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Päivityksessä kevät 19 (työpöytäversio)\"/>
    </mc:Choice>
  </mc:AlternateContent>
  <bookViews>
    <workbookView xWindow="10905" yWindow="1845" windowWidth="10695" windowHeight="10140"/>
  </bookViews>
  <sheets>
    <sheet name="aakkosjärjestys" sheetId="1" r:id="rId1"/>
    <sheet name="suuruusjärjestys" sheetId="10" r:id="rId2"/>
    <sheet name="isoin kasvu%" sheetId="11" r:id="rId3"/>
    <sheet name="VOS-ikärakenne" sheetId="7" r:id="rId4"/>
  </sheets>
  <definedNames>
    <definedName name="_xlnm._FilterDatabase" localSheetId="0" hidden="1">aakkosjärjestys!$A$5:$R$326</definedName>
    <definedName name="_xlnm._FilterDatabase" localSheetId="2" hidden="1">'isoin kasvu%'!$A$5:$R$326</definedName>
    <definedName name="_xlnm._FilterDatabase" localSheetId="1" hidden="1">suuruusjärjestys!$A$5:$R$326</definedName>
    <definedName name="_xlnm.Print_Area" localSheetId="0">aakkosjärjestys!$A$2:$Q$360</definedName>
    <definedName name="_xlnm.Print_Area" localSheetId="2">'isoin kasvu%'!$A$2:$Q$360</definedName>
    <definedName name="_xlnm.Print_Area" localSheetId="1">suuruusjärjestys!$A$2:$Q$360</definedName>
    <definedName name="_xlnm.Print_Area" localSheetId="3">'VOS-ikärakenne'!$A$2:$AC$294</definedName>
    <definedName name="_xlnm.Print_Titles" localSheetId="0">aakkosjärjestys!$5:$9</definedName>
    <definedName name="_xlnm.Print_Titles" localSheetId="2">'isoin kasvu%'!$5:$9</definedName>
    <definedName name="_xlnm.Print_Titles" localSheetId="1">suuruusjärjestys!$5:$9</definedName>
    <definedName name="_xlnm.Print_Titles" localSheetId="3">'VOS-ikärakenne'!$5:$8</definedName>
  </definedNames>
  <calcPr calcId="162913" fullCalcOnLoad="1"/>
</workbook>
</file>

<file path=xl/calcChain.xml><?xml version="1.0" encoding="utf-8"?>
<calcChain xmlns="http://schemas.openxmlformats.org/spreadsheetml/2006/main">
  <c r="AD309" i="7" l="1"/>
  <c r="AC309" i="7"/>
  <c r="AB309" i="7"/>
  <c r="AA309" i="7"/>
  <c r="Z309" i="7"/>
  <c r="Y309" i="7"/>
  <c r="X309" i="7"/>
  <c r="W309" i="7"/>
  <c r="W13" i="7"/>
  <c r="V309" i="7"/>
  <c r="U309" i="7"/>
  <c r="T309" i="7"/>
  <c r="S309" i="7"/>
  <c r="D309" i="7"/>
  <c r="E309" i="7"/>
  <c r="AD308" i="7"/>
  <c r="AC308" i="7"/>
  <c r="AB308" i="7"/>
  <c r="AA308" i="7"/>
  <c r="Z308" i="7"/>
  <c r="Y308" i="7"/>
  <c r="X308" i="7"/>
  <c r="W308" i="7"/>
  <c r="V308" i="7"/>
  <c r="U308" i="7"/>
  <c r="T308" i="7"/>
  <c r="S308" i="7"/>
  <c r="D308" i="7"/>
  <c r="E308" i="7"/>
  <c r="AD307" i="7"/>
  <c r="AC307" i="7"/>
  <c r="AB307" i="7"/>
  <c r="AA307" i="7"/>
  <c r="Z307" i="7"/>
  <c r="Y307" i="7"/>
  <c r="X307" i="7"/>
  <c r="W307" i="7"/>
  <c r="V307" i="7"/>
  <c r="U307" i="7"/>
  <c r="T307" i="7"/>
  <c r="S307" i="7"/>
  <c r="D307" i="7"/>
  <c r="E307" i="7"/>
  <c r="AD306" i="7"/>
  <c r="AC306" i="7"/>
  <c r="AB306" i="7"/>
  <c r="AA306" i="7"/>
  <c r="Z306" i="7"/>
  <c r="Y306" i="7"/>
  <c r="X306" i="7"/>
  <c r="W306" i="7"/>
  <c r="V306" i="7"/>
  <c r="U306" i="7"/>
  <c r="T306" i="7"/>
  <c r="S306" i="7"/>
  <c r="D306" i="7"/>
  <c r="E306" i="7"/>
  <c r="AD305" i="7"/>
  <c r="AC305" i="7"/>
  <c r="AB305" i="7"/>
  <c r="AA305" i="7"/>
  <c r="Z305" i="7"/>
  <c r="Y305" i="7"/>
  <c r="X305" i="7"/>
  <c r="W305" i="7"/>
  <c r="V305" i="7"/>
  <c r="U305" i="7"/>
  <c r="T305" i="7"/>
  <c r="S305" i="7"/>
  <c r="D305" i="7"/>
  <c r="E305" i="7"/>
  <c r="AD304" i="7"/>
  <c r="AC304" i="7"/>
  <c r="AB304" i="7"/>
  <c r="AA304" i="7"/>
  <c r="Z304" i="7"/>
  <c r="Y304" i="7"/>
  <c r="X304" i="7"/>
  <c r="W304" i="7"/>
  <c r="V304" i="7"/>
  <c r="U304" i="7"/>
  <c r="T304" i="7"/>
  <c r="S304" i="7"/>
  <c r="D304" i="7"/>
  <c r="E304" i="7"/>
  <c r="AD303" i="7"/>
  <c r="AC303" i="7"/>
  <c r="AB303" i="7"/>
  <c r="AA303" i="7"/>
  <c r="Z303" i="7"/>
  <c r="Y303" i="7"/>
  <c r="X303" i="7"/>
  <c r="W303" i="7"/>
  <c r="V303" i="7"/>
  <c r="U303" i="7"/>
  <c r="T303" i="7"/>
  <c r="S303" i="7"/>
  <c r="D303" i="7"/>
  <c r="E303" i="7"/>
  <c r="AD302" i="7"/>
  <c r="AC302" i="7"/>
  <c r="AB302" i="7"/>
  <c r="AA302" i="7"/>
  <c r="Z302" i="7"/>
  <c r="Y302" i="7"/>
  <c r="X302" i="7"/>
  <c r="W302" i="7"/>
  <c r="V302" i="7"/>
  <c r="U302" i="7"/>
  <c r="T302" i="7"/>
  <c r="S302" i="7"/>
  <c r="D302" i="7"/>
  <c r="E302" i="7"/>
  <c r="AD301" i="7"/>
  <c r="AC301" i="7"/>
  <c r="AB301" i="7"/>
  <c r="AA301" i="7"/>
  <c r="Z301" i="7"/>
  <c r="Y301" i="7"/>
  <c r="X301" i="7"/>
  <c r="W301" i="7"/>
  <c r="V301" i="7"/>
  <c r="U301" i="7"/>
  <c r="T301" i="7"/>
  <c r="S301" i="7"/>
  <c r="D301" i="7"/>
  <c r="E301" i="7"/>
  <c r="AD300" i="7"/>
  <c r="AC300" i="7"/>
  <c r="AB300" i="7"/>
  <c r="AA300" i="7"/>
  <c r="Z300" i="7"/>
  <c r="Y300" i="7"/>
  <c r="X300" i="7"/>
  <c r="W300" i="7"/>
  <c r="V300" i="7"/>
  <c r="U300" i="7"/>
  <c r="T300" i="7"/>
  <c r="S300" i="7"/>
  <c r="D300" i="7"/>
  <c r="E300" i="7"/>
  <c r="AD299" i="7"/>
  <c r="AC299" i="7"/>
  <c r="AB299" i="7"/>
  <c r="AA299" i="7"/>
  <c r="Z299" i="7"/>
  <c r="Y299" i="7"/>
  <c r="X299" i="7"/>
  <c r="W299" i="7"/>
  <c r="V299" i="7"/>
  <c r="U299" i="7"/>
  <c r="T299" i="7"/>
  <c r="S299" i="7"/>
  <c r="D299" i="7"/>
  <c r="E299" i="7"/>
  <c r="AD298" i="7"/>
  <c r="AC298" i="7"/>
  <c r="AB298" i="7"/>
  <c r="AA298" i="7"/>
  <c r="Z298" i="7"/>
  <c r="Y298" i="7"/>
  <c r="X298" i="7"/>
  <c r="W298" i="7"/>
  <c r="V298" i="7"/>
  <c r="U298" i="7"/>
  <c r="T298" i="7"/>
  <c r="S298" i="7"/>
  <c r="D298" i="7"/>
  <c r="E298" i="7"/>
  <c r="AD297" i="7"/>
  <c r="AC297" i="7"/>
  <c r="AB297" i="7"/>
  <c r="AA297" i="7"/>
  <c r="Z297" i="7"/>
  <c r="Y297" i="7"/>
  <c r="X297" i="7"/>
  <c r="W297" i="7"/>
  <c r="V297" i="7"/>
  <c r="U297" i="7"/>
  <c r="T297" i="7"/>
  <c r="S297" i="7"/>
  <c r="D297" i="7"/>
  <c r="E297" i="7"/>
  <c r="AD296" i="7"/>
  <c r="AC296" i="7"/>
  <c r="AB296" i="7"/>
  <c r="AA296" i="7"/>
  <c r="Z296" i="7"/>
  <c r="Y296" i="7"/>
  <c r="X296" i="7"/>
  <c r="W296" i="7"/>
  <c r="V296" i="7"/>
  <c r="U296" i="7"/>
  <c r="T296" i="7"/>
  <c r="S296" i="7"/>
  <c r="D296" i="7"/>
  <c r="E296" i="7"/>
  <c r="AD295" i="7"/>
  <c r="AC295" i="7"/>
  <c r="AB295" i="7"/>
  <c r="AA295" i="7"/>
  <c r="Z295" i="7"/>
  <c r="Y295" i="7"/>
  <c r="X295" i="7"/>
  <c r="W295" i="7"/>
  <c r="V295" i="7"/>
  <c r="U295" i="7"/>
  <c r="T295" i="7"/>
  <c r="S295" i="7"/>
  <c r="D295" i="7"/>
  <c r="E295" i="7"/>
  <c r="AD294" i="7"/>
  <c r="AC294" i="7"/>
  <c r="AB294" i="7"/>
  <c r="AA294" i="7"/>
  <c r="Z294" i="7"/>
  <c r="Y294" i="7"/>
  <c r="X294" i="7"/>
  <c r="W294" i="7"/>
  <c r="V294" i="7"/>
  <c r="U294" i="7"/>
  <c r="T294" i="7"/>
  <c r="S294" i="7"/>
  <c r="D294" i="7"/>
  <c r="E294" i="7"/>
  <c r="AD293" i="7"/>
  <c r="AC293" i="7"/>
  <c r="AB293" i="7"/>
  <c r="AA293" i="7"/>
  <c r="Z293" i="7"/>
  <c r="Y293" i="7"/>
  <c r="X293" i="7"/>
  <c r="W293" i="7"/>
  <c r="V293" i="7"/>
  <c r="U293" i="7"/>
  <c r="T293" i="7"/>
  <c r="S293" i="7"/>
  <c r="D293" i="7"/>
  <c r="E293" i="7"/>
  <c r="AD292" i="7"/>
  <c r="AC292" i="7"/>
  <c r="AB292" i="7"/>
  <c r="AA292" i="7"/>
  <c r="Z292" i="7"/>
  <c r="Y292" i="7"/>
  <c r="X292" i="7"/>
  <c r="W292" i="7"/>
  <c r="V292" i="7"/>
  <c r="U292" i="7"/>
  <c r="T292" i="7"/>
  <c r="S292" i="7"/>
  <c r="D292" i="7"/>
  <c r="E292" i="7"/>
  <c r="AD291" i="7"/>
  <c r="AC291" i="7"/>
  <c r="AB291" i="7"/>
  <c r="AA291" i="7"/>
  <c r="Z291" i="7"/>
  <c r="Y291" i="7"/>
  <c r="X291" i="7"/>
  <c r="W291" i="7"/>
  <c r="V291" i="7"/>
  <c r="U291" i="7"/>
  <c r="T291" i="7"/>
  <c r="S291" i="7"/>
  <c r="D291" i="7"/>
  <c r="E291" i="7"/>
  <c r="AD290" i="7"/>
  <c r="AC290" i="7"/>
  <c r="AB290" i="7"/>
  <c r="AA290" i="7"/>
  <c r="Z290" i="7"/>
  <c r="Y290" i="7"/>
  <c r="X290" i="7"/>
  <c r="W290" i="7"/>
  <c r="V290" i="7"/>
  <c r="U290" i="7"/>
  <c r="T290" i="7"/>
  <c r="S290" i="7"/>
  <c r="D290" i="7"/>
  <c r="E290" i="7"/>
  <c r="AD289" i="7"/>
  <c r="AC289" i="7"/>
  <c r="AB289" i="7"/>
  <c r="AA289" i="7"/>
  <c r="Z289" i="7"/>
  <c r="Y289" i="7"/>
  <c r="X289" i="7"/>
  <c r="W289" i="7"/>
  <c r="V289" i="7"/>
  <c r="U289" i="7"/>
  <c r="T289" i="7"/>
  <c r="S289" i="7"/>
  <c r="D289" i="7"/>
  <c r="E289" i="7"/>
  <c r="AD288" i="7"/>
  <c r="AC288" i="7"/>
  <c r="AB288" i="7"/>
  <c r="AA288" i="7"/>
  <c r="Z288" i="7"/>
  <c r="Y288" i="7"/>
  <c r="X288" i="7"/>
  <c r="W288" i="7"/>
  <c r="V288" i="7"/>
  <c r="U288" i="7"/>
  <c r="T288" i="7"/>
  <c r="S288" i="7"/>
  <c r="D288" i="7"/>
  <c r="E288" i="7"/>
  <c r="AD287" i="7"/>
  <c r="AC287" i="7"/>
  <c r="AB287" i="7"/>
  <c r="AA287" i="7"/>
  <c r="Z287" i="7"/>
  <c r="Y287" i="7"/>
  <c r="X287" i="7"/>
  <c r="W287" i="7"/>
  <c r="V287" i="7"/>
  <c r="U287" i="7"/>
  <c r="T287" i="7"/>
  <c r="S287" i="7"/>
  <c r="D287" i="7"/>
  <c r="E287" i="7"/>
  <c r="AD286" i="7"/>
  <c r="AC286" i="7"/>
  <c r="AB286" i="7"/>
  <c r="AA286" i="7"/>
  <c r="Z286" i="7"/>
  <c r="Y286" i="7"/>
  <c r="X286" i="7"/>
  <c r="W286" i="7"/>
  <c r="V286" i="7"/>
  <c r="U286" i="7"/>
  <c r="T286" i="7"/>
  <c r="S286" i="7"/>
  <c r="D286" i="7"/>
  <c r="E286" i="7"/>
  <c r="AD285" i="7"/>
  <c r="AC285" i="7"/>
  <c r="AB285" i="7"/>
  <c r="AA285" i="7"/>
  <c r="Z285" i="7"/>
  <c r="Y285" i="7"/>
  <c r="X285" i="7"/>
  <c r="W285" i="7"/>
  <c r="V285" i="7"/>
  <c r="U285" i="7"/>
  <c r="T285" i="7"/>
  <c r="S285" i="7"/>
  <c r="D285" i="7"/>
  <c r="E285" i="7"/>
  <c r="AD284" i="7"/>
  <c r="AC284" i="7"/>
  <c r="AB284" i="7"/>
  <c r="AA284" i="7"/>
  <c r="Z284" i="7"/>
  <c r="Y284" i="7"/>
  <c r="X284" i="7"/>
  <c r="W284" i="7"/>
  <c r="V284" i="7"/>
  <c r="U284" i="7"/>
  <c r="T284" i="7"/>
  <c r="S284" i="7"/>
  <c r="D284" i="7"/>
  <c r="E284" i="7"/>
  <c r="AD283" i="7"/>
  <c r="AC283" i="7"/>
  <c r="AB283" i="7"/>
  <c r="AA283" i="7"/>
  <c r="Z283" i="7"/>
  <c r="Y283" i="7"/>
  <c r="X283" i="7"/>
  <c r="W283" i="7"/>
  <c r="V283" i="7"/>
  <c r="U283" i="7"/>
  <c r="T283" i="7"/>
  <c r="S283" i="7"/>
  <c r="D283" i="7"/>
  <c r="E283" i="7"/>
  <c r="AD282" i="7"/>
  <c r="AC282" i="7"/>
  <c r="AB282" i="7"/>
  <c r="AA282" i="7"/>
  <c r="Z282" i="7"/>
  <c r="Y282" i="7"/>
  <c r="X282" i="7"/>
  <c r="W282" i="7"/>
  <c r="V282" i="7"/>
  <c r="U282" i="7"/>
  <c r="T282" i="7"/>
  <c r="S282" i="7"/>
  <c r="D282" i="7"/>
  <c r="E282" i="7"/>
  <c r="AD281" i="7"/>
  <c r="AC281" i="7"/>
  <c r="AB281" i="7"/>
  <c r="AA281" i="7"/>
  <c r="Z281" i="7"/>
  <c r="Y281" i="7"/>
  <c r="X281" i="7"/>
  <c r="W281" i="7"/>
  <c r="V281" i="7"/>
  <c r="U281" i="7"/>
  <c r="T281" i="7"/>
  <c r="S281" i="7"/>
  <c r="D281" i="7"/>
  <c r="E281" i="7"/>
  <c r="AD280" i="7"/>
  <c r="AC280" i="7"/>
  <c r="AB280" i="7"/>
  <c r="AA280" i="7"/>
  <c r="Z280" i="7"/>
  <c r="Y280" i="7"/>
  <c r="X280" i="7"/>
  <c r="W280" i="7"/>
  <c r="V280" i="7"/>
  <c r="U280" i="7"/>
  <c r="T280" i="7"/>
  <c r="S280" i="7"/>
  <c r="D280" i="7"/>
  <c r="E280" i="7"/>
  <c r="AD279" i="7"/>
  <c r="AC279" i="7"/>
  <c r="AB279" i="7"/>
  <c r="AA279" i="7"/>
  <c r="Z279" i="7"/>
  <c r="Y279" i="7"/>
  <c r="X279" i="7"/>
  <c r="W279" i="7"/>
  <c r="V279" i="7"/>
  <c r="U279" i="7"/>
  <c r="T279" i="7"/>
  <c r="S279" i="7"/>
  <c r="D279" i="7"/>
  <c r="E279" i="7"/>
  <c r="AD278" i="7"/>
  <c r="AC278" i="7"/>
  <c r="AB278" i="7"/>
  <c r="AA278" i="7"/>
  <c r="Z278" i="7"/>
  <c r="Y278" i="7"/>
  <c r="X278" i="7"/>
  <c r="W278" i="7"/>
  <c r="V278" i="7"/>
  <c r="U278" i="7"/>
  <c r="T278" i="7"/>
  <c r="S278" i="7"/>
  <c r="D278" i="7"/>
  <c r="E278" i="7"/>
  <c r="AD277" i="7"/>
  <c r="AC277" i="7"/>
  <c r="AB277" i="7"/>
  <c r="AA277" i="7"/>
  <c r="Z277" i="7"/>
  <c r="Y277" i="7"/>
  <c r="X277" i="7"/>
  <c r="W277" i="7"/>
  <c r="V277" i="7"/>
  <c r="U277" i="7"/>
  <c r="T277" i="7"/>
  <c r="S277" i="7"/>
  <c r="D277" i="7"/>
  <c r="E277" i="7"/>
  <c r="AD276" i="7"/>
  <c r="AC276" i="7"/>
  <c r="AB276" i="7"/>
  <c r="AA276" i="7"/>
  <c r="Z276" i="7"/>
  <c r="Y276" i="7"/>
  <c r="X276" i="7"/>
  <c r="W276" i="7"/>
  <c r="V276" i="7"/>
  <c r="U276" i="7"/>
  <c r="T276" i="7"/>
  <c r="S276" i="7"/>
  <c r="D276" i="7"/>
  <c r="E276" i="7"/>
  <c r="AD275" i="7"/>
  <c r="AC275" i="7"/>
  <c r="AB275" i="7"/>
  <c r="AA275" i="7"/>
  <c r="Z275" i="7"/>
  <c r="Y275" i="7"/>
  <c r="X275" i="7"/>
  <c r="W275" i="7"/>
  <c r="V275" i="7"/>
  <c r="U275" i="7"/>
  <c r="T275" i="7"/>
  <c r="S275" i="7"/>
  <c r="D275" i="7"/>
  <c r="E275" i="7"/>
  <c r="AD274" i="7"/>
  <c r="AC274" i="7"/>
  <c r="AB274" i="7"/>
  <c r="AA274" i="7"/>
  <c r="Z274" i="7"/>
  <c r="Y274" i="7"/>
  <c r="X274" i="7"/>
  <c r="W274" i="7"/>
  <c r="V274" i="7"/>
  <c r="U274" i="7"/>
  <c r="T274" i="7"/>
  <c r="S274" i="7"/>
  <c r="D274" i="7"/>
  <c r="E274" i="7"/>
  <c r="AD273" i="7"/>
  <c r="AC273" i="7"/>
  <c r="AB273" i="7"/>
  <c r="AA273" i="7"/>
  <c r="Z273" i="7"/>
  <c r="Y273" i="7"/>
  <c r="X273" i="7"/>
  <c r="W273" i="7"/>
  <c r="V273" i="7"/>
  <c r="U273" i="7"/>
  <c r="T273" i="7"/>
  <c r="S273" i="7"/>
  <c r="D273" i="7"/>
  <c r="E273" i="7"/>
  <c r="AD272" i="7"/>
  <c r="AC272" i="7"/>
  <c r="AB272" i="7"/>
  <c r="AA272" i="7"/>
  <c r="Z272" i="7"/>
  <c r="Y272" i="7"/>
  <c r="X272" i="7"/>
  <c r="W272" i="7"/>
  <c r="V272" i="7"/>
  <c r="U272" i="7"/>
  <c r="T272" i="7"/>
  <c r="S272" i="7"/>
  <c r="D272" i="7"/>
  <c r="E272" i="7"/>
  <c r="AD271" i="7"/>
  <c r="AC271" i="7"/>
  <c r="AB271" i="7"/>
  <c r="AA271" i="7"/>
  <c r="Z271" i="7"/>
  <c r="Y271" i="7"/>
  <c r="X271" i="7"/>
  <c r="W271" i="7"/>
  <c r="V271" i="7"/>
  <c r="U271" i="7"/>
  <c r="T271" i="7"/>
  <c r="S271" i="7"/>
  <c r="D271" i="7"/>
  <c r="E271" i="7"/>
  <c r="AD270" i="7"/>
  <c r="AC270" i="7"/>
  <c r="AB270" i="7"/>
  <c r="AA270" i="7"/>
  <c r="Z270" i="7"/>
  <c r="Y270" i="7"/>
  <c r="X270" i="7"/>
  <c r="W270" i="7"/>
  <c r="V270" i="7"/>
  <c r="U270" i="7"/>
  <c r="T270" i="7"/>
  <c r="S270" i="7"/>
  <c r="D270" i="7"/>
  <c r="E270" i="7"/>
  <c r="AD269" i="7"/>
  <c r="AC269" i="7"/>
  <c r="AB269" i="7"/>
  <c r="AA269" i="7"/>
  <c r="Z269" i="7"/>
  <c r="Y269" i="7"/>
  <c r="X269" i="7"/>
  <c r="W269" i="7"/>
  <c r="V269" i="7"/>
  <c r="U269" i="7"/>
  <c r="T269" i="7"/>
  <c r="S269" i="7"/>
  <c r="D269" i="7"/>
  <c r="E269" i="7"/>
  <c r="AD268" i="7"/>
  <c r="AC268" i="7"/>
  <c r="AB268" i="7"/>
  <c r="AA268" i="7"/>
  <c r="Z268" i="7"/>
  <c r="Y268" i="7"/>
  <c r="X268" i="7"/>
  <c r="W268" i="7"/>
  <c r="V268" i="7"/>
  <c r="U268" i="7"/>
  <c r="T268" i="7"/>
  <c r="S268" i="7"/>
  <c r="D268" i="7"/>
  <c r="E268" i="7"/>
  <c r="AD267" i="7"/>
  <c r="AC267" i="7"/>
  <c r="AB267" i="7"/>
  <c r="AA267" i="7"/>
  <c r="Z267" i="7"/>
  <c r="Y267" i="7"/>
  <c r="X267" i="7"/>
  <c r="W267" i="7"/>
  <c r="V267" i="7"/>
  <c r="U267" i="7"/>
  <c r="T267" i="7"/>
  <c r="S267" i="7"/>
  <c r="D267" i="7"/>
  <c r="E267" i="7"/>
  <c r="AD266" i="7"/>
  <c r="AC266" i="7"/>
  <c r="AB266" i="7"/>
  <c r="AA266" i="7"/>
  <c r="Z266" i="7"/>
  <c r="Y266" i="7"/>
  <c r="X266" i="7"/>
  <c r="W266" i="7"/>
  <c r="V266" i="7"/>
  <c r="U266" i="7"/>
  <c r="T266" i="7"/>
  <c r="S266" i="7"/>
  <c r="D266" i="7"/>
  <c r="E266" i="7"/>
  <c r="AD265" i="7"/>
  <c r="AC265" i="7"/>
  <c r="AB265" i="7"/>
  <c r="AA265" i="7"/>
  <c r="Z265" i="7"/>
  <c r="Y265" i="7"/>
  <c r="X265" i="7"/>
  <c r="W265" i="7"/>
  <c r="V265" i="7"/>
  <c r="U265" i="7"/>
  <c r="T265" i="7"/>
  <c r="S265" i="7"/>
  <c r="D265" i="7"/>
  <c r="E265" i="7"/>
  <c r="AD264" i="7"/>
  <c r="AC264" i="7"/>
  <c r="AB264" i="7"/>
  <c r="AA264" i="7"/>
  <c r="Z264" i="7"/>
  <c r="Y264" i="7"/>
  <c r="X264" i="7"/>
  <c r="W264" i="7"/>
  <c r="V264" i="7"/>
  <c r="U264" i="7"/>
  <c r="T264" i="7"/>
  <c r="S264" i="7"/>
  <c r="D264" i="7"/>
  <c r="E264" i="7"/>
  <c r="AD263" i="7"/>
  <c r="AC263" i="7"/>
  <c r="AB263" i="7"/>
  <c r="AA263" i="7"/>
  <c r="Z263" i="7"/>
  <c r="Y263" i="7"/>
  <c r="X263" i="7"/>
  <c r="W263" i="7"/>
  <c r="V263" i="7"/>
  <c r="U263" i="7"/>
  <c r="T263" i="7"/>
  <c r="S263" i="7"/>
  <c r="D263" i="7"/>
  <c r="E263" i="7"/>
  <c r="AD262" i="7"/>
  <c r="AC262" i="7"/>
  <c r="AB262" i="7"/>
  <c r="AA262" i="7"/>
  <c r="Z262" i="7"/>
  <c r="Y262" i="7"/>
  <c r="X262" i="7"/>
  <c r="W262" i="7"/>
  <c r="V262" i="7"/>
  <c r="U262" i="7"/>
  <c r="T262" i="7"/>
  <c r="S262" i="7"/>
  <c r="D262" i="7"/>
  <c r="E262" i="7"/>
  <c r="AD261" i="7"/>
  <c r="AC261" i="7"/>
  <c r="AB261" i="7"/>
  <c r="AA261" i="7"/>
  <c r="Z261" i="7"/>
  <c r="Y261" i="7"/>
  <c r="X261" i="7"/>
  <c r="W261" i="7"/>
  <c r="V261" i="7"/>
  <c r="U261" i="7"/>
  <c r="T261" i="7"/>
  <c r="S261" i="7"/>
  <c r="D261" i="7"/>
  <c r="E261" i="7"/>
  <c r="AD260" i="7"/>
  <c r="AC260" i="7"/>
  <c r="AB260" i="7"/>
  <c r="AA260" i="7"/>
  <c r="Z260" i="7"/>
  <c r="Y260" i="7"/>
  <c r="X260" i="7"/>
  <c r="W260" i="7"/>
  <c r="V260" i="7"/>
  <c r="U260" i="7"/>
  <c r="T260" i="7"/>
  <c r="S260" i="7"/>
  <c r="D260" i="7"/>
  <c r="E260" i="7"/>
  <c r="AD259" i="7"/>
  <c r="AC259" i="7"/>
  <c r="AB259" i="7"/>
  <c r="AA259" i="7"/>
  <c r="Z259" i="7"/>
  <c r="Y259" i="7"/>
  <c r="X259" i="7"/>
  <c r="W259" i="7"/>
  <c r="V259" i="7"/>
  <c r="U259" i="7"/>
  <c r="T259" i="7"/>
  <c r="S259" i="7"/>
  <c r="D259" i="7"/>
  <c r="E259" i="7"/>
  <c r="AD258" i="7"/>
  <c r="AC258" i="7"/>
  <c r="AB258" i="7"/>
  <c r="AA258" i="7"/>
  <c r="Z258" i="7"/>
  <c r="Y258" i="7"/>
  <c r="X258" i="7"/>
  <c r="W258" i="7"/>
  <c r="V258" i="7"/>
  <c r="U258" i="7"/>
  <c r="T258" i="7"/>
  <c r="S258" i="7"/>
  <c r="D258" i="7"/>
  <c r="E258" i="7"/>
  <c r="AD257" i="7"/>
  <c r="AC257" i="7"/>
  <c r="AB257" i="7"/>
  <c r="AA257" i="7"/>
  <c r="Z257" i="7"/>
  <c r="Y257" i="7"/>
  <c r="X257" i="7"/>
  <c r="W257" i="7"/>
  <c r="V257" i="7"/>
  <c r="U257" i="7"/>
  <c r="T257" i="7"/>
  <c r="S257" i="7"/>
  <c r="D257" i="7"/>
  <c r="E257" i="7"/>
  <c r="AD256" i="7"/>
  <c r="AC256" i="7"/>
  <c r="AB256" i="7"/>
  <c r="AA256" i="7"/>
  <c r="Z256" i="7"/>
  <c r="Y256" i="7"/>
  <c r="X256" i="7"/>
  <c r="W256" i="7"/>
  <c r="V256" i="7"/>
  <c r="U256" i="7"/>
  <c r="T256" i="7"/>
  <c r="S256" i="7"/>
  <c r="D256" i="7"/>
  <c r="E256" i="7"/>
  <c r="AD255" i="7"/>
  <c r="AC255" i="7"/>
  <c r="AB255" i="7"/>
  <c r="AA255" i="7"/>
  <c r="Z255" i="7"/>
  <c r="Y255" i="7"/>
  <c r="X255" i="7"/>
  <c r="W255" i="7"/>
  <c r="V255" i="7"/>
  <c r="U255" i="7"/>
  <c r="T255" i="7"/>
  <c r="S255" i="7"/>
  <c r="D255" i="7"/>
  <c r="E255" i="7"/>
  <c r="AD254" i="7"/>
  <c r="AC254" i="7"/>
  <c r="AB254" i="7"/>
  <c r="AA254" i="7"/>
  <c r="Z254" i="7"/>
  <c r="Y254" i="7"/>
  <c r="X254" i="7"/>
  <c r="W254" i="7"/>
  <c r="V254" i="7"/>
  <c r="U254" i="7"/>
  <c r="T254" i="7"/>
  <c r="S254" i="7"/>
  <c r="D254" i="7"/>
  <c r="E254" i="7"/>
  <c r="AD253" i="7"/>
  <c r="AC253" i="7"/>
  <c r="AB253" i="7"/>
  <c r="AA253" i="7"/>
  <c r="Z253" i="7"/>
  <c r="Y253" i="7"/>
  <c r="X253" i="7"/>
  <c r="W253" i="7"/>
  <c r="V253" i="7"/>
  <c r="U253" i="7"/>
  <c r="T253" i="7"/>
  <c r="S253" i="7"/>
  <c r="D253" i="7"/>
  <c r="E253" i="7"/>
  <c r="AD252" i="7"/>
  <c r="AC252" i="7"/>
  <c r="AB252" i="7"/>
  <c r="AA252" i="7"/>
  <c r="Z252" i="7"/>
  <c r="Y252" i="7"/>
  <c r="X252" i="7"/>
  <c r="W252" i="7"/>
  <c r="V252" i="7"/>
  <c r="U252" i="7"/>
  <c r="T252" i="7"/>
  <c r="S252" i="7"/>
  <c r="D252" i="7"/>
  <c r="E252" i="7"/>
  <c r="AD251" i="7"/>
  <c r="AC251" i="7"/>
  <c r="AB251" i="7"/>
  <c r="AA251" i="7"/>
  <c r="Z251" i="7"/>
  <c r="Y251" i="7"/>
  <c r="X251" i="7"/>
  <c r="W251" i="7"/>
  <c r="V251" i="7"/>
  <c r="U251" i="7"/>
  <c r="T251" i="7"/>
  <c r="S251" i="7"/>
  <c r="D251" i="7"/>
  <c r="E251" i="7"/>
  <c r="AD250" i="7"/>
  <c r="AC250" i="7"/>
  <c r="AB250" i="7"/>
  <c r="AA250" i="7"/>
  <c r="Z250" i="7"/>
  <c r="Y250" i="7"/>
  <c r="X250" i="7"/>
  <c r="W250" i="7"/>
  <c r="V250" i="7"/>
  <c r="U250" i="7"/>
  <c r="T250" i="7"/>
  <c r="S250" i="7"/>
  <c r="D250" i="7"/>
  <c r="E250" i="7"/>
  <c r="AD249" i="7"/>
  <c r="AC249" i="7"/>
  <c r="AB249" i="7"/>
  <c r="AA249" i="7"/>
  <c r="Z249" i="7"/>
  <c r="Y249" i="7"/>
  <c r="X249" i="7"/>
  <c r="W249" i="7"/>
  <c r="V249" i="7"/>
  <c r="U249" i="7"/>
  <c r="T249" i="7"/>
  <c r="S249" i="7"/>
  <c r="D249" i="7"/>
  <c r="E249" i="7"/>
  <c r="AD248" i="7"/>
  <c r="AC248" i="7"/>
  <c r="AB248" i="7"/>
  <c r="AA248" i="7"/>
  <c r="Z248" i="7"/>
  <c r="Y248" i="7"/>
  <c r="X248" i="7"/>
  <c r="W248" i="7"/>
  <c r="V248" i="7"/>
  <c r="U248" i="7"/>
  <c r="T248" i="7"/>
  <c r="S248" i="7"/>
  <c r="D248" i="7"/>
  <c r="E248" i="7"/>
  <c r="AD247" i="7"/>
  <c r="AC247" i="7"/>
  <c r="AB247" i="7"/>
  <c r="AA247" i="7"/>
  <c r="Z247" i="7"/>
  <c r="Y247" i="7"/>
  <c r="X247" i="7"/>
  <c r="W247" i="7"/>
  <c r="V247" i="7"/>
  <c r="U247" i="7"/>
  <c r="T247" i="7"/>
  <c r="S247" i="7"/>
  <c r="D247" i="7"/>
  <c r="E247" i="7"/>
  <c r="AD246" i="7"/>
  <c r="AC246" i="7"/>
  <c r="AB246" i="7"/>
  <c r="AA246" i="7"/>
  <c r="Z246" i="7"/>
  <c r="Y246" i="7"/>
  <c r="X246" i="7"/>
  <c r="W246" i="7"/>
  <c r="V246" i="7"/>
  <c r="U246" i="7"/>
  <c r="T246" i="7"/>
  <c r="S246" i="7"/>
  <c r="D246" i="7"/>
  <c r="E246" i="7"/>
  <c r="AD245" i="7"/>
  <c r="AC245" i="7"/>
  <c r="AB245" i="7"/>
  <c r="AA245" i="7"/>
  <c r="Z245" i="7"/>
  <c r="Y245" i="7"/>
  <c r="X245" i="7"/>
  <c r="W245" i="7"/>
  <c r="V245" i="7"/>
  <c r="U245" i="7"/>
  <c r="T245" i="7"/>
  <c r="S245" i="7"/>
  <c r="D245" i="7"/>
  <c r="E245" i="7"/>
  <c r="AD244" i="7"/>
  <c r="AC244" i="7"/>
  <c r="AB244" i="7"/>
  <c r="AA244" i="7"/>
  <c r="Z244" i="7"/>
  <c r="Y244" i="7"/>
  <c r="X244" i="7"/>
  <c r="W244" i="7"/>
  <c r="V244" i="7"/>
  <c r="U244" i="7"/>
  <c r="T244" i="7"/>
  <c r="S244" i="7"/>
  <c r="D244" i="7"/>
  <c r="E244" i="7"/>
  <c r="AD243" i="7"/>
  <c r="AC243" i="7"/>
  <c r="AB243" i="7"/>
  <c r="AA243" i="7"/>
  <c r="Z243" i="7"/>
  <c r="Y243" i="7"/>
  <c r="X243" i="7"/>
  <c r="W243" i="7"/>
  <c r="V243" i="7"/>
  <c r="U243" i="7"/>
  <c r="T243" i="7"/>
  <c r="S243" i="7"/>
  <c r="D243" i="7"/>
  <c r="E243" i="7"/>
  <c r="AD242" i="7"/>
  <c r="AC242" i="7"/>
  <c r="AB242" i="7"/>
  <c r="AA242" i="7"/>
  <c r="Z242" i="7"/>
  <c r="Y242" i="7"/>
  <c r="X242" i="7"/>
  <c r="W242" i="7"/>
  <c r="V242" i="7"/>
  <c r="U242" i="7"/>
  <c r="T242" i="7"/>
  <c r="S242" i="7"/>
  <c r="D242" i="7"/>
  <c r="E242" i="7"/>
  <c r="AD241" i="7"/>
  <c r="AC241" i="7"/>
  <c r="AB241" i="7"/>
  <c r="AA241" i="7"/>
  <c r="Z241" i="7"/>
  <c r="Y241" i="7"/>
  <c r="X241" i="7"/>
  <c r="W241" i="7"/>
  <c r="V241" i="7"/>
  <c r="U241" i="7"/>
  <c r="T241" i="7"/>
  <c r="S241" i="7"/>
  <c r="D241" i="7"/>
  <c r="E241" i="7"/>
  <c r="AD240" i="7"/>
  <c r="AC240" i="7"/>
  <c r="AB240" i="7"/>
  <c r="AA240" i="7"/>
  <c r="Z240" i="7"/>
  <c r="Y240" i="7"/>
  <c r="X240" i="7"/>
  <c r="W240" i="7"/>
  <c r="V240" i="7"/>
  <c r="U240" i="7"/>
  <c r="T240" i="7"/>
  <c r="S240" i="7"/>
  <c r="D240" i="7"/>
  <c r="E240" i="7"/>
  <c r="AD239" i="7"/>
  <c r="AC239" i="7"/>
  <c r="AB239" i="7"/>
  <c r="AA239" i="7"/>
  <c r="Z239" i="7"/>
  <c r="Y239" i="7"/>
  <c r="X239" i="7"/>
  <c r="W239" i="7"/>
  <c r="V239" i="7"/>
  <c r="U239" i="7"/>
  <c r="T239" i="7"/>
  <c r="S239" i="7"/>
  <c r="D239" i="7"/>
  <c r="E239" i="7"/>
  <c r="AD238" i="7"/>
  <c r="AC238" i="7"/>
  <c r="AB238" i="7"/>
  <c r="AA238" i="7"/>
  <c r="Z238" i="7"/>
  <c r="Y238" i="7"/>
  <c r="X238" i="7"/>
  <c r="W238" i="7"/>
  <c r="V238" i="7"/>
  <c r="U238" i="7"/>
  <c r="T238" i="7"/>
  <c r="S238" i="7"/>
  <c r="D238" i="7"/>
  <c r="E238" i="7"/>
  <c r="AD237" i="7"/>
  <c r="AC237" i="7"/>
  <c r="AB237" i="7"/>
  <c r="AA237" i="7"/>
  <c r="Z237" i="7"/>
  <c r="Y237" i="7"/>
  <c r="X237" i="7"/>
  <c r="W237" i="7"/>
  <c r="V237" i="7"/>
  <c r="U237" i="7"/>
  <c r="T237" i="7"/>
  <c r="S237" i="7"/>
  <c r="D237" i="7"/>
  <c r="E237" i="7"/>
  <c r="AD236" i="7"/>
  <c r="AC236" i="7"/>
  <c r="AB236" i="7"/>
  <c r="AA236" i="7"/>
  <c r="Z236" i="7"/>
  <c r="Y236" i="7"/>
  <c r="X236" i="7"/>
  <c r="W236" i="7"/>
  <c r="V236" i="7"/>
  <c r="U236" i="7"/>
  <c r="T236" i="7"/>
  <c r="S236" i="7"/>
  <c r="D236" i="7"/>
  <c r="E236" i="7"/>
  <c r="AD235" i="7"/>
  <c r="AC235" i="7"/>
  <c r="AB235" i="7"/>
  <c r="AA235" i="7"/>
  <c r="Z235" i="7"/>
  <c r="Y235" i="7"/>
  <c r="X235" i="7"/>
  <c r="W235" i="7"/>
  <c r="V235" i="7"/>
  <c r="U235" i="7"/>
  <c r="T235" i="7"/>
  <c r="S235" i="7"/>
  <c r="D235" i="7"/>
  <c r="E235" i="7"/>
  <c r="AD234" i="7"/>
  <c r="AC234" i="7"/>
  <c r="AB234" i="7"/>
  <c r="AA234" i="7"/>
  <c r="Z234" i="7"/>
  <c r="Y234" i="7"/>
  <c r="X234" i="7"/>
  <c r="W234" i="7"/>
  <c r="V234" i="7"/>
  <c r="U234" i="7"/>
  <c r="T234" i="7"/>
  <c r="S234" i="7"/>
  <c r="D234" i="7"/>
  <c r="E234" i="7"/>
  <c r="AD233" i="7"/>
  <c r="AC233" i="7"/>
  <c r="AB233" i="7"/>
  <c r="AA233" i="7"/>
  <c r="Z233" i="7"/>
  <c r="Y233" i="7"/>
  <c r="X233" i="7"/>
  <c r="W233" i="7"/>
  <c r="V233" i="7"/>
  <c r="U233" i="7"/>
  <c r="T233" i="7"/>
  <c r="S233" i="7"/>
  <c r="D233" i="7"/>
  <c r="E233" i="7"/>
  <c r="AD232" i="7"/>
  <c r="AC232" i="7"/>
  <c r="AB232" i="7"/>
  <c r="AA232" i="7"/>
  <c r="Z232" i="7"/>
  <c r="Y232" i="7"/>
  <c r="X232" i="7"/>
  <c r="W232" i="7"/>
  <c r="V232" i="7"/>
  <c r="U232" i="7"/>
  <c r="T232" i="7"/>
  <c r="S232" i="7"/>
  <c r="D232" i="7"/>
  <c r="E232" i="7"/>
  <c r="AD231" i="7"/>
  <c r="AC231" i="7"/>
  <c r="AB231" i="7"/>
  <c r="AA231" i="7"/>
  <c r="Z231" i="7"/>
  <c r="Y231" i="7"/>
  <c r="X231" i="7"/>
  <c r="W231" i="7"/>
  <c r="V231" i="7"/>
  <c r="U231" i="7"/>
  <c r="T231" i="7"/>
  <c r="S231" i="7"/>
  <c r="D231" i="7"/>
  <c r="E231" i="7"/>
  <c r="AD230" i="7"/>
  <c r="AC230" i="7"/>
  <c r="AB230" i="7"/>
  <c r="AA230" i="7"/>
  <c r="Z230" i="7"/>
  <c r="Y230" i="7"/>
  <c r="X230" i="7"/>
  <c r="W230" i="7"/>
  <c r="V230" i="7"/>
  <c r="U230" i="7"/>
  <c r="T230" i="7"/>
  <c r="S230" i="7"/>
  <c r="D230" i="7"/>
  <c r="E230" i="7"/>
  <c r="AD229" i="7"/>
  <c r="AC229" i="7"/>
  <c r="AB229" i="7"/>
  <c r="AA229" i="7"/>
  <c r="Z229" i="7"/>
  <c r="Y229" i="7"/>
  <c r="X229" i="7"/>
  <c r="W229" i="7"/>
  <c r="V229" i="7"/>
  <c r="U229" i="7"/>
  <c r="T229" i="7"/>
  <c r="S229" i="7"/>
  <c r="D229" i="7"/>
  <c r="E229" i="7"/>
  <c r="AD228" i="7"/>
  <c r="AC228" i="7"/>
  <c r="AB228" i="7"/>
  <c r="AA228" i="7"/>
  <c r="Z228" i="7"/>
  <c r="Y228" i="7"/>
  <c r="X228" i="7"/>
  <c r="W228" i="7"/>
  <c r="V228" i="7"/>
  <c r="U228" i="7"/>
  <c r="T228" i="7"/>
  <c r="S228" i="7"/>
  <c r="D228" i="7"/>
  <c r="E228" i="7"/>
  <c r="AD227" i="7"/>
  <c r="AC227" i="7"/>
  <c r="AB227" i="7"/>
  <c r="AA227" i="7"/>
  <c r="Z227" i="7"/>
  <c r="Y227" i="7"/>
  <c r="X227" i="7"/>
  <c r="W227" i="7"/>
  <c r="V227" i="7"/>
  <c r="U227" i="7"/>
  <c r="T227" i="7"/>
  <c r="S227" i="7"/>
  <c r="D227" i="7"/>
  <c r="E227" i="7"/>
  <c r="AD226" i="7"/>
  <c r="AC226" i="7"/>
  <c r="AB226" i="7"/>
  <c r="AA226" i="7"/>
  <c r="Z226" i="7"/>
  <c r="Y226" i="7"/>
  <c r="X226" i="7"/>
  <c r="W226" i="7"/>
  <c r="V226" i="7"/>
  <c r="U226" i="7"/>
  <c r="T226" i="7"/>
  <c r="S226" i="7"/>
  <c r="D226" i="7"/>
  <c r="E226" i="7"/>
  <c r="AD225" i="7"/>
  <c r="AC225" i="7"/>
  <c r="AB225" i="7"/>
  <c r="AA225" i="7"/>
  <c r="Z225" i="7"/>
  <c r="Y225" i="7"/>
  <c r="X225" i="7"/>
  <c r="W225" i="7"/>
  <c r="V225" i="7"/>
  <c r="U225" i="7"/>
  <c r="T225" i="7"/>
  <c r="S225" i="7"/>
  <c r="D225" i="7"/>
  <c r="E225" i="7"/>
  <c r="AD224" i="7"/>
  <c r="AC224" i="7"/>
  <c r="AB224" i="7"/>
  <c r="AA224" i="7"/>
  <c r="Z224" i="7"/>
  <c r="Y224" i="7"/>
  <c r="X224" i="7"/>
  <c r="W224" i="7"/>
  <c r="V224" i="7"/>
  <c r="U224" i="7"/>
  <c r="T224" i="7"/>
  <c r="S224" i="7"/>
  <c r="D224" i="7"/>
  <c r="E224" i="7"/>
  <c r="AD223" i="7"/>
  <c r="AC223" i="7"/>
  <c r="AB223" i="7"/>
  <c r="AA223" i="7"/>
  <c r="Z223" i="7"/>
  <c r="Y223" i="7"/>
  <c r="X223" i="7"/>
  <c r="W223" i="7"/>
  <c r="V223" i="7"/>
  <c r="U223" i="7"/>
  <c r="T223" i="7"/>
  <c r="S223" i="7"/>
  <c r="D223" i="7"/>
  <c r="E223" i="7"/>
  <c r="AD222" i="7"/>
  <c r="AC222" i="7"/>
  <c r="AB222" i="7"/>
  <c r="AA222" i="7"/>
  <c r="Z222" i="7"/>
  <c r="Y222" i="7"/>
  <c r="X222" i="7"/>
  <c r="W222" i="7"/>
  <c r="V222" i="7"/>
  <c r="U222" i="7"/>
  <c r="T222" i="7"/>
  <c r="S222" i="7"/>
  <c r="D222" i="7"/>
  <c r="E222" i="7"/>
  <c r="AD221" i="7"/>
  <c r="AC221" i="7"/>
  <c r="AB221" i="7"/>
  <c r="AA221" i="7"/>
  <c r="Z221" i="7"/>
  <c r="Y221" i="7"/>
  <c r="X221" i="7"/>
  <c r="W221" i="7"/>
  <c r="V221" i="7"/>
  <c r="U221" i="7"/>
  <c r="T221" i="7"/>
  <c r="S221" i="7"/>
  <c r="D221" i="7"/>
  <c r="E221" i="7"/>
  <c r="AD220" i="7"/>
  <c r="AC220" i="7"/>
  <c r="AB220" i="7"/>
  <c r="AA220" i="7"/>
  <c r="Z220" i="7"/>
  <c r="Y220" i="7"/>
  <c r="X220" i="7"/>
  <c r="W220" i="7"/>
  <c r="V220" i="7"/>
  <c r="U220" i="7"/>
  <c r="T220" i="7"/>
  <c r="S220" i="7"/>
  <c r="D220" i="7"/>
  <c r="E220" i="7"/>
  <c r="AD219" i="7"/>
  <c r="AC219" i="7"/>
  <c r="AB219" i="7"/>
  <c r="AA219" i="7"/>
  <c r="Z219" i="7"/>
  <c r="Y219" i="7"/>
  <c r="X219" i="7"/>
  <c r="W219" i="7"/>
  <c r="V219" i="7"/>
  <c r="U219" i="7"/>
  <c r="T219" i="7"/>
  <c r="S219" i="7"/>
  <c r="D219" i="7"/>
  <c r="E219" i="7"/>
  <c r="AD218" i="7"/>
  <c r="AC218" i="7"/>
  <c r="AB218" i="7"/>
  <c r="AA218" i="7"/>
  <c r="Z218" i="7"/>
  <c r="Y218" i="7"/>
  <c r="X218" i="7"/>
  <c r="W218" i="7"/>
  <c r="V218" i="7"/>
  <c r="U218" i="7"/>
  <c r="T218" i="7"/>
  <c r="S218" i="7"/>
  <c r="D218" i="7"/>
  <c r="E218" i="7"/>
  <c r="AD217" i="7"/>
  <c r="AC217" i="7"/>
  <c r="AB217" i="7"/>
  <c r="AA217" i="7"/>
  <c r="Z217" i="7"/>
  <c r="Y217" i="7"/>
  <c r="X217" i="7"/>
  <c r="W217" i="7"/>
  <c r="V217" i="7"/>
  <c r="U217" i="7"/>
  <c r="T217" i="7"/>
  <c r="S217" i="7"/>
  <c r="D217" i="7"/>
  <c r="E217" i="7"/>
  <c r="AD216" i="7"/>
  <c r="AC216" i="7"/>
  <c r="AB216" i="7"/>
  <c r="AA216" i="7"/>
  <c r="Z216" i="7"/>
  <c r="Y216" i="7"/>
  <c r="X216" i="7"/>
  <c r="W216" i="7"/>
  <c r="V216" i="7"/>
  <c r="U216" i="7"/>
  <c r="T216" i="7"/>
  <c r="S216" i="7"/>
  <c r="D216" i="7"/>
  <c r="E216" i="7"/>
  <c r="AD215" i="7"/>
  <c r="AC215" i="7"/>
  <c r="AB215" i="7"/>
  <c r="AA215" i="7"/>
  <c r="Z215" i="7"/>
  <c r="Y215" i="7"/>
  <c r="X215" i="7"/>
  <c r="W215" i="7"/>
  <c r="V215" i="7"/>
  <c r="U215" i="7"/>
  <c r="T215" i="7"/>
  <c r="S215" i="7"/>
  <c r="D215" i="7"/>
  <c r="E215" i="7"/>
  <c r="AD214" i="7"/>
  <c r="AC214" i="7"/>
  <c r="AB214" i="7"/>
  <c r="AA214" i="7"/>
  <c r="Z214" i="7"/>
  <c r="Y214" i="7"/>
  <c r="X214" i="7"/>
  <c r="W214" i="7"/>
  <c r="V214" i="7"/>
  <c r="U214" i="7"/>
  <c r="T214" i="7"/>
  <c r="S214" i="7"/>
  <c r="D214" i="7"/>
  <c r="E214" i="7"/>
  <c r="AD213" i="7"/>
  <c r="AC213" i="7"/>
  <c r="AB213" i="7"/>
  <c r="AA213" i="7"/>
  <c r="Z213" i="7"/>
  <c r="Y213" i="7"/>
  <c r="X213" i="7"/>
  <c r="W213" i="7"/>
  <c r="V213" i="7"/>
  <c r="U213" i="7"/>
  <c r="T213" i="7"/>
  <c r="S213" i="7"/>
  <c r="D213" i="7"/>
  <c r="E213" i="7"/>
  <c r="AD212" i="7"/>
  <c r="AC212" i="7"/>
  <c r="AB212" i="7"/>
  <c r="AA212" i="7"/>
  <c r="Z212" i="7"/>
  <c r="Y212" i="7"/>
  <c r="X212" i="7"/>
  <c r="W212" i="7"/>
  <c r="V212" i="7"/>
  <c r="U212" i="7"/>
  <c r="T212" i="7"/>
  <c r="S212" i="7"/>
  <c r="D212" i="7"/>
  <c r="E212" i="7"/>
  <c r="AD211" i="7"/>
  <c r="AC211" i="7"/>
  <c r="AB211" i="7"/>
  <c r="AA211" i="7"/>
  <c r="Z211" i="7"/>
  <c r="Y211" i="7"/>
  <c r="X211" i="7"/>
  <c r="W211" i="7"/>
  <c r="V211" i="7"/>
  <c r="U211" i="7"/>
  <c r="T211" i="7"/>
  <c r="S211" i="7"/>
  <c r="D211" i="7"/>
  <c r="E211" i="7"/>
  <c r="AD210" i="7"/>
  <c r="AC210" i="7"/>
  <c r="AB210" i="7"/>
  <c r="AA210" i="7"/>
  <c r="Z210" i="7"/>
  <c r="Y210" i="7"/>
  <c r="X210" i="7"/>
  <c r="W210" i="7"/>
  <c r="V210" i="7"/>
  <c r="U210" i="7"/>
  <c r="T210" i="7"/>
  <c r="S210" i="7"/>
  <c r="D210" i="7"/>
  <c r="E210" i="7"/>
  <c r="AD209" i="7"/>
  <c r="AC209" i="7"/>
  <c r="AB209" i="7"/>
  <c r="AA209" i="7"/>
  <c r="Z209" i="7"/>
  <c r="Y209" i="7"/>
  <c r="X209" i="7"/>
  <c r="W209" i="7"/>
  <c r="V209" i="7"/>
  <c r="U209" i="7"/>
  <c r="T209" i="7"/>
  <c r="S209" i="7"/>
  <c r="D209" i="7"/>
  <c r="E209" i="7"/>
  <c r="AD208" i="7"/>
  <c r="AC208" i="7"/>
  <c r="AB208" i="7"/>
  <c r="AA208" i="7"/>
  <c r="Z208" i="7"/>
  <c r="Y208" i="7"/>
  <c r="X208" i="7"/>
  <c r="W208" i="7"/>
  <c r="V208" i="7"/>
  <c r="U208" i="7"/>
  <c r="T208" i="7"/>
  <c r="S208" i="7"/>
  <c r="D208" i="7"/>
  <c r="E208" i="7"/>
  <c r="AD207" i="7"/>
  <c r="AC207" i="7"/>
  <c r="AB207" i="7"/>
  <c r="AA207" i="7"/>
  <c r="Z207" i="7"/>
  <c r="Y207" i="7"/>
  <c r="X207" i="7"/>
  <c r="W207" i="7"/>
  <c r="V207" i="7"/>
  <c r="U207" i="7"/>
  <c r="T207" i="7"/>
  <c r="S207" i="7"/>
  <c r="D207" i="7"/>
  <c r="E207" i="7"/>
  <c r="AD206" i="7"/>
  <c r="AC206" i="7"/>
  <c r="AB206" i="7"/>
  <c r="AA206" i="7"/>
  <c r="Z206" i="7"/>
  <c r="Y206" i="7"/>
  <c r="X206" i="7"/>
  <c r="W206" i="7"/>
  <c r="V206" i="7"/>
  <c r="U206" i="7"/>
  <c r="T206" i="7"/>
  <c r="S206" i="7"/>
  <c r="D206" i="7"/>
  <c r="E206" i="7"/>
  <c r="AD205" i="7"/>
  <c r="AC205" i="7"/>
  <c r="AB205" i="7"/>
  <c r="AA205" i="7"/>
  <c r="Z205" i="7"/>
  <c r="Y205" i="7"/>
  <c r="X205" i="7"/>
  <c r="W205" i="7"/>
  <c r="V205" i="7"/>
  <c r="U205" i="7"/>
  <c r="T205" i="7"/>
  <c r="S205" i="7"/>
  <c r="D205" i="7"/>
  <c r="E205" i="7"/>
  <c r="AD204" i="7"/>
  <c r="AC204" i="7"/>
  <c r="AB204" i="7"/>
  <c r="AA204" i="7"/>
  <c r="Z204" i="7"/>
  <c r="Y204" i="7"/>
  <c r="X204" i="7"/>
  <c r="W204" i="7"/>
  <c r="V204" i="7"/>
  <c r="U204" i="7"/>
  <c r="T204" i="7"/>
  <c r="S204" i="7"/>
  <c r="D204" i="7"/>
  <c r="E204" i="7"/>
  <c r="AD203" i="7"/>
  <c r="AC203" i="7"/>
  <c r="AB203" i="7"/>
  <c r="AA203" i="7"/>
  <c r="Z203" i="7"/>
  <c r="Y203" i="7"/>
  <c r="X203" i="7"/>
  <c r="W203" i="7"/>
  <c r="V203" i="7"/>
  <c r="U203" i="7"/>
  <c r="T203" i="7"/>
  <c r="S203" i="7"/>
  <c r="D203" i="7"/>
  <c r="E203" i="7"/>
  <c r="AD202" i="7"/>
  <c r="AC202" i="7"/>
  <c r="AB202" i="7"/>
  <c r="AA202" i="7"/>
  <c r="Z202" i="7"/>
  <c r="Y202" i="7"/>
  <c r="X202" i="7"/>
  <c r="W202" i="7"/>
  <c r="V202" i="7"/>
  <c r="U202" i="7"/>
  <c r="T202" i="7"/>
  <c r="S202" i="7"/>
  <c r="D202" i="7"/>
  <c r="E202" i="7"/>
  <c r="AD201" i="7"/>
  <c r="AC201" i="7"/>
  <c r="AB201" i="7"/>
  <c r="AA201" i="7"/>
  <c r="Z201" i="7"/>
  <c r="Y201" i="7"/>
  <c r="X201" i="7"/>
  <c r="W201" i="7"/>
  <c r="V201" i="7"/>
  <c r="U201" i="7"/>
  <c r="T201" i="7"/>
  <c r="S201" i="7"/>
  <c r="D201" i="7"/>
  <c r="E201" i="7"/>
  <c r="AD200" i="7"/>
  <c r="AC200" i="7"/>
  <c r="AB200" i="7"/>
  <c r="AA200" i="7"/>
  <c r="Z200" i="7"/>
  <c r="Y200" i="7"/>
  <c r="X200" i="7"/>
  <c r="W200" i="7"/>
  <c r="V200" i="7"/>
  <c r="U200" i="7"/>
  <c r="T200" i="7"/>
  <c r="S200" i="7"/>
  <c r="D200" i="7"/>
  <c r="E200" i="7"/>
  <c r="AD199" i="7"/>
  <c r="AC199" i="7"/>
  <c r="AB199" i="7"/>
  <c r="AA199" i="7"/>
  <c r="Z199" i="7"/>
  <c r="Y199" i="7"/>
  <c r="X199" i="7"/>
  <c r="W199" i="7"/>
  <c r="V199" i="7"/>
  <c r="U199" i="7"/>
  <c r="T199" i="7"/>
  <c r="S199" i="7"/>
  <c r="D199" i="7"/>
  <c r="E199" i="7"/>
  <c r="AD198" i="7"/>
  <c r="AC198" i="7"/>
  <c r="AB198" i="7"/>
  <c r="AA198" i="7"/>
  <c r="Z198" i="7"/>
  <c r="Y198" i="7"/>
  <c r="X198" i="7"/>
  <c r="W198" i="7"/>
  <c r="V198" i="7"/>
  <c r="U198" i="7"/>
  <c r="T198" i="7"/>
  <c r="S198" i="7"/>
  <c r="D198" i="7"/>
  <c r="E198" i="7"/>
  <c r="AD197" i="7"/>
  <c r="AC197" i="7"/>
  <c r="AB197" i="7"/>
  <c r="AA197" i="7"/>
  <c r="Z197" i="7"/>
  <c r="Y197" i="7"/>
  <c r="X197" i="7"/>
  <c r="W197" i="7"/>
  <c r="V197" i="7"/>
  <c r="U197" i="7"/>
  <c r="T197" i="7"/>
  <c r="S197" i="7"/>
  <c r="D197" i="7"/>
  <c r="E197" i="7"/>
  <c r="AD196" i="7"/>
  <c r="AC196" i="7"/>
  <c r="AB196" i="7"/>
  <c r="AA196" i="7"/>
  <c r="Z196" i="7"/>
  <c r="Y196" i="7"/>
  <c r="X196" i="7"/>
  <c r="W196" i="7"/>
  <c r="V196" i="7"/>
  <c r="U196" i="7"/>
  <c r="T196" i="7"/>
  <c r="S196" i="7"/>
  <c r="D196" i="7"/>
  <c r="E196" i="7"/>
  <c r="AD195" i="7"/>
  <c r="AC195" i="7"/>
  <c r="AB195" i="7"/>
  <c r="AA195" i="7"/>
  <c r="Z195" i="7"/>
  <c r="Y195" i="7"/>
  <c r="X195" i="7"/>
  <c r="W195" i="7"/>
  <c r="V195" i="7"/>
  <c r="U195" i="7"/>
  <c r="T195" i="7"/>
  <c r="S195" i="7"/>
  <c r="D195" i="7"/>
  <c r="E195" i="7"/>
  <c r="AD194" i="7"/>
  <c r="AC194" i="7"/>
  <c r="AB194" i="7"/>
  <c r="AA194" i="7"/>
  <c r="Z194" i="7"/>
  <c r="Y194" i="7"/>
  <c r="X194" i="7"/>
  <c r="W194" i="7"/>
  <c r="V194" i="7"/>
  <c r="U194" i="7"/>
  <c r="T194" i="7"/>
  <c r="S194" i="7"/>
  <c r="D194" i="7"/>
  <c r="E194" i="7"/>
  <c r="AD193" i="7"/>
  <c r="AC193" i="7"/>
  <c r="AB193" i="7"/>
  <c r="AA193" i="7"/>
  <c r="Z193" i="7"/>
  <c r="Y193" i="7"/>
  <c r="X193" i="7"/>
  <c r="W193" i="7"/>
  <c r="V193" i="7"/>
  <c r="U193" i="7"/>
  <c r="T193" i="7"/>
  <c r="S193" i="7"/>
  <c r="D193" i="7"/>
  <c r="E193" i="7"/>
  <c r="AD192" i="7"/>
  <c r="AC192" i="7"/>
  <c r="AB192" i="7"/>
  <c r="AA192" i="7"/>
  <c r="Z192" i="7"/>
  <c r="Y192" i="7"/>
  <c r="X192" i="7"/>
  <c r="W192" i="7"/>
  <c r="V192" i="7"/>
  <c r="U192" i="7"/>
  <c r="T192" i="7"/>
  <c r="S192" i="7"/>
  <c r="D192" i="7"/>
  <c r="E192" i="7"/>
  <c r="AD191" i="7"/>
  <c r="AC191" i="7"/>
  <c r="AB191" i="7"/>
  <c r="AA191" i="7"/>
  <c r="Z191" i="7"/>
  <c r="Y191" i="7"/>
  <c r="X191" i="7"/>
  <c r="W191" i="7"/>
  <c r="V191" i="7"/>
  <c r="U191" i="7"/>
  <c r="T191" i="7"/>
  <c r="S191" i="7"/>
  <c r="D191" i="7"/>
  <c r="E191" i="7"/>
  <c r="AD190" i="7"/>
  <c r="AC190" i="7"/>
  <c r="AB190" i="7"/>
  <c r="AA190" i="7"/>
  <c r="Z190" i="7"/>
  <c r="Y190" i="7"/>
  <c r="X190" i="7"/>
  <c r="W190" i="7"/>
  <c r="V190" i="7"/>
  <c r="U190" i="7"/>
  <c r="T190" i="7"/>
  <c r="S190" i="7"/>
  <c r="D190" i="7"/>
  <c r="E190" i="7"/>
  <c r="AD189" i="7"/>
  <c r="AC189" i="7"/>
  <c r="AB189" i="7"/>
  <c r="AA189" i="7"/>
  <c r="Z189" i="7"/>
  <c r="Y189" i="7"/>
  <c r="X189" i="7"/>
  <c r="W189" i="7"/>
  <c r="V189" i="7"/>
  <c r="U189" i="7"/>
  <c r="T189" i="7"/>
  <c r="S189" i="7"/>
  <c r="D189" i="7"/>
  <c r="E189" i="7"/>
  <c r="AD188" i="7"/>
  <c r="AC188" i="7"/>
  <c r="AB188" i="7"/>
  <c r="AA188" i="7"/>
  <c r="Z188" i="7"/>
  <c r="Y188" i="7"/>
  <c r="X188" i="7"/>
  <c r="W188" i="7"/>
  <c r="V188" i="7"/>
  <c r="U188" i="7"/>
  <c r="T188" i="7"/>
  <c r="S188" i="7"/>
  <c r="D188" i="7"/>
  <c r="E188" i="7"/>
  <c r="AD187" i="7"/>
  <c r="AC187" i="7"/>
  <c r="AB187" i="7"/>
  <c r="AA187" i="7"/>
  <c r="Z187" i="7"/>
  <c r="Y187" i="7"/>
  <c r="X187" i="7"/>
  <c r="W187" i="7"/>
  <c r="V187" i="7"/>
  <c r="U187" i="7"/>
  <c r="T187" i="7"/>
  <c r="S187" i="7"/>
  <c r="D187" i="7"/>
  <c r="E187" i="7"/>
  <c r="AD186" i="7"/>
  <c r="AC186" i="7"/>
  <c r="AB186" i="7"/>
  <c r="AA186" i="7"/>
  <c r="Z186" i="7"/>
  <c r="Y186" i="7"/>
  <c r="X186" i="7"/>
  <c r="W186" i="7"/>
  <c r="V186" i="7"/>
  <c r="U186" i="7"/>
  <c r="T186" i="7"/>
  <c r="S186" i="7"/>
  <c r="D186" i="7"/>
  <c r="E186" i="7"/>
  <c r="AD185" i="7"/>
  <c r="AC185" i="7"/>
  <c r="AB185" i="7"/>
  <c r="AA185" i="7"/>
  <c r="Z185" i="7"/>
  <c r="Y185" i="7"/>
  <c r="X185" i="7"/>
  <c r="W185" i="7"/>
  <c r="V185" i="7"/>
  <c r="U185" i="7"/>
  <c r="T185" i="7"/>
  <c r="S185" i="7"/>
  <c r="D185" i="7"/>
  <c r="E185" i="7"/>
  <c r="AD184" i="7"/>
  <c r="AC184" i="7"/>
  <c r="AB184" i="7"/>
  <c r="AA184" i="7"/>
  <c r="Z184" i="7"/>
  <c r="Y184" i="7"/>
  <c r="X184" i="7"/>
  <c r="W184" i="7"/>
  <c r="V184" i="7"/>
  <c r="U184" i="7"/>
  <c r="T184" i="7"/>
  <c r="S184" i="7"/>
  <c r="D184" i="7"/>
  <c r="E184" i="7"/>
  <c r="AD183" i="7"/>
  <c r="AC183" i="7"/>
  <c r="AB183" i="7"/>
  <c r="AA183" i="7"/>
  <c r="Z183" i="7"/>
  <c r="Y183" i="7"/>
  <c r="X183" i="7"/>
  <c r="W183" i="7"/>
  <c r="V183" i="7"/>
  <c r="U183" i="7"/>
  <c r="T183" i="7"/>
  <c r="S183" i="7"/>
  <c r="D183" i="7"/>
  <c r="E183" i="7"/>
  <c r="AD182" i="7"/>
  <c r="AC182" i="7"/>
  <c r="AB182" i="7"/>
  <c r="AA182" i="7"/>
  <c r="Z182" i="7"/>
  <c r="Y182" i="7"/>
  <c r="X182" i="7"/>
  <c r="W182" i="7"/>
  <c r="V182" i="7"/>
  <c r="U182" i="7"/>
  <c r="T182" i="7"/>
  <c r="S182" i="7"/>
  <c r="D182" i="7"/>
  <c r="E182" i="7"/>
  <c r="AD181" i="7"/>
  <c r="AC181" i="7"/>
  <c r="AB181" i="7"/>
  <c r="AA181" i="7"/>
  <c r="Z181" i="7"/>
  <c r="Y181" i="7"/>
  <c r="X181" i="7"/>
  <c r="W181" i="7"/>
  <c r="V181" i="7"/>
  <c r="U181" i="7"/>
  <c r="T181" i="7"/>
  <c r="S181" i="7"/>
  <c r="D181" i="7"/>
  <c r="E181" i="7"/>
  <c r="AD180" i="7"/>
  <c r="AC180" i="7"/>
  <c r="AB180" i="7"/>
  <c r="AA180" i="7"/>
  <c r="Z180" i="7"/>
  <c r="Y180" i="7"/>
  <c r="X180" i="7"/>
  <c r="W180" i="7"/>
  <c r="V180" i="7"/>
  <c r="U180" i="7"/>
  <c r="T180" i="7"/>
  <c r="S180" i="7"/>
  <c r="D180" i="7"/>
  <c r="E180" i="7"/>
  <c r="AD179" i="7"/>
  <c r="AC179" i="7"/>
  <c r="AB179" i="7"/>
  <c r="AA179" i="7"/>
  <c r="Z179" i="7"/>
  <c r="Y179" i="7"/>
  <c r="X179" i="7"/>
  <c r="W179" i="7"/>
  <c r="V179" i="7"/>
  <c r="U179" i="7"/>
  <c r="T179" i="7"/>
  <c r="S179" i="7"/>
  <c r="D179" i="7"/>
  <c r="E179" i="7"/>
  <c r="AD178" i="7"/>
  <c r="AC178" i="7"/>
  <c r="AB178" i="7"/>
  <c r="AA178" i="7"/>
  <c r="Z178" i="7"/>
  <c r="Y178" i="7"/>
  <c r="X178" i="7"/>
  <c r="W178" i="7"/>
  <c r="V178" i="7"/>
  <c r="U178" i="7"/>
  <c r="T178" i="7"/>
  <c r="S178" i="7"/>
  <c r="D178" i="7"/>
  <c r="E178" i="7"/>
  <c r="AD177" i="7"/>
  <c r="AC177" i="7"/>
  <c r="AB177" i="7"/>
  <c r="AA177" i="7"/>
  <c r="Z177" i="7"/>
  <c r="Y177" i="7"/>
  <c r="X177" i="7"/>
  <c r="W177" i="7"/>
  <c r="V177" i="7"/>
  <c r="U177" i="7"/>
  <c r="T177" i="7"/>
  <c r="S177" i="7"/>
  <c r="D177" i="7"/>
  <c r="E177" i="7"/>
  <c r="AD176" i="7"/>
  <c r="AC176" i="7"/>
  <c r="AB176" i="7"/>
  <c r="AA176" i="7"/>
  <c r="Z176" i="7"/>
  <c r="Y176" i="7"/>
  <c r="X176" i="7"/>
  <c r="W176" i="7"/>
  <c r="V176" i="7"/>
  <c r="U176" i="7"/>
  <c r="T176" i="7"/>
  <c r="S176" i="7"/>
  <c r="D176" i="7"/>
  <c r="E176" i="7"/>
  <c r="AD175" i="7"/>
  <c r="AC175" i="7"/>
  <c r="AB175" i="7"/>
  <c r="AA175" i="7"/>
  <c r="Z175" i="7"/>
  <c r="Y175" i="7"/>
  <c r="X175" i="7"/>
  <c r="W175" i="7"/>
  <c r="V175" i="7"/>
  <c r="U175" i="7"/>
  <c r="T175" i="7"/>
  <c r="S175" i="7"/>
  <c r="D175" i="7"/>
  <c r="E175" i="7"/>
  <c r="AD174" i="7"/>
  <c r="AC174" i="7"/>
  <c r="AB174" i="7"/>
  <c r="AA174" i="7"/>
  <c r="Z174" i="7"/>
  <c r="Y174" i="7"/>
  <c r="X174" i="7"/>
  <c r="W174" i="7"/>
  <c r="V174" i="7"/>
  <c r="U174" i="7"/>
  <c r="T174" i="7"/>
  <c r="S174" i="7"/>
  <c r="D174" i="7"/>
  <c r="E174" i="7"/>
  <c r="AD173" i="7"/>
  <c r="AC173" i="7"/>
  <c r="AB173" i="7"/>
  <c r="AA173" i="7"/>
  <c r="Z173" i="7"/>
  <c r="Y173" i="7"/>
  <c r="X173" i="7"/>
  <c r="W173" i="7"/>
  <c r="V173" i="7"/>
  <c r="U173" i="7"/>
  <c r="T173" i="7"/>
  <c r="S173" i="7"/>
  <c r="D173" i="7"/>
  <c r="E173" i="7"/>
  <c r="AD172" i="7"/>
  <c r="AC172" i="7"/>
  <c r="AB172" i="7"/>
  <c r="AA172" i="7"/>
  <c r="Z172" i="7"/>
  <c r="Y172" i="7"/>
  <c r="X172" i="7"/>
  <c r="W172" i="7"/>
  <c r="V172" i="7"/>
  <c r="U172" i="7"/>
  <c r="T172" i="7"/>
  <c r="S172" i="7"/>
  <c r="D172" i="7"/>
  <c r="E172" i="7"/>
  <c r="AD171" i="7"/>
  <c r="AC171" i="7"/>
  <c r="AB171" i="7"/>
  <c r="AA171" i="7"/>
  <c r="Z171" i="7"/>
  <c r="Y171" i="7"/>
  <c r="X171" i="7"/>
  <c r="W171" i="7"/>
  <c r="V171" i="7"/>
  <c r="U171" i="7"/>
  <c r="T171" i="7"/>
  <c r="S171" i="7"/>
  <c r="D171" i="7"/>
  <c r="E171" i="7"/>
  <c r="AD170" i="7"/>
  <c r="AC170" i="7"/>
  <c r="AB170" i="7"/>
  <c r="AA170" i="7"/>
  <c r="Z170" i="7"/>
  <c r="Y170" i="7"/>
  <c r="X170" i="7"/>
  <c r="W170" i="7"/>
  <c r="V170" i="7"/>
  <c r="U170" i="7"/>
  <c r="T170" i="7"/>
  <c r="S170" i="7"/>
  <c r="D170" i="7"/>
  <c r="E170" i="7"/>
  <c r="AD169" i="7"/>
  <c r="AC169" i="7"/>
  <c r="AB169" i="7"/>
  <c r="AA169" i="7"/>
  <c r="Z169" i="7"/>
  <c r="Y169" i="7"/>
  <c r="X169" i="7"/>
  <c r="W169" i="7"/>
  <c r="V169" i="7"/>
  <c r="U169" i="7"/>
  <c r="T169" i="7"/>
  <c r="S169" i="7"/>
  <c r="D169" i="7"/>
  <c r="E169" i="7"/>
  <c r="AD168" i="7"/>
  <c r="AC168" i="7"/>
  <c r="AB168" i="7"/>
  <c r="AA168" i="7"/>
  <c r="Z168" i="7"/>
  <c r="Y168" i="7"/>
  <c r="X168" i="7"/>
  <c r="W168" i="7"/>
  <c r="V168" i="7"/>
  <c r="U168" i="7"/>
  <c r="T168" i="7"/>
  <c r="S168" i="7"/>
  <c r="D168" i="7"/>
  <c r="E168" i="7"/>
  <c r="AD167" i="7"/>
  <c r="AC167" i="7"/>
  <c r="AB167" i="7"/>
  <c r="AA167" i="7"/>
  <c r="Z167" i="7"/>
  <c r="Y167" i="7"/>
  <c r="X167" i="7"/>
  <c r="W167" i="7"/>
  <c r="V167" i="7"/>
  <c r="U167" i="7"/>
  <c r="T167" i="7"/>
  <c r="S167" i="7"/>
  <c r="D167" i="7"/>
  <c r="E167" i="7"/>
  <c r="AD166" i="7"/>
  <c r="AC166" i="7"/>
  <c r="AB166" i="7"/>
  <c r="AA166" i="7"/>
  <c r="Z166" i="7"/>
  <c r="Y166" i="7"/>
  <c r="X166" i="7"/>
  <c r="W166" i="7"/>
  <c r="V166" i="7"/>
  <c r="U166" i="7"/>
  <c r="T166" i="7"/>
  <c r="S166" i="7"/>
  <c r="D166" i="7"/>
  <c r="E166" i="7"/>
  <c r="AD165" i="7"/>
  <c r="AC165" i="7"/>
  <c r="AB165" i="7"/>
  <c r="AA165" i="7"/>
  <c r="Z165" i="7"/>
  <c r="Y165" i="7"/>
  <c r="X165" i="7"/>
  <c r="W165" i="7"/>
  <c r="V165" i="7"/>
  <c r="U165" i="7"/>
  <c r="T165" i="7"/>
  <c r="S165" i="7"/>
  <c r="D165" i="7"/>
  <c r="E165" i="7"/>
  <c r="AD164" i="7"/>
  <c r="AC164" i="7"/>
  <c r="AB164" i="7"/>
  <c r="AA164" i="7"/>
  <c r="Z164" i="7"/>
  <c r="Y164" i="7"/>
  <c r="X164" i="7"/>
  <c r="W164" i="7"/>
  <c r="V164" i="7"/>
  <c r="U164" i="7"/>
  <c r="T164" i="7"/>
  <c r="S164" i="7"/>
  <c r="D164" i="7"/>
  <c r="E164" i="7"/>
  <c r="AD163" i="7"/>
  <c r="AC163" i="7"/>
  <c r="AB163" i="7"/>
  <c r="AA163" i="7"/>
  <c r="Z163" i="7"/>
  <c r="Y163" i="7"/>
  <c r="X163" i="7"/>
  <c r="W163" i="7"/>
  <c r="V163" i="7"/>
  <c r="U163" i="7"/>
  <c r="T163" i="7"/>
  <c r="S163" i="7"/>
  <c r="D163" i="7"/>
  <c r="E163" i="7"/>
  <c r="AD162" i="7"/>
  <c r="AC162" i="7"/>
  <c r="AB162" i="7"/>
  <c r="AA162" i="7"/>
  <c r="Z162" i="7"/>
  <c r="Y162" i="7"/>
  <c r="X162" i="7"/>
  <c r="W162" i="7"/>
  <c r="V162" i="7"/>
  <c r="U162" i="7"/>
  <c r="T162" i="7"/>
  <c r="S162" i="7"/>
  <c r="D162" i="7"/>
  <c r="E162" i="7"/>
  <c r="AD161" i="7"/>
  <c r="AC161" i="7"/>
  <c r="AB161" i="7"/>
  <c r="AA161" i="7"/>
  <c r="Z161" i="7"/>
  <c r="Y161" i="7"/>
  <c r="X161" i="7"/>
  <c r="W161" i="7"/>
  <c r="V161" i="7"/>
  <c r="U161" i="7"/>
  <c r="T161" i="7"/>
  <c r="S161" i="7"/>
  <c r="D161" i="7"/>
  <c r="E161" i="7"/>
  <c r="AD160" i="7"/>
  <c r="AC160" i="7"/>
  <c r="AB160" i="7"/>
  <c r="AA160" i="7"/>
  <c r="Z160" i="7"/>
  <c r="Y160" i="7"/>
  <c r="X160" i="7"/>
  <c r="W160" i="7"/>
  <c r="V160" i="7"/>
  <c r="U160" i="7"/>
  <c r="T160" i="7"/>
  <c r="S160" i="7"/>
  <c r="D160" i="7"/>
  <c r="E160" i="7"/>
  <c r="AD159" i="7"/>
  <c r="AC159" i="7"/>
  <c r="AB159" i="7"/>
  <c r="AA159" i="7"/>
  <c r="Z159" i="7"/>
  <c r="Y159" i="7"/>
  <c r="X159" i="7"/>
  <c r="W159" i="7"/>
  <c r="V159" i="7"/>
  <c r="U159" i="7"/>
  <c r="T159" i="7"/>
  <c r="S159" i="7"/>
  <c r="D159" i="7"/>
  <c r="E159" i="7"/>
  <c r="AD158" i="7"/>
  <c r="AC158" i="7"/>
  <c r="AB158" i="7"/>
  <c r="AA158" i="7"/>
  <c r="Z158" i="7"/>
  <c r="Y158" i="7"/>
  <c r="X158" i="7"/>
  <c r="W158" i="7"/>
  <c r="V158" i="7"/>
  <c r="U158" i="7"/>
  <c r="T158" i="7"/>
  <c r="S158" i="7"/>
  <c r="D158" i="7"/>
  <c r="E158" i="7"/>
  <c r="AD157" i="7"/>
  <c r="AC157" i="7"/>
  <c r="AB157" i="7"/>
  <c r="AA157" i="7"/>
  <c r="Z157" i="7"/>
  <c r="Y157" i="7"/>
  <c r="X157" i="7"/>
  <c r="W157" i="7"/>
  <c r="V157" i="7"/>
  <c r="U157" i="7"/>
  <c r="T157" i="7"/>
  <c r="S157" i="7"/>
  <c r="D157" i="7"/>
  <c r="E157" i="7"/>
  <c r="AD156" i="7"/>
  <c r="AC156" i="7"/>
  <c r="AB156" i="7"/>
  <c r="AA156" i="7"/>
  <c r="Z156" i="7"/>
  <c r="Y156" i="7"/>
  <c r="X156" i="7"/>
  <c r="W156" i="7"/>
  <c r="V156" i="7"/>
  <c r="U156" i="7"/>
  <c r="T156" i="7"/>
  <c r="S156" i="7"/>
  <c r="E156" i="7"/>
  <c r="D156" i="7"/>
  <c r="AD155" i="7"/>
  <c r="AC155" i="7"/>
  <c r="AB155" i="7"/>
  <c r="AA155" i="7"/>
  <c r="Z155" i="7"/>
  <c r="Y155" i="7"/>
  <c r="X155" i="7"/>
  <c r="W155" i="7"/>
  <c r="V155" i="7"/>
  <c r="U155" i="7"/>
  <c r="T155" i="7"/>
  <c r="S155" i="7"/>
  <c r="D155" i="7"/>
  <c r="E155" i="7"/>
  <c r="AD154" i="7"/>
  <c r="AC154" i="7"/>
  <c r="AB154" i="7"/>
  <c r="AA154" i="7"/>
  <c r="Z154" i="7"/>
  <c r="Y154" i="7"/>
  <c r="X154" i="7"/>
  <c r="W154" i="7"/>
  <c r="V154" i="7"/>
  <c r="U154" i="7"/>
  <c r="T154" i="7"/>
  <c r="S154" i="7"/>
  <c r="D154" i="7"/>
  <c r="E154" i="7"/>
  <c r="AD153" i="7"/>
  <c r="AC153" i="7"/>
  <c r="AB153" i="7"/>
  <c r="AA153" i="7"/>
  <c r="Z153" i="7"/>
  <c r="Y153" i="7"/>
  <c r="X153" i="7"/>
  <c r="W153" i="7"/>
  <c r="V153" i="7"/>
  <c r="U153" i="7"/>
  <c r="T153" i="7"/>
  <c r="S153" i="7"/>
  <c r="D153" i="7"/>
  <c r="E153" i="7"/>
  <c r="AD152" i="7"/>
  <c r="AC152" i="7"/>
  <c r="AB152" i="7"/>
  <c r="AA152" i="7"/>
  <c r="Z152" i="7"/>
  <c r="Y152" i="7"/>
  <c r="X152" i="7"/>
  <c r="W152" i="7"/>
  <c r="V152" i="7"/>
  <c r="U152" i="7"/>
  <c r="T152" i="7"/>
  <c r="S152" i="7"/>
  <c r="D152" i="7"/>
  <c r="E152" i="7"/>
  <c r="AD151" i="7"/>
  <c r="AC151" i="7"/>
  <c r="AB151" i="7"/>
  <c r="AA151" i="7"/>
  <c r="Z151" i="7"/>
  <c r="Y151" i="7"/>
  <c r="X151" i="7"/>
  <c r="W151" i="7"/>
  <c r="V151" i="7"/>
  <c r="U151" i="7"/>
  <c r="T151" i="7"/>
  <c r="S151" i="7"/>
  <c r="D151" i="7"/>
  <c r="E151" i="7"/>
  <c r="AD150" i="7"/>
  <c r="AC150" i="7"/>
  <c r="AB150" i="7"/>
  <c r="AA150" i="7"/>
  <c r="Z150" i="7"/>
  <c r="Y150" i="7"/>
  <c r="X150" i="7"/>
  <c r="W150" i="7"/>
  <c r="V150" i="7"/>
  <c r="U150" i="7"/>
  <c r="T150" i="7"/>
  <c r="S150" i="7"/>
  <c r="D150" i="7"/>
  <c r="E150" i="7"/>
  <c r="AD149" i="7"/>
  <c r="AC149" i="7"/>
  <c r="AB149" i="7"/>
  <c r="AA149" i="7"/>
  <c r="Z149" i="7"/>
  <c r="Y149" i="7"/>
  <c r="X149" i="7"/>
  <c r="W149" i="7"/>
  <c r="V149" i="7"/>
  <c r="U149" i="7"/>
  <c r="T149" i="7"/>
  <c r="S149" i="7"/>
  <c r="D149" i="7"/>
  <c r="E149" i="7"/>
  <c r="AD148" i="7"/>
  <c r="AC148" i="7"/>
  <c r="AB148" i="7"/>
  <c r="AA148" i="7"/>
  <c r="Z148" i="7"/>
  <c r="Y148" i="7"/>
  <c r="X148" i="7"/>
  <c r="W148" i="7"/>
  <c r="V148" i="7"/>
  <c r="U148" i="7"/>
  <c r="T148" i="7"/>
  <c r="S148" i="7"/>
  <c r="E148" i="7"/>
  <c r="D148" i="7"/>
  <c r="AD147" i="7"/>
  <c r="AC147" i="7"/>
  <c r="AB147" i="7"/>
  <c r="AA147" i="7"/>
  <c r="Z147" i="7"/>
  <c r="Y147" i="7"/>
  <c r="X147" i="7"/>
  <c r="W147" i="7"/>
  <c r="V147" i="7"/>
  <c r="U147" i="7"/>
  <c r="T147" i="7"/>
  <c r="S147" i="7"/>
  <c r="D147" i="7"/>
  <c r="E147" i="7"/>
  <c r="AD146" i="7"/>
  <c r="AC146" i="7"/>
  <c r="AB146" i="7"/>
  <c r="AA146" i="7"/>
  <c r="Z146" i="7"/>
  <c r="Y146" i="7"/>
  <c r="X146" i="7"/>
  <c r="W146" i="7"/>
  <c r="V146" i="7"/>
  <c r="U146" i="7"/>
  <c r="T146" i="7"/>
  <c r="S146" i="7"/>
  <c r="D146" i="7"/>
  <c r="E146" i="7"/>
  <c r="AD145" i="7"/>
  <c r="AC145" i="7"/>
  <c r="AB145" i="7"/>
  <c r="AA145" i="7"/>
  <c r="Z145" i="7"/>
  <c r="Y145" i="7"/>
  <c r="X145" i="7"/>
  <c r="W145" i="7"/>
  <c r="V145" i="7"/>
  <c r="U145" i="7"/>
  <c r="T145" i="7"/>
  <c r="S145" i="7"/>
  <c r="D145" i="7"/>
  <c r="E145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D144" i="7"/>
  <c r="E144" i="7"/>
  <c r="AD143" i="7"/>
  <c r="AC143" i="7"/>
  <c r="AB143" i="7"/>
  <c r="AA143" i="7"/>
  <c r="Z143" i="7"/>
  <c r="Y143" i="7"/>
  <c r="X143" i="7"/>
  <c r="W143" i="7"/>
  <c r="V143" i="7"/>
  <c r="U143" i="7"/>
  <c r="T143" i="7"/>
  <c r="S143" i="7"/>
  <c r="D143" i="7"/>
  <c r="E143" i="7"/>
  <c r="AD142" i="7"/>
  <c r="AC142" i="7"/>
  <c r="AB142" i="7"/>
  <c r="AA142" i="7"/>
  <c r="Z142" i="7"/>
  <c r="Y142" i="7"/>
  <c r="X142" i="7"/>
  <c r="W142" i="7"/>
  <c r="V142" i="7"/>
  <c r="U142" i="7"/>
  <c r="T142" i="7"/>
  <c r="S142" i="7"/>
  <c r="D142" i="7"/>
  <c r="E142" i="7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D141" i="7"/>
  <c r="E141" i="7"/>
  <c r="AD140" i="7"/>
  <c r="AC140" i="7"/>
  <c r="AB140" i="7"/>
  <c r="AA140" i="7"/>
  <c r="Z140" i="7"/>
  <c r="Y140" i="7"/>
  <c r="X140" i="7"/>
  <c r="W140" i="7"/>
  <c r="V140" i="7"/>
  <c r="U140" i="7"/>
  <c r="T140" i="7"/>
  <c r="S140" i="7"/>
  <c r="E140" i="7"/>
  <c r="D140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D139" i="7"/>
  <c r="E139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E138" i="7"/>
  <c r="D138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D137" i="7"/>
  <c r="E137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E136" i="7"/>
  <c r="D136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D135" i="7"/>
  <c r="E135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E134" i="7"/>
  <c r="D134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D133" i="7"/>
  <c r="E133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E132" i="7"/>
  <c r="D132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D131" i="7"/>
  <c r="E131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E130" i="7"/>
  <c r="D130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D129" i="7"/>
  <c r="E129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E128" i="7"/>
  <c r="D128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D127" i="7"/>
  <c r="E127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E126" i="7"/>
  <c r="D126" i="7"/>
  <c r="AD125" i="7"/>
  <c r="AC125" i="7"/>
  <c r="AB125" i="7"/>
  <c r="AA125" i="7"/>
  <c r="Z125" i="7"/>
  <c r="Y125" i="7"/>
  <c r="X125" i="7"/>
  <c r="W125" i="7"/>
  <c r="V125" i="7"/>
  <c r="U125" i="7"/>
  <c r="T125" i="7"/>
  <c r="S125" i="7"/>
  <c r="D125" i="7"/>
  <c r="E125" i="7"/>
  <c r="AD124" i="7"/>
  <c r="AC124" i="7"/>
  <c r="AB124" i="7"/>
  <c r="AA124" i="7"/>
  <c r="Z124" i="7"/>
  <c r="Y124" i="7"/>
  <c r="X124" i="7"/>
  <c r="W124" i="7"/>
  <c r="V124" i="7"/>
  <c r="U124" i="7"/>
  <c r="T124" i="7"/>
  <c r="S124" i="7"/>
  <c r="E124" i="7"/>
  <c r="D124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D123" i="7"/>
  <c r="E123" i="7"/>
  <c r="AD122" i="7"/>
  <c r="AC122" i="7"/>
  <c r="AB122" i="7"/>
  <c r="AA122" i="7"/>
  <c r="Z122" i="7"/>
  <c r="Y122" i="7"/>
  <c r="X122" i="7"/>
  <c r="W122" i="7"/>
  <c r="V122" i="7"/>
  <c r="U122" i="7"/>
  <c r="T122" i="7"/>
  <c r="S122" i="7"/>
  <c r="E122" i="7"/>
  <c r="D122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D121" i="7"/>
  <c r="E121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E120" i="7"/>
  <c r="D120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D119" i="7"/>
  <c r="E119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E118" i="7"/>
  <c r="D118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D117" i="7"/>
  <c r="E117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E116" i="7"/>
  <c r="D116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D115" i="7"/>
  <c r="E115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E114" i="7"/>
  <c r="D114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D113" i="7"/>
  <c r="E113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E112" i="7"/>
  <c r="D112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D111" i="7"/>
  <c r="E111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E110" i="7"/>
  <c r="D110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D109" i="7"/>
  <c r="E109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E108" i="7"/>
  <c r="D108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D107" i="7"/>
  <c r="E107" i="7"/>
  <c r="AD106" i="7"/>
  <c r="AC106" i="7"/>
  <c r="AB106" i="7"/>
  <c r="AA106" i="7"/>
  <c r="Z106" i="7"/>
  <c r="Y106" i="7"/>
  <c r="X106" i="7"/>
  <c r="W106" i="7"/>
  <c r="V106" i="7"/>
  <c r="U106" i="7"/>
  <c r="T106" i="7"/>
  <c r="S106" i="7"/>
  <c r="E106" i="7"/>
  <c r="D106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D105" i="7"/>
  <c r="E105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E104" i="7"/>
  <c r="D104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D103" i="7"/>
  <c r="E103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E102" i="7"/>
  <c r="D102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D101" i="7"/>
  <c r="E101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E100" i="7"/>
  <c r="D100" i="7"/>
  <c r="AD99" i="7"/>
  <c r="AC99" i="7"/>
  <c r="AB99" i="7"/>
  <c r="AA99" i="7"/>
  <c r="Z99" i="7"/>
  <c r="Y99" i="7"/>
  <c r="X99" i="7"/>
  <c r="W99" i="7"/>
  <c r="V99" i="7"/>
  <c r="U99" i="7"/>
  <c r="T99" i="7"/>
  <c r="S99" i="7"/>
  <c r="D99" i="7"/>
  <c r="E99" i="7"/>
  <c r="AD98" i="7"/>
  <c r="AC98" i="7"/>
  <c r="AB98" i="7"/>
  <c r="AA98" i="7"/>
  <c r="Z98" i="7"/>
  <c r="Y98" i="7"/>
  <c r="X98" i="7"/>
  <c r="W98" i="7"/>
  <c r="V98" i="7"/>
  <c r="U98" i="7"/>
  <c r="T98" i="7"/>
  <c r="S98" i="7"/>
  <c r="E98" i="7"/>
  <c r="D98" i="7"/>
  <c r="AD97" i="7"/>
  <c r="AC97" i="7"/>
  <c r="AB97" i="7"/>
  <c r="AA97" i="7"/>
  <c r="Z97" i="7"/>
  <c r="Y97" i="7"/>
  <c r="X97" i="7"/>
  <c r="W97" i="7"/>
  <c r="V97" i="7"/>
  <c r="U97" i="7"/>
  <c r="T97" i="7"/>
  <c r="S97" i="7"/>
  <c r="D97" i="7"/>
  <c r="E97" i="7"/>
  <c r="AD96" i="7"/>
  <c r="AC96" i="7"/>
  <c r="AB96" i="7"/>
  <c r="AA96" i="7"/>
  <c r="Z96" i="7"/>
  <c r="Y96" i="7"/>
  <c r="X96" i="7"/>
  <c r="W96" i="7"/>
  <c r="V96" i="7"/>
  <c r="U96" i="7"/>
  <c r="T96" i="7"/>
  <c r="S96" i="7"/>
  <c r="E96" i="7"/>
  <c r="D96" i="7"/>
  <c r="AD95" i="7"/>
  <c r="AC95" i="7"/>
  <c r="AB95" i="7"/>
  <c r="AA95" i="7"/>
  <c r="Z95" i="7"/>
  <c r="Y95" i="7"/>
  <c r="X95" i="7"/>
  <c r="W95" i="7"/>
  <c r="V95" i="7"/>
  <c r="U95" i="7"/>
  <c r="T95" i="7"/>
  <c r="S95" i="7"/>
  <c r="D95" i="7"/>
  <c r="E95" i="7"/>
  <c r="AD94" i="7"/>
  <c r="AC94" i="7"/>
  <c r="AB94" i="7"/>
  <c r="AA94" i="7"/>
  <c r="Z94" i="7"/>
  <c r="Y94" i="7"/>
  <c r="X94" i="7"/>
  <c r="W94" i="7"/>
  <c r="V94" i="7"/>
  <c r="U94" i="7"/>
  <c r="T94" i="7"/>
  <c r="S94" i="7"/>
  <c r="E94" i="7"/>
  <c r="D94" i="7"/>
  <c r="AD93" i="7"/>
  <c r="AC93" i="7"/>
  <c r="AB93" i="7"/>
  <c r="AA93" i="7"/>
  <c r="Z93" i="7"/>
  <c r="Y93" i="7"/>
  <c r="X93" i="7"/>
  <c r="W93" i="7"/>
  <c r="V93" i="7"/>
  <c r="U93" i="7"/>
  <c r="T93" i="7"/>
  <c r="S93" i="7"/>
  <c r="D93" i="7"/>
  <c r="E93" i="7"/>
  <c r="AD92" i="7"/>
  <c r="AC92" i="7"/>
  <c r="AB92" i="7"/>
  <c r="AA92" i="7"/>
  <c r="Z92" i="7"/>
  <c r="Y92" i="7"/>
  <c r="X92" i="7"/>
  <c r="W92" i="7"/>
  <c r="V92" i="7"/>
  <c r="U92" i="7"/>
  <c r="T92" i="7"/>
  <c r="S92" i="7"/>
  <c r="E92" i="7"/>
  <c r="D92" i="7"/>
  <c r="AD91" i="7"/>
  <c r="AC91" i="7"/>
  <c r="AB91" i="7"/>
  <c r="AA91" i="7"/>
  <c r="Z91" i="7"/>
  <c r="Y91" i="7"/>
  <c r="X91" i="7"/>
  <c r="W91" i="7"/>
  <c r="V91" i="7"/>
  <c r="U91" i="7"/>
  <c r="T91" i="7"/>
  <c r="S91" i="7"/>
  <c r="D91" i="7"/>
  <c r="E91" i="7"/>
  <c r="AD90" i="7"/>
  <c r="AC90" i="7"/>
  <c r="AB90" i="7"/>
  <c r="AA90" i="7"/>
  <c r="Z90" i="7"/>
  <c r="Y90" i="7"/>
  <c r="X90" i="7"/>
  <c r="W90" i="7"/>
  <c r="V90" i="7"/>
  <c r="U90" i="7"/>
  <c r="T90" i="7"/>
  <c r="S90" i="7"/>
  <c r="E90" i="7"/>
  <c r="D90" i="7"/>
  <c r="AD89" i="7"/>
  <c r="AC89" i="7"/>
  <c r="AB89" i="7"/>
  <c r="AA89" i="7"/>
  <c r="Z89" i="7"/>
  <c r="Y89" i="7"/>
  <c r="X89" i="7"/>
  <c r="W89" i="7"/>
  <c r="V89" i="7"/>
  <c r="U89" i="7"/>
  <c r="T89" i="7"/>
  <c r="S89" i="7"/>
  <c r="D89" i="7"/>
  <c r="E89" i="7"/>
  <c r="AD88" i="7"/>
  <c r="AC88" i="7"/>
  <c r="AB88" i="7"/>
  <c r="AA88" i="7"/>
  <c r="Z88" i="7"/>
  <c r="Y88" i="7"/>
  <c r="X88" i="7"/>
  <c r="W88" i="7"/>
  <c r="V88" i="7"/>
  <c r="U88" i="7"/>
  <c r="T88" i="7"/>
  <c r="S88" i="7"/>
  <c r="E88" i="7"/>
  <c r="D88" i="7"/>
  <c r="AD87" i="7"/>
  <c r="AC87" i="7"/>
  <c r="AB87" i="7"/>
  <c r="AA87" i="7"/>
  <c r="Z87" i="7"/>
  <c r="Y87" i="7"/>
  <c r="X87" i="7"/>
  <c r="W87" i="7"/>
  <c r="V87" i="7"/>
  <c r="U87" i="7"/>
  <c r="T87" i="7"/>
  <c r="S87" i="7"/>
  <c r="D87" i="7"/>
  <c r="E87" i="7"/>
  <c r="AD86" i="7"/>
  <c r="AC86" i="7"/>
  <c r="AB86" i="7"/>
  <c r="AA86" i="7"/>
  <c r="Z86" i="7"/>
  <c r="Y86" i="7"/>
  <c r="X86" i="7"/>
  <c r="W86" i="7"/>
  <c r="V86" i="7"/>
  <c r="U86" i="7"/>
  <c r="T86" i="7"/>
  <c r="S86" i="7"/>
  <c r="E86" i="7"/>
  <c r="D86" i="7"/>
  <c r="AD85" i="7"/>
  <c r="AC85" i="7"/>
  <c r="AB85" i="7"/>
  <c r="AA85" i="7"/>
  <c r="Z85" i="7"/>
  <c r="Y85" i="7"/>
  <c r="X85" i="7"/>
  <c r="W85" i="7"/>
  <c r="V85" i="7"/>
  <c r="U85" i="7"/>
  <c r="T85" i="7"/>
  <c r="S85" i="7"/>
  <c r="D85" i="7"/>
  <c r="E85" i="7"/>
  <c r="AD84" i="7"/>
  <c r="AC84" i="7"/>
  <c r="AB84" i="7"/>
  <c r="AA84" i="7"/>
  <c r="Z84" i="7"/>
  <c r="Y84" i="7"/>
  <c r="X84" i="7"/>
  <c r="W84" i="7"/>
  <c r="V84" i="7"/>
  <c r="U84" i="7"/>
  <c r="T84" i="7"/>
  <c r="S84" i="7"/>
  <c r="E84" i="7"/>
  <c r="D84" i="7"/>
  <c r="AD83" i="7"/>
  <c r="AC83" i="7"/>
  <c r="AB83" i="7"/>
  <c r="AA83" i="7"/>
  <c r="Z83" i="7"/>
  <c r="Y83" i="7"/>
  <c r="X83" i="7"/>
  <c r="W83" i="7"/>
  <c r="V83" i="7"/>
  <c r="U83" i="7"/>
  <c r="T83" i="7"/>
  <c r="S83" i="7"/>
  <c r="D83" i="7"/>
  <c r="E83" i="7"/>
  <c r="AD82" i="7"/>
  <c r="AC82" i="7"/>
  <c r="AB82" i="7"/>
  <c r="AA82" i="7"/>
  <c r="Z82" i="7"/>
  <c r="Y82" i="7"/>
  <c r="X82" i="7"/>
  <c r="W82" i="7"/>
  <c r="V82" i="7"/>
  <c r="U82" i="7"/>
  <c r="T82" i="7"/>
  <c r="S82" i="7"/>
  <c r="E82" i="7"/>
  <c r="D82" i="7"/>
  <c r="AD81" i="7"/>
  <c r="AC81" i="7"/>
  <c r="AB81" i="7"/>
  <c r="AA81" i="7"/>
  <c r="Z81" i="7"/>
  <c r="Y81" i="7"/>
  <c r="X81" i="7"/>
  <c r="W81" i="7"/>
  <c r="V81" i="7"/>
  <c r="U81" i="7"/>
  <c r="T81" i="7"/>
  <c r="S81" i="7"/>
  <c r="D81" i="7"/>
  <c r="E81" i="7"/>
  <c r="AD80" i="7"/>
  <c r="AC80" i="7"/>
  <c r="AB80" i="7"/>
  <c r="AA80" i="7"/>
  <c r="Z80" i="7"/>
  <c r="Y80" i="7"/>
  <c r="X80" i="7"/>
  <c r="W80" i="7"/>
  <c r="V80" i="7"/>
  <c r="U80" i="7"/>
  <c r="T80" i="7"/>
  <c r="S80" i="7"/>
  <c r="E80" i="7"/>
  <c r="D80" i="7"/>
  <c r="AD79" i="7"/>
  <c r="AC79" i="7"/>
  <c r="AB79" i="7"/>
  <c r="AA79" i="7"/>
  <c r="Z79" i="7"/>
  <c r="Y79" i="7"/>
  <c r="X79" i="7"/>
  <c r="W79" i="7"/>
  <c r="V79" i="7"/>
  <c r="U79" i="7"/>
  <c r="T79" i="7"/>
  <c r="S79" i="7"/>
  <c r="D79" i="7"/>
  <c r="E79" i="7"/>
  <c r="AD78" i="7"/>
  <c r="AC78" i="7"/>
  <c r="AB78" i="7"/>
  <c r="AA78" i="7"/>
  <c r="Z78" i="7"/>
  <c r="Y78" i="7"/>
  <c r="X78" i="7"/>
  <c r="W78" i="7"/>
  <c r="V78" i="7"/>
  <c r="U78" i="7"/>
  <c r="T78" i="7"/>
  <c r="S78" i="7"/>
  <c r="E78" i="7"/>
  <c r="D78" i="7"/>
  <c r="AD77" i="7"/>
  <c r="AC77" i="7"/>
  <c r="AB77" i="7"/>
  <c r="AA77" i="7"/>
  <c r="Z77" i="7"/>
  <c r="Y77" i="7"/>
  <c r="X77" i="7"/>
  <c r="W77" i="7"/>
  <c r="V77" i="7"/>
  <c r="U77" i="7"/>
  <c r="T77" i="7"/>
  <c r="S77" i="7"/>
  <c r="D77" i="7"/>
  <c r="E77" i="7"/>
  <c r="AD76" i="7"/>
  <c r="AC76" i="7"/>
  <c r="AB76" i="7"/>
  <c r="AA76" i="7"/>
  <c r="Z76" i="7"/>
  <c r="Y76" i="7"/>
  <c r="X76" i="7"/>
  <c r="W76" i="7"/>
  <c r="V76" i="7"/>
  <c r="U76" i="7"/>
  <c r="T76" i="7"/>
  <c r="S76" i="7"/>
  <c r="E76" i="7"/>
  <c r="D76" i="7"/>
  <c r="AD75" i="7"/>
  <c r="AC75" i="7"/>
  <c r="AB75" i="7"/>
  <c r="AA75" i="7"/>
  <c r="Z75" i="7"/>
  <c r="Y75" i="7"/>
  <c r="X75" i="7"/>
  <c r="W75" i="7"/>
  <c r="V75" i="7"/>
  <c r="U75" i="7"/>
  <c r="T75" i="7"/>
  <c r="S75" i="7"/>
  <c r="D75" i="7"/>
  <c r="E75" i="7"/>
  <c r="AD74" i="7"/>
  <c r="AC74" i="7"/>
  <c r="AB74" i="7"/>
  <c r="AA74" i="7"/>
  <c r="Z74" i="7"/>
  <c r="Y74" i="7"/>
  <c r="X74" i="7"/>
  <c r="W74" i="7"/>
  <c r="V74" i="7"/>
  <c r="U74" i="7"/>
  <c r="T74" i="7"/>
  <c r="S74" i="7"/>
  <c r="E74" i="7"/>
  <c r="D74" i="7"/>
  <c r="AD73" i="7"/>
  <c r="AC73" i="7"/>
  <c r="AB73" i="7"/>
  <c r="AA73" i="7"/>
  <c r="Z73" i="7"/>
  <c r="Y73" i="7"/>
  <c r="X73" i="7"/>
  <c r="W73" i="7"/>
  <c r="V73" i="7"/>
  <c r="U73" i="7"/>
  <c r="T73" i="7"/>
  <c r="S73" i="7"/>
  <c r="D73" i="7"/>
  <c r="E73" i="7"/>
  <c r="AD72" i="7"/>
  <c r="AC72" i="7"/>
  <c r="AB72" i="7"/>
  <c r="AA72" i="7"/>
  <c r="Z72" i="7"/>
  <c r="Y72" i="7"/>
  <c r="X72" i="7"/>
  <c r="W72" i="7"/>
  <c r="V72" i="7"/>
  <c r="U72" i="7"/>
  <c r="T72" i="7"/>
  <c r="S72" i="7"/>
  <c r="E72" i="7"/>
  <c r="D72" i="7"/>
  <c r="AD71" i="7"/>
  <c r="AC71" i="7"/>
  <c r="AB71" i="7"/>
  <c r="AA71" i="7"/>
  <c r="Z71" i="7"/>
  <c r="Y71" i="7"/>
  <c r="X71" i="7"/>
  <c r="W71" i="7"/>
  <c r="V71" i="7"/>
  <c r="U71" i="7"/>
  <c r="T71" i="7"/>
  <c r="S71" i="7"/>
  <c r="D71" i="7"/>
  <c r="E71" i="7"/>
  <c r="AD70" i="7"/>
  <c r="AC70" i="7"/>
  <c r="AB70" i="7"/>
  <c r="AA70" i="7"/>
  <c r="Z70" i="7"/>
  <c r="Y70" i="7"/>
  <c r="X70" i="7"/>
  <c r="W70" i="7"/>
  <c r="V70" i="7"/>
  <c r="U70" i="7"/>
  <c r="T70" i="7"/>
  <c r="S70" i="7"/>
  <c r="E70" i="7"/>
  <c r="D70" i="7"/>
  <c r="AD69" i="7"/>
  <c r="AC69" i="7"/>
  <c r="AB69" i="7"/>
  <c r="AA69" i="7"/>
  <c r="Z69" i="7"/>
  <c r="Y69" i="7"/>
  <c r="X69" i="7"/>
  <c r="W69" i="7"/>
  <c r="V69" i="7"/>
  <c r="U69" i="7"/>
  <c r="T69" i="7"/>
  <c r="S69" i="7"/>
  <c r="D69" i="7"/>
  <c r="E69" i="7"/>
  <c r="AD68" i="7"/>
  <c r="AC68" i="7"/>
  <c r="AB68" i="7"/>
  <c r="AA68" i="7"/>
  <c r="Z68" i="7"/>
  <c r="Y68" i="7"/>
  <c r="X68" i="7"/>
  <c r="W68" i="7"/>
  <c r="V68" i="7"/>
  <c r="U68" i="7"/>
  <c r="T68" i="7"/>
  <c r="S68" i="7"/>
  <c r="E68" i="7"/>
  <c r="D68" i="7"/>
  <c r="AD67" i="7"/>
  <c r="AC67" i="7"/>
  <c r="AB67" i="7"/>
  <c r="AA67" i="7"/>
  <c r="Z67" i="7"/>
  <c r="Y67" i="7"/>
  <c r="X67" i="7"/>
  <c r="W67" i="7"/>
  <c r="V67" i="7"/>
  <c r="U67" i="7"/>
  <c r="T67" i="7"/>
  <c r="S67" i="7"/>
  <c r="D67" i="7"/>
  <c r="E67" i="7"/>
  <c r="AD66" i="7"/>
  <c r="AC66" i="7"/>
  <c r="AB66" i="7"/>
  <c r="AA66" i="7"/>
  <c r="Z66" i="7"/>
  <c r="Y66" i="7"/>
  <c r="X66" i="7"/>
  <c r="W66" i="7"/>
  <c r="V66" i="7"/>
  <c r="U66" i="7"/>
  <c r="T66" i="7"/>
  <c r="S66" i="7"/>
  <c r="E66" i="7"/>
  <c r="D66" i="7"/>
  <c r="AD65" i="7"/>
  <c r="AC65" i="7"/>
  <c r="AB65" i="7"/>
  <c r="AA65" i="7"/>
  <c r="Z65" i="7"/>
  <c r="Y65" i="7"/>
  <c r="X65" i="7"/>
  <c r="W65" i="7"/>
  <c r="V65" i="7"/>
  <c r="U65" i="7"/>
  <c r="T65" i="7"/>
  <c r="S65" i="7"/>
  <c r="D65" i="7"/>
  <c r="E65" i="7"/>
  <c r="AD64" i="7"/>
  <c r="AC64" i="7"/>
  <c r="AB64" i="7"/>
  <c r="AA64" i="7"/>
  <c r="Z64" i="7"/>
  <c r="Y64" i="7"/>
  <c r="X64" i="7"/>
  <c r="W64" i="7"/>
  <c r="V64" i="7"/>
  <c r="U64" i="7"/>
  <c r="T64" i="7"/>
  <c r="S64" i="7"/>
  <c r="E64" i="7"/>
  <c r="D64" i="7"/>
  <c r="AD63" i="7"/>
  <c r="AC63" i="7"/>
  <c r="AB63" i="7"/>
  <c r="AA63" i="7"/>
  <c r="Z63" i="7"/>
  <c r="Y63" i="7"/>
  <c r="X63" i="7"/>
  <c r="W63" i="7"/>
  <c r="V63" i="7"/>
  <c r="U63" i="7"/>
  <c r="T63" i="7"/>
  <c r="S63" i="7"/>
  <c r="D63" i="7"/>
  <c r="E63" i="7"/>
  <c r="AD62" i="7"/>
  <c r="AC62" i="7"/>
  <c r="AB62" i="7"/>
  <c r="AA62" i="7"/>
  <c r="Z62" i="7"/>
  <c r="Y62" i="7"/>
  <c r="X62" i="7"/>
  <c r="W62" i="7"/>
  <c r="V62" i="7"/>
  <c r="U62" i="7"/>
  <c r="T62" i="7"/>
  <c r="S62" i="7"/>
  <c r="E62" i="7"/>
  <c r="D62" i="7"/>
  <c r="AD61" i="7"/>
  <c r="AC61" i="7"/>
  <c r="AB61" i="7"/>
  <c r="AA61" i="7"/>
  <c r="Z61" i="7"/>
  <c r="Y61" i="7"/>
  <c r="X61" i="7"/>
  <c r="W61" i="7"/>
  <c r="V61" i="7"/>
  <c r="U61" i="7"/>
  <c r="T61" i="7"/>
  <c r="S61" i="7"/>
  <c r="D61" i="7"/>
  <c r="E61" i="7"/>
  <c r="AD60" i="7"/>
  <c r="AC60" i="7"/>
  <c r="AB60" i="7"/>
  <c r="AA60" i="7"/>
  <c r="Z60" i="7"/>
  <c r="Y60" i="7"/>
  <c r="X60" i="7"/>
  <c r="W60" i="7"/>
  <c r="V60" i="7"/>
  <c r="U60" i="7"/>
  <c r="T60" i="7"/>
  <c r="S60" i="7"/>
  <c r="E60" i="7"/>
  <c r="D60" i="7"/>
  <c r="AD59" i="7"/>
  <c r="AC59" i="7"/>
  <c r="AB59" i="7"/>
  <c r="AA59" i="7"/>
  <c r="Z59" i="7"/>
  <c r="Y59" i="7"/>
  <c r="X59" i="7"/>
  <c r="W59" i="7"/>
  <c r="V59" i="7"/>
  <c r="U59" i="7"/>
  <c r="T59" i="7"/>
  <c r="S59" i="7"/>
  <c r="D59" i="7"/>
  <c r="E59" i="7"/>
  <c r="AD58" i="7"/>
  <c r="AC58" i="7"/>
  <c r="AB58" i="7"/>
  <c r="AA58" i="7"/>
  <c r="Z58" i="7"/>
  <c r="Y58" i="7"/>
  <c r="X58" i="7"/>
  <c r="W58" i="7"/>
  <c r="V58" i="7"/>
  <c r="U58" i="7"/>
  <c r="T58" i="7"/>
  <c r="S58" i="7"/>
  <c r="E58" i="7"/>
  <c r="D58" i="7"/>
  <c r="AD57" i="7"/>
  <c r="AC57" i="7"/>
  <c r="AB57" i="7"/>
  <c r="AA57" i="7"/>
  <c r="Z57" i="7"/>
  <c r="Y57" i="7"/>
  <c r="X57" i="7"/>
  <c r="W57" i="7"/>
  <c r="V57" i="7"/>
  <c r="U57" i="7"/>
  <c r="T57" i="7"/>
  <c r="S57" i="7"/>
  <c r="D57" i="7"/>
  <c r="E57" i="7"/>
  <c r="AD56" i="7"/>
  <c r="AC56" i="7"/>
  <c r="AB56" i="7"/>
  <c r="AA56" i="7"/>
  <c r="Z56" i="7"/>
  <c r="Y56" i="7"/>
  <c r="X56" i="7"/>
  <c r="W56" i="7"/>
  <c r="V56" i="7"/>
  <c r="U56" i="7"/>
  <c r="T56" i="7"/>
  <c r="S56" i="7"/>
  <c r="E56" i="7"/>
  <c r="D56" i="7"/>
  <c r="AD55" i="7"/>
  <c r="AC55" i="7"/>
  <c r="AB55" i="7"/>
  <c r="AA55" i="7"/>
  <c r="Z55" i="7"/>
  <c r="Y55" i="7"/>
  <c r="X55" i="7"/>
  <c r="W55" i="7"/>
  <c r="V55" i="7"/>
  <c r="U55" i="7"/>
  <c r="T55" i="7"/>
  <c r="S55" i="7"/>
  <c r="D55" i="7"/>
  <c r="E55" i="7"/>
  <c r="AD54" i="7"/>
  <c r="AC54" i="7"/>
  <c r="AB54" i="7"/>
  <c r="AA54" i="7"/>
  <c r="Z54" i="7"/>
  <c r="Y54" i="7"/>
  <c r="X54" i="7"/>
  <c r="W54" i="7"/>
  <c r="V54" i="7"/>
  <c r="U54" i="7"/>
  <c r="T54" i="7"/>
  <c r="S54" i="7"/>
  <c r="E54" i="7"/>
  <c r="D54" i="7"/>
  <c r="AD53" i="7"/>
  <c r="AC53" i="7"/>
  <c r="AB53" i="7"/>
  <c r="AA53" i="7"/>
  <c r="Z53" i="7"/>
  <c r="Y53" i="7"/>
  <c r="X53" i="7"/>
  <c r="W53" i="7"/>
  <c r="V53" i="7"/>
  <c r="U53" i="7"/>
  <c r="T53" i="7"/>
  <c r="S53" i="7"/>
  <c r="D53" i="7"/>
  <c r="E53" i="7"/>
  <c r="AD52" i="7"/>
  <c r="AC52" i="7"/>
  <c r="AB52" i="7"/>
  <c r="AA52" i="7"/>
  <c r="Z52" i="7"/>
  <c r="Y52" i="7"/>
  <c r="X52" i="7"/>
  <c r="W52" i="7"/>
  <c r="V52" i="7"/>
  <c r="U52" i="7"/>
  <c r="T52" i="7"/>
  <c r="S52" i="7"/>
  <c r="E52" i="7"/>
  <c r="D52" i="7"/>
  <c r="AD51" i="7"/>
  <c r="AC51" i="7"/>
  <c r="AB51" i="7"/>
  <c r="AA51" i="7"/>
  <c r="Z51" i="7"/>
  <c r="Y51" i="7"/>
  <c r="X51" i="7"/>
  <c r="W51" i="7"/>
  <c r="V51" i="7"/>
  <c r="U51" i="7"/>
  <c r="T51" i="7"/>
  <c r="S51" i="7"/>
  <c r="D51" i="7"/>
  <c r="E51" i="7"/>
  <c r="AD50" i="7"/>
  <c r="AC50" i="7"/>
  <c r="AB50" i="7"/>
  <c r="AA50" i="7"/>
  <c r="Z50" i="7"/>
  <c r="Y50" i="7"/>
  <c r="X50" i="7"/>
  <c r="W50" i="7"/>
  <c r="V50" i="7"/>
  <c r="U50" i="7"/>
  <c r="T50" i="7"/>
  <c r="S50" i="7"/>
  <c r="E50" i="7"/>
  <c r="D50" i="7"/>
  <c r="AD49" i="7"/>
  <c r="AC49" i="7"/>
  <c r="AB49" i="7"/>
  <c r="AA49" i="7"/>
  <c r="Z49" i="7"/>
  <c r="Y49" i="7"/>
  <c r="X49" i="7"/>
  <c r="W49" i="7"/>
  <c r="V49" i="7"/>
  <c r="U49" i="7"/>
  <c r="T49" i="7"/>
  <c r="S49" i="7"/>
  <c r="D49" i="7"/>
  <c r="E49" i="7"/>
  <c r="AD48" i="7"/>
  <c r="AC48" i="7"/>
  <c r="AB48" i="7"/>
  <c r="AA48" i="7"/>
  <c r="Z48" i="7"/>
  <c r="Y48" i="7"/>
  <c r="X48" i="7"/>
  <c r="W48" i="7"/>
  <c r="V48" i="7"/>
  <c r="U48" i="7"/>
  <c r="T48" i="7"/>
  <c r="S48" i="7"/>
  <c r="E48" i="7"/>
  <c r="D48" i="7"/>
  <c r="AD47" i="7"/>
  <c r="AC47" i="7"/>
  <c r="AB47" i="7"/>
  <c r="AA47" i="7"/>
  <c r="Z47" i="7"/>
  <c r="Y47" i="7"/>
  <c r="X47" i="7"/>
  <c r="W47" i="7"/>
  <c r="V47" i="7"/>
  <c r="U47" i="7"/>
  <c r="T47" i="7"/>
  <c r="S47" i="7"/>
  <c r="D47" i="7"/>
  <c r="E47" i="7"/>
  <c r="AD46" i="7"/>
  <c r="AC46" i="7"/>
  <c r="AB46" i="7"/>
  <c r="AA46" i="7"/>
  <c r="Z46" i="7"/>
  <c r="Y46" i="7"/>
  <c r="X46" i="7"/>
  <c r="W46" i="7"/>
  <c r="V46" i="7"/>
  <c r="U46" i="7"/>
  <c r="T46" i="7"/>
  <c r="S46" i="7"/>
  <c r="E46" i="7"/>
  <c r="D46" i="7"/>
  <c r="AD45" i="7"/>
  <c r="AC45" i="7"/>
  <c r="AB45" i="7"/>
  <c r="AA45" i="7"/>
  <c r="Z45" i="7"/>
  <c r="Y45" i="7"/>
  <c r="X45" i="7"/>
  <c r="W45" i="7"/>
  <c r="V45" i="7"/>
  <c r="U45" i="7"/>
  <c r="T45" i="7"/>
  <c r="S45" i="7"/>
  <c r="D45" i="7"/>
  <c r="E45" i="7"/>
  <c r="AD44" i="7"/>
  <c r="AC44" i="7"/>
  <c r="AB44" i="7"/>
  <c r="AA44" i="7"/>
  <c r="Z44" i="7"/>
  <c r="Y44" i="7"/>
  <c r="X44" i="7"/>
  <c r="W44" i="7"/>
  <c r="V44" i="7"/>
  <c r="U44" i="7"/>
  <c r="T44" i="7"/>
  <c r="S44" i="7"/>
  <c r="E44" i="7"/>
  <c r="D44" i="7"/>
  <c r="AD43" i="7"/>
  <c r="AC43" i="7"/>
  <c r="AB43" i="7"/>
  <c r="AA43" i="7"/>
  <c r="Z43" i="7"/>
  <c r="Y43" i="7"/>
  <c r="X43" i="7"/>
  <c r="W43" i="7"/>
  <c r="V43" i="7"/>
  <c r="U43" i="7"/>
  <c r="T43" i="7"/>
  <c r="S43" i="7"/>
  <c r="D43" i="7"/>
  <c r="E43" i="7"/>
  <c r="AD42" i="7"/>
  <c r="AC42" i="7"/>
  <c r="AB42" i="7"/>
  <c r="AA42" i="7"/>
  <c r="Z42" i="7"/>
  <c r="Y42" i="7"/>
  <c r="X42" i="7"/>
  <c r="W42" i="7"/>
  <c r="V42" i="7"/>
  <c r="U42" i="7"/>
  <c r="T42" i="7"/>
  <c r="S42" i="7"/>
  <c r="E42" i="7"/>
  <c r="D42" i="7"/>
  <c r="AD41" i="7"/>
  <c r="AC41" i="7"/>
  <c r="AB41" i="7"/>
  <c r="AA41" i="7"/>
  <c r="Z41" i="7"/>
  <c r="Y41" i="7"/>
  <c r="X41" i="7"/>
  <c r="W41" i="7"/>
  <c r="V41" i="7"/>
  <c r="U41" i="7"/>
  <c r="T41" i="7"/>
  <c r="S41" i="7"/>
  <c r="D41" i="7"/>
  <c r="E41" i="7"/>
  <c r="AD40" i="7"/>
  <c r="AC40" i="7"/>
  <c r="AB40" i="7"/>
  <c r="AA40" i="7"/>
  <c r="Z40" i="7"/>
  <c r="Y40" i="7"/>
  <c r="X40" i="7"/>
  <c r="W40" i="7"/>
  <c r="V40" i="7"/>
  <c r="U40" i="7"/>
  <c r="T40" i="7"/>
  <c r="S40" i="7"/>
  <c r="E40" i="7"/>
  <c r="D40" i="7"/>
  <c r="AD39" i="7"/>
  <c r="AC39" i="7"/>
  <c r="AB39" i="7"/>
  <c r="AA39" i="7"/>
  <c r="Z39" i="7"/>
  <c r="Y39" i="7"/>
  <c r="X39" i="7"/>
  <c r="W39" i="7"/>
  <c r="V39" i="7"/>
  <c r="U39" i="7"/>
  <c r="T39" i="7"/>
  <c r="S39" i="7"/>
  <c r="D39" i="7"/>
  <c r="E39" i="7"/>
  <c r="AD38" i="7"/>
  <c r="AC38" i="7"/>
  <c r="AB38" i="7"/>
  <c r="AA38" i="7"/>
  <c r="Z38" i="7"/>
  <c r="Y38" i="7"/>
  <c r="X38" i="7"/>
  <c r="W38" i="7"/>
  <c r="V38" i="7"/>
  <c r="U38" i="7"/>
  <c r="T38" i="7"/>
  <c r="S38" i="7"/>
  <c r="E38" i="7"/>
  <c r="D38" i="7"/>
  <c r="AD37" i="7"/>
  <c r="AC37" i="7"/>
  <c r="AB37" i="7"/>
  <c r="AA37" i="7"/>
  <c r="Z37" i="7"/>
  <c r="Y37" i="7"/>
  <c r="X37" i="7"/>
  <c r="W37" i="7"/>
  <c r="V37" i="7"/>
  <c r="U37" i="7"/>
  <c r="T37" i="7"/>
  <c r="S37" i="7"/>
  <c r="D37" i="7"/>
  <c r="E37" i="7"/>
  <c r="AD36" i="7"/>
  <c r="AC36" i="7"/>
  <c r="AB36" i="7"/>
  <c r="AA36" i="7"/>
  <c r="AA13" i="7"/>
  <c r="Z36" i="7"/>
  <c r="Y36" i="7"/>
  <c r="X36" i="7"/>
  <c r="W36" i="7"/>
  <c r="V36" i="7"/>
  <c r="U36" i="7"/>
  <c r="T36" i="7"/>
  <c r="S36" i="7"/>
  <c r="E36" i="7"/>
  <c r="D36" i="7"/>
  <c r="AD35" i="7"/>
  <c r="AC35" i="7"/>
  <c r="AB35" i="7"/>
  <c r="AA35" i="7"/>
  <c r="Z35" i="7"/>
  <c r="Y35" i="7"/>
  <c r="X35" i="7"/>
  <c r="W35" i="7"/>
  <c r="V35" i="7"/>
  <c r="U35" i="7"/>
  <c r="T35" i="7"/>
  <c r="S35" i="7"/>
  <c r="D35" i="7"/>
  <c r="E35" i="7"/>
  <c r="AD34" i="7"/>
  <c r="AC34" i="7"/>
  <c r="AB34" i="7"/>
  <c r="AA34" i="7"/>
  <c r="Z34" i="7"/>
  <c r="Y34" i="7"/>
  <c r="X34" i="7"/>
  <c r="W34" i="7"/>
  <c r="V34" i="7"/>
  <c r="U34" i="7"/>
  <c r="T34" i="7"/>
  <c r="S34" i="7"/>
  <c r="E34" i="7"/>
  <c r="D34" i="7"/>
  <c r="AD33" i="7"/>
  <c r="AC33" i="7"/>
  <c r="AB33" i="7"/>
  <c r="AA33" i="7"/>
  <c r="Z33" i="7"/>
  <c r="Y33" i="7"/>
  <c r="X33" i="7"/>
  <c r="W33" i="7"/>
  <c r="V33" i="7"/>
  <c r="U33" i="7"/>
  <c r="T33" i="7"/>
  <c r="S33" i="7"/>
  <c r="D33" i="7"/>
  <c r="E33" i="7"/>
  <c r="AD32" i="7"/>
  <c r="AC32" i="7"/>
  <c r="AB32" i="7"/>
  <c r="AA32" i="7"/>
  <c r="Z32" i="7"/>
  <c r="Y32" i="7"/>
  <c r="X32" i="7"/>
  <c r="W32" i="7"/>
  <c r="V32" i="7"/>
  <c r="U32" i="7"/>
  <c r="T32" i="7"/>
  <c r="S32" i="7"/>
  <c r="E32" i="7"/>
  <c r="D32" i="7"/>
  <c r="AD31" i="7"/>
  <c r="AC31" i="7"/>
  <c r="AB31" i="7"/>
  <c r="AA31" i="7"/>
  <c r="Z31" i="7"/>
  <c r="Y31" i="7"/>
  <c r="X31" i="7"/>
  <c r="W31" i="7"/>
  <c r="V31" i="7"/>
  <c r="U31" i="7"/>
  <c r="T31" i="7"/>
  <c r="S31" i="7"/>
  <c r="D31" i="7"/>
  <c r="E31" i="7"/>
  <c r="AD30" i="7"/>
  <c r="AC30" i="7"/>
  <c r="AB30" i="7"/>
  <c r="AA30" i="7"/>
  <c r="Z30" i="7"/>
  <c r="Y30" i="7"/>
  <c r="X30" i="7"/>
  <c r="W30" i="7"/>
  <c r="V30" i="7"/>
  <c r="U30" i="7"/>
  <c r="T30" i="7"/>
  <c r="S30" i="7"/>
  <c r="E30" i="7"/>
  <c r="D30" i="7"/>
  <c r="AD29" i="7"/>
  <c r="AC29" i="7"/>
  <c r="AB29" i="7"/>
  <c r="AA29" i="7"/>
  <c r="Z29" i="7"/>
  <c r="Y29" i="7"/>
  <c r="X29" i="7"/>
  <c r="W29" i="7"/>
  <c r="V29" i="7"/>
  <c r="U29" i="7"/>
  <c r="T29" i="7"/>
  <c r="S29" i="7"/>
  <c r="D29" i="7"/>
  <c r="E29" i="7"/>
  <c r="AD28" i="7"/>
  <c r="AC28" i="7"/>
  <c r="AB28" i="7"/>
  <c r="AA28" i="7"/>
  <c r="Z28" i="7"/>
  <c r="Y28" i="7"/>
  <c r="X28" i="7"/>
  <c r="W28" i="7"/>
  <c r="V28" i="7"/>
  <c r="U28" i="7"/>
  <c r="T28" i="7"/>
  <c r="S28" i="7"/>
  <c r="E28" i="7"/>
  <c r="D28" i="7"/>
  <c r="AD27" i="7"/>
  <c r="AC27" i="7"/>
  <c r="AB27" i="7"/>
  <c r="AA27" i="7"/>
  <c r="Z27" i="7"/>
  <c r="Y27" i="7"/>
  <c r="X27" i="7"/>
  <c r="W27" i="7"/>
  <c r="V27" i="7"/>
  <c r="U27" i="7"/>
  <c r="T27" i="7"/>
  <c r="S27" i="7"/>
  <c r="D27" i="7"/>
  <c r="E27" i="7"/>
  <c r="AD26" i="7"/>
  <c r="AC26" i="7"/>
  <c r="AB26" i="7"/>
  <c r="AA26" i="7"/>
  <c r="Z26" i="7"/>
  <c r="Y26" i="7"/>
  <c r="X26" i="7"/>
  <c r="W26" i="7"/>
  <c r="V26" i="7"/>
  <c r="U26" i="7"/>
  <c r="T26" i="7"/>
  <c r="S26" i="7"/>
  <c r="E26" i="7"/>
  <c r="D26" i="7"/>
  <c r="AD25" i="7"/>
  <c r="AC25" i="7"/>
  <c r="AB25" i="7"/>
  <c r="AA25" i="7"/>
  <c r="Z25" i="7"/>
  <c r="Y25" i="7"/>
  <c r="X25" i="7"/>
  <c r="W25" i="7"/>
  <c r="V25" i="7"/>
  <c r="U25" i="7"/>
  <c r="T25" i="7"/>
  <c r="S25" i="7"/>
  <c r="D25" i="7"/>
  <c r="E25" i="7"/>
  <c r="AD24" i="7"/>
  <c r="AC24" i="7"/>
  <c r="AB24" i="7"/>
  <c r="AA24" i="7"/>
  <c r="Z24" i="7"/>
  <c r="Y24" i="7"/>
  <c r="X24" i="7"/>
  <c r="W24" i="7"/>
  <c r="V24" i="7"/>
  <c r="U24" i="7"/>
  <c r="T24" i="7"/>
  <c r="S24" i="7"/>
  <c r="E24" i="7"/>
  <c r="D24" i="7"/>
  <c r="AD23" i="7"/>
  <c r="AC23" i="7"/>
  <c r="AB23" i="7"/>
  <c r="AA23" i="7"/>
  <c r="Z23" i="7"/>
  <c r="Y23" i="7"/>
  <c r="X23" i="7"/>
  <c r="W23" i="7"/>
  <c r="V23" i="7"/>
  <c r="U23" i="7"/>
  <c r="T23" i="7"/>
  <c r="S23" i="7"/>
  <c r="D23" i="7"/>
  <c r="E23" i="7"/>
  <c r="AD22" i="7"/>
  <c r="AC22" i="7"/>
  <c r="AB22" i="7"/>
  <c r="AA22" i="7"/>
  <c r="Z22" i="7"/>
  <c r="Y22" i="7"/>
  <c r="X22" i="7"/>
  <c r="W22" i="7"/>
  <c r="V22" i="7"/>
  <c r="U22" i="7"/>
  <c r="T22" i="7"/>
  <c r="S22" i="7"/>
  <c r="E22" i="7"/>
  <c r="D22" i="7"/>
  <c r="AD21" i="7"/>
  <c r="AC21" i="7"/>
  <c r="AB21" i="7"/>
  <c r="AA21" i="7"/>
  <c r="Z21" i="7"/>
  <c r="Y21" i="7"/>
  <c r="X21" i="7"/>
  <c r="W21" i="7"/>
  <c r="V21" i="7"/>
  <c r="U21" i="7"/>
  <c r="T21" i="7"/>
  <c r="S21" i="7"/>
  <c r="D21" i="7"/>
  <c r="E21" i="7"/>
  <c r="AD20" i="7"/>
  <c r="AC20" i="7"/>
  <c r="AB20" i="7"/>
  <c r="AA20" i="7"/>
  <c r="Z20" i="7"/>
  <c r="Y20" i="7"/>
  <c r="X20" i="7"/>
  <c r="W20" i="7"/>
  <c r="V20" i="7"/>
  <c r="U20" i="7"/>
  <c r="T20" i="7"/>
  <c r="S20" i="7"/>
  <c r="E20" i="7"/>
  <c r="D20" i="7"/>
  <c r="AD19" i="7"/>
  <c r="AC19" i="7"/>
  <c r="AB19" i="7"/>
  <c r="AA19" i="7"/>
  <c r="Z19" i="7"/>
  <c r="Y19" i="7"/>
  <c r="X19" i="7"/>
  <c r="W19" i="7"/>
  <c r="V19" i="7"/>
  <c r="U19" i="7"/>
  <c r="T19" i="7"/>
  <c r="S19" i="7"/>
  <c r="D19" i="7"/>
  <c r="E19" i="7"/>
  <c r="AD18" i="7"/>
  <c r="AC18" i="7"/>
  <c r="AB18" i="7"/>
  <c r="AA18" i="7"/>
  <c r="Z18" i="7"/>
  <c r="Y18" i="7"/>
  <c r="X18" i="7"/>
  <c r="W18" i="7"/>
  <c r="V18" i="7"/>
  <c r="U18" i="7"/>
  <c r="T18" i="7"/>
  <c r="S18" i="7"/>
  <c r="E18" i="7"/>
  <c r="D18" i="7"/>
  <c r="AD17" i="7"/>
  <c r="AC17" i="7"/>
  <c r="AB17" i="7"/>
  <c r="AA17" i="7"/>
  <c r="Z17" i="7"/>
  <c r="Y17" i="7"/>
  <c r="X17" i="7"/>
  <c r="W17" i="7"/>
  <c r="V17" i="7"/>
  <c r="U17" i="7"/>
  <c r="T17" i="7"/>
  <c r="S17" i="7"/>
  <c r="D17" i="7"/>
  <c r="E17" i="7"/>
  <c r="AD16" i="7"/>
  <c r="AC16" i="7"/>
  <c r="AB16" i="7"/>
  <c r="AA16" i="7"/>
  <c r="Z16" i="7"/>
  <c r="Y16" i="7"/>
  <c r="X16" i="7"/>
  <c r="W16" i="7"/>
  <c r="V16" i="7"/>
  <c r="U16" i="7"/>
  <c r="T16" i="7"/>
  <c r="S16" i="7"/>
  <c r="E16" i="7"/>
  <c r="D16" i="7"/>
  <c r="AD15" i="7"/>
  <c r="AC15" i="7"/>
  <c r="AB15" i="7"/>
  <c r="AA15" i="7"/>
  <c r="Z15" i="7"/>
  <c r="Z13" i="7"/>
  <c r="Y15" i="7"/>
  <c r="Y13" i="7"/>
  <c r="X15" i="7"/>
  <c r="X13" i="7"/>
  <c r="W15" i="7"/>
  <c r="V15" i="7"/>
  <c r="V13" i="7"/>
  <c r="U15" i="7"/>
  <c r="U13" i="7"/>
  <c r="T15" i="7"/>
  <c r="T13" i="7"/>
  <c r="S15" i="7"/>
  <c r="D15" i="7"/>
  <c r="E15" i="7"/>
  <c r="S13" i="7"/>
  <c r="Q13" i="7"/>
  <c r="P13" i="7"/>
  <c r="O13" i="7"/>
  <c r="N13" i="7"/>
  <c r="M13" i="7"/>
  <c r="L13" i="7"/>
  <c r="K13" i="7"/>
  <c r="J13" i="7"/>
  <c r="I13" i="7"/>
  <c r="H13" i="7"/>
  <c r="G13" i="7"/>
  <c r="F13" i="7"/>
  <c r="C13" i="7"/>
  <c r="S12" i="7"/>
  <c r="Q12" i="7"/>
  <c r="P12" i="7"/>
  <c r="O12" i="7"/>
  <c r="N12" i="7"/>
  <c r="M12" i="7"/>
  <c r="L12" i="7"/>
  <c r="K12" i="7"/>
  <c r="J12" i="7"/>
  <c r="I12" i="7"/>
  <c r="H12" i="7"/>
  <c r="G12" i="7"/>
  <c r="F12" i="7"/>
  <c r="C12" i="7"/>
  <c r="Q10" i="7"/>
  <c r="AD10" i="7"/>
  <c r="P10" i="7"/>
  <c r="AC10" i="7"/>
  <c r="O10" i="7"/>
  <c r="AB10" i="7"/>
  <c r="N10" i="7"/>
  <c r="AA10" i="7"/>
  <c r="M10" i="7"/>
  <c r="Z10" i="7"/>
  <c r="L10" i="7"/>
  <c r="Y10" i="7"/>
  <c r="K10" i="7"/>
  <c r="X10" i="7"/>
  <c r="J10" i="7"/>
  <c r="W10" i="7"/>
  <c r="I10" i="7"/>
  <c r="V10" i="7"/>
  <c r="H10" i="7"/>
  <c r="U10" i="7"/>
  <c r="G10" i="7"/>
  <c r="T10" i="7"/>
  <c r="F10" i="7"/>
  <c r="S10" i="7"/>
  <c r="C10" i="7"/>
  <c r="D10" i="7"/>
  <c r="E10" i="7"/>
  <c r="E13" i="7"/>
  <c r="E12" i="7"/>
  <c r="W12" i="7"/>
  <c r="AA12" i="7"/>
  <c r="D12" i="7"/>
  <c r="U12" i="7"/>
  <c r="D13" i="7"/>
  <c r="T12" i="7"/>
  <c r="X12" i="7"/>
  <c r="Y12" i="7"/>
  <c r="V12" i="7"/>
  <c r="Z12" i="7"/>
  <c r="X358" i="11"/>
  <c r="X357" i="11"/>
  <c r="X356" i="11"/>
  <c r="X355" i="11"/>
  <c r="X354" i="11"/>
  <c r="X353" i="11"/>
  <c r="X352" i="11"/>
  <c r="X360" i="11"/>
  <c r="V347" i="11"/>
  <c r="V346" i="11"/>
  <c r="V345" i="11"/>
  <c r="V344" i="11"/>
  <c r="V343" i="11"/>
  <c r="V342" i="11"/>
  <c r="V341" i="11"/>
  <c r="V340" i="11"/>
  <c r="V339" i="11"/>
  <c r="V338" i="11"/>
  <c r="V337" i="11"/>
  <c r="V336" i="11"/>
  <c r="V335" i="11"/>
  <c r="V334" i="11"/>
  <c r="V333" i="11"/>
  <c r="V332" i="11"/>
  <c r="V331" i="11"/>
  <c r="V330" i="11"/>
  <c r="V329" i="11"/>
  <c r="V349" i="11"/>
  <c r="X358" i="10"/>
  <c r="X357" i="10"/>
  <c r="X356" i="10"/>
  <c r="X355" i="10"/>
  <c r="X354" i="10"/>
  <c r="X353" i="10"/>
  <c r="X352" i="10"/>
  <c r="V347" i="10"/>
  <c r="V346" i="10"/>
  <c r="V345" i="10"/>
  <c r="V344" i="10"/>
  <c r="V343" i="10"/>
  <c r="V342" i="10"/>
  <c r="V341" i="10"/>
  <c r="V340" i="10"/>
  <c r="V339" i="10"/>
  <c r="V338" i="10"/>
  <c r="V337" i="10"/>
  <c r="V336" i="10"/>
  <c r="V335" i="10"/>
  <c r="V334" i="10"/>
  <c r="V333" i="10"/>
  <c r="V332" i="10"/>
  <c r="V331" i="10"/>
  <c r="V330" i="10"/>
  <c r="V329" i="10"/>
  <c r="V349" i="10"/>
  <c r="X360" i="10"/>
  <c r="Q326" i="1"/>
  <c r="Q16" i="1"/>
  <c r="F358" i="1"/>
  <c r="F357" i="1"/>
  <c r="F356" i="1"/>
  <c r="F355" i="1"/>
  <c r="L355" i="1"/>
  <c r="F354" i="1"/>
  <c r="F353" i="1"/>
  <c r="G358" i="1"/>
  <c r="G357" i="1"/>
  <c r="G356" i="1"/>
  <c r="G355" i="1"/>
  <c r="G354" i="1"/>
  <c r="G353" i="1"/>
  <c r="H358" i="1"/>
  <c r="H357" i="1"/>
  <c r="H356" i="1"/>
  <c r="H355" i="1"/>
  <c r="H354" i="1"/>
  <c r="H353" i="1"/>
  <c r="I358" i="1"/>
  <c r="I357" i="1"/>
  <c r="O357" i="1"/>
  <c r="I356" i="1"/>
  <c r="O356" i="1"/>
  <c r="I355" i="1"/>
  <c r="I354" i="1"/>
  <c r="I353" i="1"/>
  <c r="O353" i="1"/>
  <c r="J358" i="1"/>
  <c r="J357" i="1"/>
  <c r="J356" i="1"/>
  <c r="J355" i="1"/>
  <c r="J354" i="1"/>
  <c r="J353" i="1"/>
  <c r="J352" i="1"/>
  <c r="I352" i="1"/>
  <c r="H352" i="1"/>
  <c r="H360" i="1"/>
  <c r="G352" i="1"/>
  <c r="F352" i="1"/>
  <c r="C352" i="1"/>
  <c r="G347" i="1"/>
  <c r="Q347" i="1"/>
  <c r="C358" i="1"/>
  <c r="C357" i="1"/>
  <c r="C356" i="1"/>
  <c r="L356" i="1"/>
  <c r="C355" i="1"/>
  <c r="C354" i="1"/>
  <c r="C353" i="1"/>
  <c r="G11" i="1"/>
  <c r="L326" i="1"/>
  <c r="G329" i="1"/>
  <c r="H329" i="1"/>
  <c r="I329" i="1"/>
  <c r="O329" i="1"/>
  <c r="J329" i="1"/>
  <c r="G330" i="1"/>
  <c r="H330" i="1"/>
  <c r="I330" i="1"/>
  <c r="J330" i="1"/>
  <c r="G331" i="1"/>
  <c r="H331" i="1"/>
  <c r="I331" i="1"/>
  <c r="J331" i="1"/>
  <c r="G332" i="1"/>
  <c r="H332" i="1"/>
  <c r="I332" i="1"/>
  <c r="O332" i="1"/>
  <c r="J332" i="1"/>
  <c r="P332" i="1"/>
  <c r="G333" i="1"/>
  <c r="H333" i="1"/>
  <c r="I333" i="1"/>
  <c r="J333" i="1"/>
  <c r="G334" i="1"/>
  <c r="H334" i="1"/>
  <c r="I334" i="1"/>
  <c r="J334" i="1"/>
  <c r="P334" i="1"/>
  <c r="G335" i="1"/>
  <c r="H335" i="1"/>
  <c r="I335" i="1"/>
  <c r="J335" i="1"/>
  <c r="G336" i="1"/>
  <c r="H336" i="1"/>
  <c r="I336" i="1"/>
  <c r="O336" i="1"/>
  <c r="J336" i="1"/>
  <c r="G337" i="1"/>
  <c r="H337" i="1"/>
  <c r="I337" i="1"/>
  <c r="J337" i="1"/>
  <c r="P337" i="1"/>
  <c r="G338" i="1"/>
  <c r="H338" i="1"/>
  <c r="N338" i="1"/>
  <c r="I338" i="1"/>
  <c r="O338" i="1"/>
  <c r="J338" i="1"/>
  <c r="G339" i="1"/>
  <c r="H339" i="1"/>
  <c r="I339" i="1"/>
  <c r="J339" i="1"/>
  <c r="G340" i="1"/>
  <c r="H340" i="1"/>
  <c r="I340" i="1"/>
  <c r="J340" i="1"/>
  <c r="G341" i="1"/>
  <c r="H341" i="1"/>
  <c r="I341" i="1"/>
  <c r="O341" i="1"/>
  <c r="J341" i="1"/>
  <c r="G342" i="1"/>
  <c r="H342" i="1"/>
  <c r="I342" i="1"/>
  <c r="J342" i="1"/>
  <c r="G343" i="1"/>
  <c r="H343" i="1"/>
  <c r="I343" i="1"/>
  <c r="J343" i="1"/>
  <c r="G344" i="1"/>
  <c r="H344" i="1"/>
  <c r="I344" i="1"/>
  <c r="O344" i="1"/>
  <c r="J344" i="1"/>
  <c r="P344" i="1"/>
  <c r="G345" i="1"/>
  <c r="H345" i="1"/>
  <c r="I345" i="1"/>
  <c r="J345" i="1"/>
  <c r="G346" i="1"/>
  <c r="H346" i="1"/>
  <c r="N346" i="1"/>
  <c r="I346" i="1"/>
  <c r="J346" i="1"/>
  <c r="H347" i="1"/>
  <c r="I347" i="1"/>
  <c r="J347" i="1"/>
  <c r="F330" i="1"/>
  <c r="F331" i="1"/>
  <c r="F332" i="1"/>
  <c r="L332" i="1"/>
  <c r="F333" i="1"/>
  <c r="F334" i="1"/>
  <c r="F335" i="1"/>
  <c r="F336" i="1"/>
  <c r="L336" i="1"/>
  <c r="F337" i="1"/>
  <c r="F338" i="1"/>
  <c r="F339" i="1"/>
  <c r="F340" i="1"/>
  <c r="F341" i="1"/>
  <c r="F342" i="1"/>
  <c r="L342" i="1"/>
  <c r="F343" i="1"/>
  <c r="F344" i="1"/>
  <c r="F345" i="1"/>
  <c r="F346" i="1"/>
  <c r="F347" i="1"/>
  <c r="F329" i="1"/>
  <c r="L329" i="1"/>
  <c r="C329" i="1"/>
  <c r="D330" i="1"/>
  <c r="D338" i="1"/>
  <c r="D346" i="1"/>
  <c r="C330" i="1"/>
  <c r="L330" i="1"/>
  <c r="C331" i="1"/>
  <c r="C332" i="1"/>
  <c r="M332" i="1"/>
  <c r="C333" i="1"/>
  <c r="M333" i="1"/>
  <c r="C334" i="1"/>
  <c r="C335" i="1"/>
  <c r="C336" i="1"/>
  <c r="C337" i="1"/>
  <c r="M337" i="1"/>
  <c r="C338" i="1"/>
  <c r="C339" i="1"/>
  <c r="D339" i="1"/>
  <c r="C340" i="1"/>
  <c r="C341" i="1"/>
  <c r="M341" i="1"/>
  <c r="C342" i="1"/>
  <c r="O342" i="1"/>
  <c r="C343" i="1"/>
  <c r="C344" i="1"/>
  <c r="E344" i="1"/>
  <c r="C345" i="1"/>
  <c r="M345" i="1"/>
  <c r="C346" i="1"/>
  <c r="C347" i="1"/>
  <c r="O347" i="1"/>
  <c r="D329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L25" i="1"/>
  <c r="M25" i="1"/>
  <c r="N25" i="1"/>
  <c r="O25" i="1"/>
  <c r="P25" i="1"/>
  <c r="L26" i="1"/>
  <c r="M26" i="1"/>
  <c r="N26" i="1"/>
  <c r="O26" i="1"/>
  <c r="P26" i="1"/>
  <c r="L27" i="1"/>
  <c r="M27" i="1"/>
  <c r="N27" i="1"/>
  <c r="O27" i="1"/>
  <c r="P27" i="1"/>
  <c r="L28" i="1"/>
  <c r="M28" i="1"/>
  <c r="N28" i="1"/>
  <c r="O28" i="1"/>
  <c r="P28" i="1"/>
  <c r="L29" i="1"/>
  <c r="M29" i="1"/>
  <c r="N29" i="1"/>
  <c r="O29" i="1"/>
  <c r="P29" i="1"/>
  <c r="L30" i="1"/>
  <c r="M30" i="1"/>
  <c r="N30" i="1"/>
  <c r="O30" i="1"/>
  <c r="P30" i="1"/>
  <c r="L31" i="1"/>
  <c r="M31" i="1"/>
  <c r="N31" i="1"/>
  <c r="O31" i="1"/>
  <c r="P31" i="1"/>
  <c r="L32" i="1"/>
  <c r="M32" i="1"/>
  <c r="N32" i="1"/>
  <c r="O32" i="1"/>
  <c r="P32" i="1"/>
  <c r="L33" i="1"/>
  <c r="M33" i="1"/>
  <c r="N33" i="1"/>
  <c r="O33" i="1"/>
  <c r="P33" i="1"/>
  <c r="L34" i="1"/>
  <c r="M34" i="1"/>
  <c r="N34" i="1"/>
  <c r="O34" i="1"/>
  <c r="P34" i="1"/>
  <c r="L35" i="1"/>
  <c r="M35" i="1"/>
  <c r="N35" i="1"/>
  <c r="O35" i="1"/>
  <c r="P35" i="1"/>
  <c r="L36" i="1"/>
  <c r="M36" i="1"/>
  <c r="N36" i="1"/>
  <c r="O36" i="1"/>
  <c r="P36" i="1"/>
  <c r="L37" i="1"/>
  <c r="M37" i="1"/>
  <c r="N37" i="1"/>
  <c r="O37" i="1"/>
  <c r="P37" i="1"/>
  <c r="L38" i="1"/>
  <c r="M38" i="1"/>
  <c r="N38" i="1"/>
  <c r="O38" i="1"/>
  <c r="P38" i="1"/>
  <c r="L39" i="1"/>
  <c r="M39" i="1"/>
  <c r="N39" i="1"/>
  <c r="O39" i="1"/>
  <c r="P39" i="1"/>
  <c r="L40" i="1"/>
  <c r="M40" i="1"/>
  <c r="N40" i="1"/>
  <c r="O40" i="1"/>
  <c r="P40" i="1"/>
  <c r="L41" i="1"/>
  <c r="M41" i="1"/>
  <c r="N41" i="1"/>
  <c r="O41" i="1"/>
  <c r="P41" i="1"/>
  <c r="L42" i="1"/>
  <c r="M42" i="1"/>
  <c r="N42" i="1"/>
  <c r="O42" i="1"/>
  <c r="P42" i="1"/>
  <c r="L43" i="1"/>
  <c r="M43" i="1"/>
  <c r="N43" i="1"/>
  <c r="O43" i="1"/>
  <c r="P43" i="1"/>
  <c r="L44" i="1"/>
  <c r="M44" i="1"/>
  <c r="N44" i="1"/>
  <c r="O44" i="1"/>
  <c r="P44" i="1"/>
  <c r="L45" i="1"/>
  <c r="M45" i="1"/>
  <c r="N45" i="1"/>
  <c r="O45" i="1"/>
  <c r="P45" i="1"/>
  <c r="L46" i="1"/>
  <c r="M46" i="1"/>
  <c r="N46" i="1"/>
  <c r="O46" i="1"/>
  <c r="P46" i="1"/>
  <c r="L47" i="1"/>
  <c r="M47" i="1"/>
  <c r="N47" i="1"/>
  <c r="O47" i="1"/>
  <c r="P47" i="1"/>
  <c r="L48" i="1"/>
  <c r="M48" i="1"/>
  <c r="N48" i="1"/>
  <c r="O48" i="1"/>
  <c r="P48" i="1"/>
  <c r="L49" i="1"/>
  <c r="M49" i="1"/>
  <c r="N49" i="1"/>
  <c r="O49" i="1"/>
  <c r="P49" i="1"/>
  <c r="L50" i="1"/>
  <c r="M50" i="1"/>
  <c r="N50" i="1"/>
  <c r="O50" i="1"/>
  <c r="P50" i="1"/>
  <c r="L51" i="1"/>
  <c r="M51" i="1"/>
  <c r="N51" i="1"/>
  <c r="O51" i="1"/>
  <c r="P51" i="1"/>
  <c r="L52" i="1"/>
  <c r="M52" i="1"/>
  <c r="N52" i="1"/>
  <c r="O52" i="1"/>
  <c r="P52" i="1"/>
  <c r="L53" i="1"/>
  <c r="M53" i="1"/>
  <c r="N53" i="1"/>
  <c r="O53" i="1"/>
  <c r="P53" i="1"/>
  <c r="L54" i="1"/>
  <c r="M54" i="1"/>
  <c r="N54" i="1"/>
  <c r="O54" i="1"/>
  <c r="P54" i="1"/>
  <c r="L55" i="1"/>
  <c r="M55" i="1"/>
  <c r="N55" i="1"/>
  <c r="O55" i="1"/>
  <c r="P55" i="1"/>
  <c r="L56" i="1"/>
  <c r="M56" i="1"/>
  <c r="N56" i="1"/>
  <c r="O56" i="1"/>
  <c r="P56" i="1"/>
  <c r="L57" i="1"/>
  <c r="M57" i="1"/>
  <c r="N57" i="1"/>
  <c r="O57" i="1"/>
  <c r="P57" i="1"/>
  <c r="L58" i="1"/>
  <c r="M58" i="1"/>
  <c r="N58" i="1"/>
  <c r="O58" i="1"/>
  <c r="P58" i="1"/>
  <c r="L59" i="1"/>
  <c r="M59" i="1"/>
  <c r="N59" i="1"/>
  <c r="O59" i="1"/>
  <c r="P59" i="1"/>
  <c r="L60" i="1"/>
  <c r="M60" i="1"/>
  <c r="N60" i="1"/>
  <c r="O60" i="1"/>
  <c r="P60" i="1"/>
  <c r="L61" i="1"/>
  <c r="M61" i="1"/>
  <c r="N61" i="1"/>
  <c r="O61" i="1"/>
  <c r="P61" i="1"/>
  <c r="L62" i="1"/>
  <c r="M62" i="1"/>
  <c r="N62" i="1"/>
  <c r="O62" i="1"/>
  <c r="P62" i="1"/>
  <c r="L63" i="1"/>
  <c r="M63" i="1"/>
  <c r="N63" i="1"/>
  <c r="O63" i="1"/>
  <c r="P63" i="1"/>
  <c r="L64" i="1"/>
  <c r="M64" i="1"/>
  <c r="N64" i="1"/>
  <c r="O64" i="1"/>
  <c r="P64" i="1"/>
  <c r="L65" i="1"/>
  <c r="M65" i="1"/>
  <c r="N65" i="1"/>
  <c r="O65" i="1"/>
  <c r="P65" i="1"/>
  <c r="L66" i="1"/>
  <c r="M66" i="1"/>
  <c r="N66" i="1"/>
  <c r="O66" i="1"/>
  <c r="P66" i="1"/>
  <c r="L67" i="1"/>
  <c r="M67" i="1"/>
  <c r="N67" i="1"/>
  <c r="O67" i="1"/>
  <c r="P67" i="1"/>
  <c r="L68" i="1"/>
  <c r="M68" i="1"/>
  <c r="N68" i="1"/>
  <c r="O68" i="1"/>
  <c r="P68" i="1"/>
  <c r="L69" i="1"/>
  <c r="M69" i="1"/>
  <c r="N69" i="1"/>
  <c r="O69" i="1"/>
  <c r="P69" i="1"/>
  <c r="L70" i="1"/>
  <c r="M70" i="1"/>
  <c r="N70" i="1"/>
  <c r="O70" i="1"/>
  <c r="P70" i="1"/>
  <c r="L71" i="1"/>
  <c r="M71" i="1"/>
  <c r="N71" i="1"/>
  <c r="O71" i="1"/>
  <c r="P71" i="1"/>
  <c r="L72" i="1"/>
  <c r="M72" i="1"/>
  <c r="N72" i="1"/>
  <c r="O72" i="1"/>
  <c r="P72" i="1"/>
  <c r="L73" i="1"/>
  <c r="M73" i="1"/>
  <c r="N73" i="1"/>
  <c r="O73" i="1"/>
  <c r="P73" i="1"/>
  <c r="L74" i="1"/>
  <c r="M74" i="1"/>
  <c r="N74" i="1"/>
  <c r="O74" i="1"/>
  <c r="P74" i="1"/>
  <c r="L75" i="1"/>
  <c r="M75" i="1"/>
  <c r="N75" i="1"/>
  <c r="O75" i="1"/>
  <c r="P75" i="1"/>
  <c r="L76" i="1"/>
  <c r="M76" i="1"/>
  <c r="N76" i="1"/>
  <c r="O76" i="1"/>
  <c r="P76" i="1"/>
  <c r="L77" i="1"/>
  <c r="M77" i="1"/>
  <c r="N77" i="1"/>
  <c r="O77" i="1"/>
  <c r="P77" i="1"/>
  <c r="L78" i="1"/>
  <c r="M78" i="1"/>
  <c r="N78" i="1"/>
  <c r="O78" i="1"/>
  <c r="P78" i="1"/>
  <c r="L79" i="1"/>
  <c r="M79" i="1"/>
  <c r="N79" i="1"/>
  <c r="O79" i="1"/>
  <c r="P79" i="1"/>
  <c r="L80" i="1"/>
  <c r="M80" i="1"/>
  <c r="N80" i="1"/>
  <c r="O80" i="1"/>
  <c r="P80" i="1"/>
  <c r="L81" i="1"/>
  <c r="M81" i="1"/>
  <c r="N81" i="1"/>
  <c r="O81" i="1"/>
  <c r="P81" i="1"/>
  <c r="L82" i="1"/>
  <c r="M82" i="1"/>
  <c r="N82" i="1"/>
  <c r="O82" i="1"/>
  <c r="P82" i="1"/>
  <c r="L83" i="1"/>
  <c r="M83" i="1"/>
  <c r="N83" i="1"/>
  <c r="O83" i="1"/>
  <c r="P83" i="1"/>
  <c r="L84" i="1"/>
  <c r="M84" i="1"/>
  <c r="N84" i="1"/>
  <c r="O84" i="1"/>
  <c r="P84" i="1"/>
  <c r="L85" i="1"/>
  <c r="M85" i="1"/>
  <c r="N85" i="1"/>
  <c r="O85" i="1"/>
  <c r="P85" i="1"/>
  <c r="L86" i="1"/>
  <c r="M86" i="1"/>
  <c r="N86" i="1"/>
  <c r="O86" i="1"/>
  <c r="P86" i="1"/>
  <c r="L87" i="1"/>
  <c r="M87" i="1"/>
  <c r="N87" i="1"/>
  <c r="O87" i="1"/>
  <c r="P87" i="1"/>
  <c r="L88" i="1"/>
  <c r="M88" i="1"/>
  <c r="N88" i="1"/>
  <c r="O88" i="1"/>
  <c r="P88" i="1"/>
  <c r="L89" i="1"/>
  <c r="M89" i="1"/>
  <c r="N89" i="1"/>
  <c r="O89" i="1"/>
  <c r="P89" i="1"/>
  <c r="L90" i="1"/>
  <c r="M90" i="1"/>
  <c r="N90" i="1"/>
  <c r="O90" i="1"/>
  <c r="P90" i="1"/>
  <c r="L91" i="1"/>
  <c r="M91" i="1"/>
  <c r="N91" i="1"/>
  <c r="O91" i="1"/>
  <c r="P91" i="1"/>
  <c r="L92" i="1"/>
  <c r="M92" i="1"/>
  <c r="N92" i="1"/>
  <c r="O92" i="1"/>
  <c r="P92" i="1"/>
  <c r="L93" i="1"/>
  <c r="M93" i="1"/>
  <c r="N93" i="1"/>
  <c r="O93" i="1"/>
  <c r="P93" i="1"/>
  <c r="L94" i="1"/>
  <c r="M94" i="1"/>
  <c r="N94" i="1"/>
  <c r="O94" i="1"/>
  <c r="P94" i="1"/>
  <c r="L95" i="1"/>
  <c r="M95" i="1"/>
  <c r="N95" i="1"/>
  <c r="O95" i="1"/>
  <c r="P95" i="1"/>
  <c r="L96" i="1"/>
  <c r="M96" i="1"/>
  <c r="N96" i="1"/>
  <c r="O96" i="1"/>
  <c r="P96" i="1"/>
  <c r="L97" i="1"/>
  <c r="M97" i="1"/>
  <c r="N97" i="1"/>
  <c r="O97" i="1"/>
  <c r="P97" i="1"/>
  <c r="L98" i="1"/>
  <c r="M98" i="1"/>
  <c r="N98" i="1"/>
  <c r="O98" i="1"/>
  <c r="P98" i="1"/>
  <c r="L99" i="1"/>
  <c r="M99" i="1"/>
  <c r="N99" i="1"/>
  <c r="O99" i="1"/>
  <c r="P99" i="1"/>
  <c r="L100" i="1"/>
  <c r="M100" i="1"/>
  <c r="N100" i="1"/>
  <c r="O100" i="1"/>
  <c r="P100" i="1"/>
  <c r="L101" i="1"/>
  <c r="M101" i="1"/>
  <c r="N101" i="1"/>
  <c r="O101" i="1"/>
  <c r="P101" i="1"/>
  <c r="L102" i="1"/>
  <c r="M102" i="1"/>
  <c r="N102" i="1"/>
  <c r="O102" i="1"/>
  <c r="P102" i="1"/>
  <c r="L103" i="1"/>
  <c r="M103" i="1"/>
  <c r="N103" i="1"/>
  <c r="O103" i="1"/>
  <c r="P103" i="1"/>
  <c r="L104" i="1"/>
  <c r="M104" i="1"/>
  <c r="N104" i="1"/>
  <c r="O104" i="1"/>
  <c r="P104" i="1"/>
  <c r="L105" i="1"/>
  <c r="M105" i="1"/>
  <c r="N105" i="1"/>
  <c r="O105" i="1"/>
  <c r="P105" i="1"/>
  <c r="L106" i="1"/>
  <c r="M106" i="1"/>
  <c r="N106" i="1"/>
  <c r="O106" i="1"/>
  <c r="P106" i="1"/>
  <c r="L107" i="1"/>
  <c r="M107" i="1"/>
  <c r="N107" i="1"/>
  <c r="O107" i="1"/>
  <c r="P107" i="1"/>
  <c r="L108" i="1"/>
  <c r="M108" i="1"/>
  <c r="N108" i="1"/>
  <c r="O108" i="1"/>
  <c r="P108" i="1"/>
  <c r="L109" i="1"/>
  <c r="M109" i="1"/>
  <c r="N109" i="1"/>
  <c r="O109" i="1"/>
  <c r="P109" i="1"/>
  <c r="L110" i="1"/>
  <c r="M110" i="1"/>
  <c r="N110" i="1"/>
  <c r="O110" i="1"/>
  <c r="P110" i="1"/>
  <c r="L111" i="1"/>
  <c r="M111" i="1"/>
  <c r="N111" i="1"/>
  <c r="O111" i="1"/>
  <c r="P111" i="1"/>
  <c r="L112" i="1"/>
  <c r="M112" i="1"/>
  <c r="N112" i="1"/>
  <c r="O112" i="1"/>
  <c r="P112" i="1"/>
  <c r="L113" i="1"/>
  <c r="M113" i="1"/>
  <c r="N113" i="1"/>
  <c r="O113" i="1"/>
  <c r="P113" i="1"/>
  <c r="L114" i="1"/>
  <c r="M114" i="1"/>
  <c r="N114" i="1"/>
  <c r="O114" i="1"/>
  <c r="P114" i="1"/>
  <c r="L115" i="1"/>
  <c r="M115" i="1"/>
  <c r="N115" i="1"/>
  <c r="O115" i="1"/>
  <c r="P115" i="1"/>
  <c r="L116" i="1"/>
  <c r="M116" i="1"/>
  <c r="N116" i="1"/>
  <c r="O116" i="1"/>
  <c r="P116" i="1"/>
  <c r="L117" i="1"/>
  <c r="M117" i="1"/>
  <c r="N117" i="1"/>
  <c r="O117" i="1"/>
  <c r="P117" i="1"/>
  <c r="L118" i="1"/>
  <c r="M118" i="1"/>
  <c r="N118" i="1"/>
  <c r="O118" i="1"/>
  <c r="P118" i="1"/>
  <c r="L119" i="1"/>
  <c r="M119" i="1"/>
  <c r="N119" i="1"/>
  <c r="O119" i="1"/>
  <c r="P119" i="1"/>
  <c r="L120" i="1"/>
  <c r="M120" i="1"/>
  <c r="N120" i="1"/>
  <c r="O120" i="1"/>
  <c r="P120" i="1"/>
  <c r="L121" i="1"/>
  <c r="M121" i="1"/>
  <c r="N121" i="1"/>
  <c r="O121" i="1"/>
  <c r="P121" i="1"/>
  <c r="L122" i="1"/>
  <c r="M122" i="1"/>
  <c r="N122" i="1"/>
  <c r="O122" i="1"/>
  <c r="P122" i="1"/>
  <c r="L123" i="1"/>
  <c r="M123" i="1"/>
  <c r="N123" i="1"/>
  <c r="O123" i="1"/>
  <c r="P123" i="1"/>
  <c r="L124" i="1"/>
  <c r="M124" i="1"/>
  <c r="N124" i="1"/>
  <c r="O124" i="1"/>
  <c r="P124" i="1"/>
  <c r="L125" i="1"/>
  <c r="M125" i="1"/>
  <c r="N125" i="1"/>
  <c r="O125" i="1"/>
  <c r="P125" i="1"/>
  <c r="L126" i="1"/>
  <c r="M126" i="1"/>
  <c r="N126" i="1"/>
  <c r="O126" i="1"/>
  <c r="P126" i="1"/>
  <c r="L127" i="1"/>
  <c r="M127" i="1"/>
  <c r="N127" i="1"/>
  <c r="O127" i="1"/>
  <c r="P127" i="1"/>
  <c r="L128" i="1"/>
  <c r="M128" i="1"/>
  <c r="N128" i="1"/>
  <c r="O128" i="1"/>
  <c r="P128" i="1"/>
  <c r="L129" i="1"/>
  <c r="M129" i="1"/>
  <c r="N129" i="1"/>
  <c r="O129" i="1"/>
  <c r="P129" i="1"/>
  <c r="L130" i="1"/>
  <c r="M130" i="1"/>
  <c r="N130" i="1"/>
  <c r="O130" i="1"/>
  <c r="P130" i="1"/>
  <c r="L131" i="1"/>
  <c r="M131" i="1"/>
  <c r="N131" i="1"/>
  <c r="O131" i="1"/>
  <c r="P131" i="1"/>
  <c r="L132" i="1"/>
  <c r="M132" i="1"/>
  <c r="N132" i="1"/>
  <c r="O132" i="1"/>
  <c r="P132" i="1"/>
  <c r="L133" i="1"/>
  <c r="M133" i="1"/>
  <c r="N133" i="1"/>
  <c r="O133" i="1"/>
  <c r="P133" i="1"/>
  <c r="L134" i="1"/>
  <c r="M134" i="1"/>
  <c r="N134" i="1"/>
  <c r="O134" i="1"/>
  <c r="P134" i="1"/>
  <c r="L135" i="1"/>
  <c r="M135" i="1"/>
  <c r="N135" i="1"/>
  <c r="O135" i="1"/>
  <c r="P135" i="1"/>
  <c r="L136" i="1"/>
  <c r="M136" i="1"/>
  <c r="N136" i="1"/>
  <c r="O136" i="1"/>
  <c r="P136" i="1"/>
  <c r="L137" i="1"/>
  <c r="M137" i="1"/>
  <c r="N137" i="1"/>
  <c r="O137" i="1"/>
  <c r="P137" i="1"/>
  <c r="L138" i="1"/>
  <c r="M138" i="1"/>
  <c r="N138" i="1"/>
  <c r="O138" i="1"/>
  <c r="P138" i="1"/>
  <c r="L139" i="1"/>
  <c r="M139" i="1"/>
  <c r="N139" i="1"/>
  <c r="O139" i="1"/>
  <c r="P139" i="1"/>
  <c r="L140" i="1"/>
  <c r="M140" i="1"/>
  <c r="N140" i="1"/>
  <c r="O140" i="1"/>
  <c r="P140" i="1"/>
  <c r="L141" i="1"/>
  <c r="M141" i="1"/>
  <c r="N141" i="1"/>
  <c r="O141" i="1"/>
  <c r="P141" i="1"/>
  <c r="L142" i="1"/>
  <c r="M142" i="1"/>
  <c r="N142" i="1"/>
  <c r="O142" i="1"/>
  <c r="P142" i="1"/>
  <c r="L143" i="1"/>
  <c r="M143" i="1"/>
  <c r="N143" i="1"/>
  <c r="O143" i="1"/>
  <c r="P143" i="1"/>
  <c r="L144" i="1"/>
  <c r="M144" i="1"/>
  <c r="N144" i="1"/>
  <c r="O144" i="1"/>
  <c r="P144" i="1"/>
  <c r="L145" i="1"/>
  <c r="M145" i="1"/>
  <c r="N145" i="1"/>
  <c r="O145" i="1"/>
  <c r="P145" i="1"/>
  <c r="L146" i="1"/>
  <c r="M146" i="1"/>
  <c r="N146" i="1"/>
  <c r="O146" i="1"/>
  <c r="P146" i="1"/>
  <c r="L147" i="1"/>
  <c r="M147" i="1"/>
  <c r="N147" i="1"/>
  <c r="O147" i="1"/>
  <c r="P147" i="1"/>
  <c r="L148" i="1"/>
  <c r="M148" i="1"/>
  <c r="N148" i="1"/>
  <c r="O148" i="1"/>
  <c r="P148" i="1"/>
  <c r="L149" i="1"/>
  <c r="M149" i="1"/>
  <c r="N149" i="1"/>
  <c r="O149" i="1"/>
  <c r="P149" i="1"/>
  <c r="L150" i="1"/>
  <c r="M150" i="1"/>
  <c r="N150" i="1"/>
  <c r="O150" i="1"/>
  <c r="P150" i="1"/>
  <c r="L151" i="1"/>
  <c r="M151" i="1"/>
  <c r="N151" i="1"/>
  <c r="O151" i="1"/>
  <c r="P151" i="1"/>
  <c r="L152" i="1"/>
  <c r="M152" i="1"/>
  <c r="N152" i="1"/>
  <c r="O152" i="1"/>
  <c r="P152" i="1"/>
  <c r="L153" i="1"/>
  <c r="M153" i="1"/>
  <c r="N153" i="1"/>
  <c r="O153" i="1"/>
  <c r="P153" i="1"/>
  <c r="L154" i="1"/>
  <c r="M154" i="1"/>
  <c r="N154" i="1"/>
  <c r="O154" i="1"/>
  <c r="P154" i="1"/>
  <c r="L155" i="1"/>
  <c r="M155" i="1"/>
  <c r="N155" i="1"/>
  <c r="O155" i="1"/>
  <c r="P155" i="1"/>
  <c r="L156" i="1"/>
  <c r="M156" i="1"/>
  <c r="N156" i="1"/>
  <c r="O156" i="1"/>
  <c r="P156" i="1"/>
  <c r="L157" i="1"/>
  <c r="M157" i="1"/>
  <c r="N157" i="1"/>
  <c r="O157" i="1"/>
  <c r="P157" i="1"/>
  <c r="L158" i="1"/>
  <c r="M158" i="1"/>
  <c r="N158" i="1"/>
  <c r="O158" i="1"/>
  <c r="P158" i="1"/>
  <c r="L159" i="1"/>
  <c r="M159" i="1"/>
  <c r="N159" i="1"/>
  <c r="O159" i="1"/>
  <c r="P159" i="1"/>
  <c r="L160" i="1"/>
  <c r="M160" i="1"/>
  <c r="N160" i="1"/>
  <c r="O160" i="1"/>
  <c r="P160" i="1"/>
  <c r="L161" i="1"/>
  <c r="M161" i="1"/>
  <c r="N161" i="1"/>
  <c r="O161" i="1"/>
  <c r="P161" i="1"/>
  <c r="L162" i="1"/>
  <c r="M162" i="1"/>
  <c r="N162" i="1"/>
  <c r="O162" i="1"/>
  <c r="P162" i="1"/>
  <c r="L163" i="1"/>
  <c r="M163" i="1"/>
  <c r="N163" i="1"/>
  <c r="O163" i="1"/>
  <c r="P163" i="1"/>
  <c r="L164" i="1"/>
  <c r="M164" i="1"/>
  <c r="N164" i="1"/>
  <c r="O164" i="1"/>
  <c r="P164" i="1"/>
  <c r="L165" i="1"/>
  <c r="M165" i="1"/>
  <c r="N165" i="1"/>
  <c r="O165" i="1"/>
  <c r="P165" i="1"/>
  <c r="L166" i="1"/>
  <c r="M166" i="1"/>
  <c r="N166" i="1"/>
  <c r="O166" i="1"/>
  <c r="P166" i="1"/>
  <c r="L167" i="1"/>
  <c r="M167" i="1"/>
  <c r="N167" i="1"/>
  <c r="O167" i="1"/>
  <c r="P167" i="1"/>
  <c r="L168" i="1"/>
  <c r="M168" i="1"/>
  <c r="N168" i="1"/>
  <c r="O168" i="1"/>
  <c r="P168" i="1"/>
  <c r="L169" i="1"/>
  <c r="M169" i="1"/>
  <c r="N169" i="1"/>
  <c r="O169" i="1"/>
  <c r="P169" i="1"/>
  <c r="L170" i="1"/>
  <c r="M170" i="1"/>
  <c r="N170" i="1"/>
  <c r="O170" i="1"/>
  <c r="P170" i="1"/>
  <c r="L171" i="1"/>
  <c r="M171" i="1"/>
  <c r="N171" i="1"/>
  <c r="O171" i="1"/>
  <c r="P171" i="1"/>
  <c r="L172" i="1"/>
  <c r="M172" i="1"/>
  <c r="N172" i="1"/>
  <c r="O172" i="1"/>
  <c r="P172" i="1"/>
  <c r="L173" i="1"/>
  <c r="M173" i="1"/>
  <c r="N173" i="1"/>
  <c r="O173" i="1"/>
  <c r="P173" i="1"/>
  <c r="L174" i="1"/>
  <c r="M174" i="1"/>
  <c r="N174" i="1"/>
  <c r="O174" i="1"/>
  <c r="P174" i="1"/>
  <c r="L175" i="1"/>
  <c r="M175" i="1"/>
  <c r="N175" i="1"/>
  <c r="O175" i="1"/>
  <c r="P175" i="1"/>
  <c r="L176" i="1"/>
  <c r="M176" i="1"/>
  <c r="N176" i="1"/>
  <c r="O176" i="1"/>
  <c r="P176" i="1"/>
  <c r="L177" i="1"/>
  <c r="M177" i="1"/>
  <c r="N177" i="1"/>
  <c r="O177" i="1"/>
  <c r="P177" i="1"/>
  <c r="L178" i="1"/>
  <c r="M178" i="1"/>
  <c r="N178" i="1"/>
  <c r="O178" i="1"/>
  <c r="P178" i="1"/>
  <c r="L179" i="1"/>
  <c r="M179" i="1"/>
  <c r="N179" i="1"/>
  <c r="O179" i="1"/>
  <c r="P179" i="1"/>
  <c r="L180" i="1"/>
  <c r="M180" i="1"/>
  <c r="N180" i="1"/>
  <c r="O180" i="1"/>
  <c r="P180" i="1"/>
  <c r="L181" i="1"/>
  <c r="M181" i="1"/>
  <c r="N181" i="1"/>
  <c r="O181" i="1"/>
  <c r="P181" i="1"/>
  <c r="L182" i="1"/>
  <c r="M182" i="1"/>
  <c r="N182" i="1"/>
  <c r="O182" i="1"/>
  <c r="P182" i="1"/>
  <c r="L183" i="1"/>
  <c r="M183" i="1"/>
  <c r="N183" i="1"/>
  <c r="O183" i="1"/>
  <c r="P183" i="1"/>
  <c r="L184" i="1"/>
  <c r="M184" i="1"/>
  <c r="N184" i="1"/>
  <c r="O184" i="1"/>
  <c r="P184" i="1"/>
  <c r="L185" i="1"/>
  <c r="M185" i="1"/>
  <c r="N185" i="1"/>
  <c r="O185" i="1"/>
  <c r="P185" i="1"/>
  <c r="L186" i="1"/>
  <c r="M186" i="1"/>
  <c r="N186" i="1"/>
  <c r="O186" i="1"/>
  <c r="P186" i="1"/>
  <c r="L187" i="1"/>
  <c r="M187" i="1"/>
  <c r="N187" i="1"/>
  <c r="O187" i="1"/>
  <c r="P187" i="1"/>
  <c r="L188" i="1"/>
  <c r="M188" i="1"/>
  <c r="N188" i="1"/>
  <c r="O188" i="1"/>
  <c r="P188" i="1"/>
  <c r="L189" i="1"/>
  <c r="M189" i="1"/>
  <c r="N189" i="1"/>
  <c r="O189" i="1"/>
  <c r="P189" i="1"/>
  <c r="L190" i="1"/>
  <c r="M190" i="1"/>
  <c r="N190" i="1"/>
  <c r="O190" i="1"/>
  <c r="P190" i="1"/>
  <c r="L191" i="1"/>
  <c r="M191" i="1"/>
  <c r="N191" i="1"/>
  <c r="O191" i="1"/>
  <c r="P191" i="1"/>
  <c r="L192" i="1"/>
  <c r="M192" i="1"/>
  <c r="N192" i="1"/>
  <c r="O192" i="1"/>
  <c r="P192" i="1"/>
  <c r="L193" i="1"/>
  <c r="M193" i="1"/>
  <c r="N193" i="1"/>
  <c r="O193" i="1"/>
  <c r="P193" i="1"/>
  <c r="L194" i="1"/>
  <c r="M194" i="1"/>
  <c r="N194" i="1"/>
  <c r="O194" i="1"/>
  <c r="P194" i="1"/>
  <c r="L195" i="1"/>
  <c r="M195" i="1"/>
  <c r="N195" i="1"/>
  <c r="O195" i="1"/>
  <c r="P195" i="1"/>
  <c r="L196" i="1"/>
  <c r="M196" i="1"/>
  <c r="N196" i="1"/>
  <c r="O196" i="1"/>
  <c r="P196" i="1"/>
  <c r="L197" i="1"/>
  <c r="M197" i="1"/>
  <c r="N197" i="1"/>
  <c r="O197" i="1"/>
  <c r="P197" i="1"/>
  <c r="L198" i="1"/>
  <c r="M198" i="1"/>
  <c r="N198" i="1"/>
  <c r="O198" i="1"/>
  <c r="P198" i="1"/>
  <c r="L199" i="1"/>
  <c r="M199" i="1"/>
  <c r="N199" i="1"/>
  <c r="O199" i="1"/>
  <c r="P199" i="1"/>
  <c r="L200" i="1"/>
  <c r="M200" i="1"/>
  <c r="N200" i="1"/>
  <c r="O200" i="1"/>
  <c r="P200" i="1"/>
  <c r="L201" i="1"/>
  <c r="M201" i="1"/>
  <c r="N201" i="1"/>
  <c r="O201" i="1"/>
  <c r="P201" i="1"/>
  <c r="L202" i="1"/>
  <c r="M202" i="1"/>
  <c r="N202" i="1"/>
  <c r="O202" i="1"/>
  <c r="P202" i="1"/>
  <c r="L203" i="1"/>
  <c r="M203" i="1"/>
  <c r="N203" i="1"/>
  <c r="O203" i="1"/>
  <c r="P203" i="1"/>
  <c r="L204" i="1"/>
  <c r="M204" i="1"/>
  <c r="N204" i="1"/>
  <c r="O204" i="1"/>
  <c r="P204" i="1"/>
  <c r="L205" i="1"/>
  <c r="M205" i="1"/>
  <c r="N205" i="1"/>
  <c r="O205" i="1"/>
  <c r="P205" i="1"/>
  <c r="L206" i="1"/>
  <c r="M206" i="1"/>
  <c r="N206" i="1"/>
  <c r="O206" i="1"/>
  <c r="P206" i="1"/>
  <c r="L207" i="1"/>
  <c r="M207" i="1"/>
  <c r="N207" i="1"/>
  <c r="O207" i="1"/>
  <c r="P207" i="1"/>
  <c r="L208" i="1"/>
  <c r="M208" i="1"/>
  <c r="N208" i="1"/>
  <c r="O208" i="1"/>
  <c r="P208" i="1"/>
  <c r="L209" i="1"/>
  <c r="M209" i="1"/>
  <c r="N209" i="1"/>
  <c r="O209" i="1"/>
  <c r="P209" i="1"/>
  <c r="L210" i="1"/>
  <c r="M210" i="1"/>
  <c r="N210" i="1"/>
  <c r="O210" i="1"/>
  <c r="P210" i="1"/>
  <c r="L211" i="1"/>
  <c r="M211" i="1"/>
  <c r="N211" i="1"/>
  <c r="O211" i="1"/>
  <c r="P211" i="1"/>
  <c r="L212" i="1"/>
  <c r="M212" i="1"/>
  <c r="N212" i="1"/>
  <c r="O212" i="1"/>
  <c r="P212" i="1"/>
  <c r="L213" i="1"/>
  <c r="M213" i="1"/>
  <c r="N213" i="1"/>
  <c r="O213" i="1"/>
  <c r="P213" i="1"/>
  <c r="L214" i="1"/>
  <c r="M214" i="1"/>
  <c r="N214" i="1"/>
  <c r="O214" i="1"/>
  <c r="P214" i="1"/>
  <c r="L215" i="1"/>
  <c r="M215" i="1"/>
  <c r="N215" i="1"/>
  <c r="O215" i="1"/>
  <c r="P215" i="1"/>
  <c r="L216" i="1"/>
  <c r="M216" i="1"/>
  <c r="N216" i="1"/>
  <c r="O216" i="1"/>
  <c r="P216" i="1"/>
  <c r="L217" i="1"/>
  <c r="M217" i="1"/>
  <c r="N217" i="1"/>
  <c r="O217" i="1"/>
  <c r="P217" i="1"/>
  <c r="L218" i="1"/>
  <c r="M218" i="1"/>
  <c r="N218" i="1"/>
  <c r="O218" i="1"/>
  <c r="P218" i="1"/>
  <c r="L219" i="1"/>
  <c r="M219" i="1"/>
  <c r="N219" i="1"/>
  <c r="O219" i="1"/>
  <c r="P219" i="1"/>
  <c r="L220" i="1"/>
  <c r="M220" i="1"/>
  <c r="N220" i="1"/>
  <c r="O220" i="1"/>
  <c r="P220" i="1"/>
  <c r="L221" i="1"/>
  <c r="M221" i="1"/>
  <c r="N221" i="1"/>
  <c r="O221" i="1"/>
  <c r="P221" i="1"/>
  <c r="L222" i="1"/>
  <c r="M222" i="1"/>
  <c r="N222" i="1"/>
  <c r="O222" i="1"/>
  <c r="P222" i="1"/>
  <c r="L223" i="1"/>
  <c r="M223" i="1"/>
  <c r="N223" i="1"/>
  <c r="O223" i="1"/>
  <c r="P223" i="1"/>
  <c r="L224" i="1"/>
  <c r="M224" i="1"/>
  <c r="N224" i="1"/>
  <c r="O224" i="1"/>
  <c r="P224" i="1"/>
  <c r="L225" i="1"/>
  <c r="M225" i="1"/>
  <c r="N225" i="1"/>
  <c r="O225" i="1"/>
  <c r="P225" i="1"/>
  <c r="L226" i="1"/>
  <c r="M226" i="1"/>
  <c r="N226" i="1"/>
  <c r="O226" i="1"/>
  <c r="P226" i="1"/>
  <c r="L227" i="1"/>
  <c r="M227" i="1"/>
  <c r="N227" i="1"/>
  <c r="O227" i="1"/>
  <c r="P227" i="1"/>
  <c r="L228" i="1"/>
  <c r="M228" i="1"/>
  <c r="N228" i="1"/>
  <c r="O228" i="1"/>
  <c r="P228" i="1"/>
  <c r="L229" i="1"/>
  <c r="M229" i="1"/>
  <c r="N229" i="1"/>
  <c r="O229" i="1"/>
  <c r="P229" i="1"/>
  <c r="L230" i="1"/>
  <c r="M230" i="1"/>
  <c r="N230" i="1"/>
  <c r="O230" i="1"/>
  <c r="P230" i="1"/>
  <c r="L231" i="1"/>
  <c r="M231" i="1"/>
  <c r="N231" i="1"/>
  <c r="O231" i="1"/>
  <c r="P231" i="1"/>
  <c r="L232" i="1"/>
  <c r="M232" i="1"/>
  <c r="N232" i="1"/>
  <c r="O232" i="1"/>
  <c r="P232" i="1"/>
  <c r="L233" i="1"/>
  <c r="M233" i="1"/>
  <c r="N233" i="1"/>
  <c r="O233" i="1"/>
  <c r="P233" i="1"/>
  <c r="L234" i="1"/>
  <c r="M234" i="1"/>
  <c r="N234" i="1"/>
  <c r="O234" i="1"/>
  <c r="P234" i="1"/>
  <c r="L235" i="1"/>
  <c r="M235" i="1"/>
  <c r="N235" i="1"/>
  <c r="O235" i="1"/>
  <c r="P235" i="1"/>
  <c r="L236" i="1"/>
  <c r="M236" i="1"/>
  <c r="N236" i="1"/>
  <c r="O236" i="1"/>
  <c r="P236" i="1"/>
  <c r="L237" i="1"/>
  <c r="M237" i="1"/>
  <c r="N237" i="1"/>
  <c r="O237" i="1"/>
  <c r="P237" i="1"/>
  <c r="L238" i="1"/>
  <c r="M238" i="1"/>
  <c r="N238" i="1"/>
  <c r="O238" i="1"/>
  <c r="P238" i="1"/>
  <c r="L239" i="1"/>
  <c r="M239" i="1"/>
  <c r="N239" i="1"/>
  <c r="O239" i="1"/>
  <c r="P239" i="1"/>
  <c r="L240" i="1"/>
  <c r="M240" i="1"/>
  <c r="N240" i="1"/>
  <c r="O240" i="1"/>
  <c r="P240" i="1"/>
  <c r="L241" i="1"/>
  <c r="M241" i="1"/>
  <c r="N241" i="1"/>
  <c r="O241" i="1"/>
  <c r="P241" i="1"/>
  <c r="L242" i="1"/>
  <c r="M242" i="1"/>
  <c r="N242" i="1"/>
  <c r="O242" i="1"/>
  <c r="P242" i="1"/>
  <c r="L243" i="1"/>
  <c r="M243" i="1"/>
  <c r="N243" i="1"/>
  <c r="O243" i="1"/>
  <c r="P243" i="1"/>
  <c r="L244" i="1"/>
  <c r="M244" i="1"/>
  <c r="N244" i="1"/>
  <c r="O244" i="1"/>
  <c r="P244" i="1"/>
  <c r="L245" i="1"/>
  <c r="M245" i="1"/>
  <c r="N245" i="1"/>
  <c r="O245" i="1"/>
  <c r="P245" i="1"/>
  <c r="L246" i="1"/>
  <c r="M246" i="1"/>
  <c r="N246" i="1"/>
  <c r="O246" i="1"/>
  <c r="P246" i="1"/>
  <c r="L247" i="1"/>
  <c r="M247" i="1"/>
  <c r="N247" i="1"/>
  <c r="O247" i="1"/>
  <c r="P247" i="1"/>
  <c r="L248" i="1"/>
  <c r="M248" i="1"/>
  <c r="N248" i="1"/>
  <c r="O248" i="1"/>
  <c r="P248" i="1"/>
  <c r="L249" i="1"/>
  <c r="M249" i="1"/>
  <c r="N249" i="1"/>
  <c r="O249" i="1"/>
  <c r="P249" i="1"/>
  <c r="L250" i="1"/>
  <c r="M250" i="1"/>
  <c r="N250" i="1"/>
  <c r="O250" i="1"/>
  <c r="P250" i="1"/>
  <c r="L251" i="1"/>
  <c r="M251" i="1"/>
  <c r="N251" i="1"/>
  <c r="O251" i="1"/>
  <c r="P251" i="1"/>
  <c r="L252" i="1"/>
  <c r="M252" i="1"/>
  <c r="N252" i="1"/>
  <c r="O252" i="1"/>
  <c r="P252" i="1"/>
  <c r="L253" i="1"/>
  <c r="M253" i="1"/>
  <c r="N253" i="1"/>
  <c r="O253" i="1"/>
  <c r="P253" i="1"/>
  <c r="L254" i="1"/>
  <c r="M254" i="1"/>
  <c r="N254" i="1"/>
  <c r="O254" i="1"/>
  <c r="P254" i="1"/>
  <c r="L255" i="1"/>
  <c r="M255" i="1"/>
  <c r="N255" i="1"/>
  <c r="O255" i="1"/>
  <c r="P255" i="1"/>
  <c r="L256" i="1"/>
  <c r="M256" i="1"/>
  <c r="N256" i="1"/>
  <c r="O256" i="1"/>
  <c r="P256" i="1"/>
  <c r="L257" i="1"/>
  <c r="M257" i="1"/>
  <c r="N257" i="1"/>
  <c r="O257" i="1"/>
  <c r="P257" i="1"/>
  <c r="L258" i="1"/>
  <c r="M258" i="1"/>
  <c r="N258" i="1"/>
  <c r="O258" i="1"/>
  <c r="P258" i="1"/>
  <c r="L259" i="1"/>
  <c r="M259" i="1"/>
  <c r="N259" i="1"/>
  <c r="O259" i="1"/>
  <c r="P259" i="1"/>
  <c r="L260" i="1"/>
  <c r="M260" i="1"/>
  <c r="N260" i="1"/>
  <c r="O260" i="1"/>
  <c r="P260" i="1"/>
  <c r="L261" i="1"/>
  <c r="M261" i="1"/>
  <c r="N261" i="1"/>
  <c r="O261" i="1"/>
  <c r="P261" i="1"/>
  <c r="L262" i="1"/>
  <c r="M262" i="1"/>
  <c r="N262" i="1"/>
  <c r="O262" i="1"/>
  <c r="P262" i="1"/>
  <c r="L263" i="1"/>
  <c r="M263" i="1"/>
  <c r="N263" i="1"/>
  <c r="O263" i="1"/>
  <c r="P263" i="1"/>
  <c r="L264" i="1"/>
  <c r="M264" i="1"/>
  <c r="N264" i="1"/>
  <c r="O264" i="1"/>
  <c r="P264" i="1"/>
  <c r="L265" i="1"/>
  <c r="M265" i="1"/>
  <c r="N265" i="1"/>
  <c r="O265" i="1"/>
  <c r="P265" i="1"/>
  <c r="L266" i="1"/>
  <c r="M266" i="1"/>
  <c r="N266" i="1"/>
  <c r="O266" i="1"/>
  <c r="P266" i="1"/>
  <c r="L267" i="1"/>
  <c r="M267" i="1"/>
  <c r="N267" i="1"/>
  <c r="O267" i="1"/>
  <c r="P267" i="1"/>
  <c r="L268" i="1"/>
  <c r="M268" i="1"/>
  <c r="N268" i="1"/>
  <c r="O268" i="1"/>
  <c r="P268" i="1"/>
  <c r="L269" i="1"/>
  <c r="M269" i="1"/>
  <c r="N269" i="1"/>
  <c r="O269" i="1"/>
  <c r="P269" i="1"/>
  <c r="L270" i="1"/>
  <c r="M270" i="1"/>
  <c r="N270" i="1"/>
  <c r="O270" i="1"/>
  <c r="P270" i="1"/>
  <c r="L271" i="1"/>
  <c r="M271" i="1"/>
  <c r="N271" i="1"/>
  <c r="O271" i="1"/>
  <c r="P271" i="1"/>
  <c r="L272" i="1"/>
  <c r="M272" i="1"/>
  <c r="N272" i="1"/>
  <c r="O272" i="1"/>
  <c r="P272" i="1"/>
  <c r="L273" i="1"/>
  <c r="M273" i="1"/>
  <c r="N273" i="1"/>
  <c r="O273" i="1"/>
  <c r="P273" i="1"/>
  <c r="L274" i="1"/>
  <c r="M274" i="1"/>
  <c r="N274" i="1"/>
  <c r="O274" i="1"/>
  <c r="P274" i="1"/>
  <c r="L275" i="1"/>
  <c r="M275" i="1"/>
  <c r="N275" i="1"/>
  <c r="O275" i="1"/>
  <c r="P275" i="1"/>
  <c r="L276" i="1"/>
  <c r="M276" i="1"/>
  <c r="N276" i="1"/>
  <c r="O276" i="1"/>
  <c r="P276" i="1"/>
  <c r="L277" i="1"/>
  <c r="M277" i="1"/>
  <c r="N277" i="1"/>
  <c r="O277" i="1"/>
  <c r="P277" i="1"/>
  <c r="L278" i="1"/>
  <c r="M278" i="1"/>
  <c r="N278" i="1"/>
  <c r="O278" i="1"/>
  <c r="P278" i="1"/>
  <c r="L279" i="1"/>
  <c r="M279" i="1"/>
  <c r="N279" i="1"/>
  <c r="O279" i="1"/>
  <c r="P279" i="1"/>
  <c r="L280" i="1"/>
  <c r="M280" i="1"/>
  <c r="N280" i="1"/>
  <c r="O280" i="1"/>
  <c r="P280" i="1"/>
  <c r="L281" i="1"/>
  <c r="M281" i="1"/>
  <c r="N281" i="1"/>
  <c r="O281" i="1"/>
  <c r="P281" i="1"/>
  <c r="L282" i="1"/>
  <c r="M282" i="1"/>
  <c r="N282" i="1"/>
  <c r="O282" i="1"/>
  <c r="P282" i="1"/>
  <c r="L283" i="1"/>
  <c r="M283" i="1"/>
  <c r="N283" i="1"/>
  <c r="O283" i="1"/>
  <c r="P283" i="1"/>
  <c r="L284" i="1"/>
  <c r="M284" i="1"/>
  <c r="N284" i="1"/>
  <c r="O284" i="1"/>
  <c r="P284" i="1"/>
  <c r="L285" i="1"/>
  <c r="M285" i="1"/>
  <c r="N285" i="1"/>
  <c r="O285" i="1"/>
  <c r="P285" i="1"/>
  <c r="L286" i="1"/>
  <c r="M286" i="1"/>
  <c r="N286" i="1"/>
  <c r="O286" i="1"/>
  <c r="P286" i="1"/>
  <c r="L287" i="1"/>
  <c r="M287" i="1"/>
  <c r="N287" i="1"/>
  <c r="O287" i="1"/>
  <c r="P287" i="1"/>
  <c r="L288" i="1"/>
  <c r="M288" i="1"/>
  <c r="N288" i="1"/>
  <c r="O288" i="1"/>
  <c r="P288" i="1"/>
  <c r="L289" i="1"/>
  <c r="M289" i="1"/>
  <c r="N289" i="1"/>
  <c r="O289" i="1"/>
  <c r="P289" i="1"/>
  <c r="L290" i="1"/>
  <c r="M290" i="1"/>
  <c r="N290" i="1"/>
  <c r="O290" i="1"/>
  <c r="P290" i="1"/>
  <c r="L291" i="1"/>
  <c r="M291" i="1"/>
  <c r="N291" i="1"/>
  <c r="O291" i="1"/>
  <c r="P291" i="1"/>
  <c r="L292" i="1"/>
  <c r="M292" i="1"/>
  <c r="N292" i="1"/>
  <c r="O292" i="1"/>
  <c r="P292" i="1"/>
  <c r="L293" i="1"/>
  <c r="M293" i="1"/>
  <c r="N293" i="1"/>
  <c r="O293" i="1"/>
  <c r="P293" i="1"/>
  <c r="L294" i="1"/>
  <c r="M294" i="1"/>
  <c r="N294" i="1"/>
  <c r="O294" i="1"/>
  <c r="P294" i="1"/>
  <c r="L295" i="1"/>
  <c r="M295" i="1"/>
  <c r="N295" i="1"/>
  <c r="O295" i="1"/>
  <c r="P295" i="1"/>
  <c r="L296" i="1"/>
  <c r="M296" i="1"/>
  <c r="N296" i="1"/>
  <c r="O296" i="1"/>
  <c r="P296" i="1"/>
  <c r="L297" i="1"/>
  <c r="M297" i="1"/>
  <c r="N297" i="1"/>
  <c r="O297" i="1"/>
  <c r="P297" i="1"/>
  <c r="L298" i="1"/>
  <c r="M298" i="1"/>
  <c r="N298" i="1"/>
  <c r="O298" i="1"/>
  <c r="P298" i="1"/>
  <c r="L299" i="1"/>
  <c r="M299" i="1"/>
  <c r="N299" i="1"/>
  <c r="O299" i="1"/>
  <c r="P299" i="1"/>
  <c r="L300" i="1"/>
  <c r="M300" i="1"/>
  <c r="N300" i="1"/>
  <c r="O300" i="1"/>
  <c r="P300" i="1"/>
  <c r="L301" i="1"/>
  <c r="M301" i="1"/>
  <c r="N301" i="1"/>
  <c r="O301" i="1"/>
  <c r="P301" i="1"/>
  <c r="L302" i="1"/>
  <c r="M302" i="1"/>
  <c r="N302" i="1"/>
  <c r="O302" i="1"/>
  <c r="P302" i="1"/>
  <c r="L303" i="1"/>
  <c r="M303" i="1"/>
  <c r="N303" i="1"/>
  <c r="O303" i="1"/>
  <c r="P303" i="1"/>
  <c r="L304" i="1"/>
  <c r="M304" i="1"/>
  <c r="N304" i="1"/>
  <c r="O304" i="1"/>
  <c r="P304" i="1"/>
  <c r="L305" i="1"/>
  <c r="M305" i="1"/>
  <c r="N305" i="1"/>
  <c r="O305" i="1"/>
  <c r="P305" i="1"/>
  <c r="L306" i="1"/>
  <c r="M306" i="1"/>
  <c r="N306" i="1"/>
  <c r="O306" i="1"/>
  <c r="P306" i="1"/>
  <c r="L307" i="1"/>
  <c r="M307" i="1"/>
  <c r="N307" i="1"/>
  <c r="O307" i="1"/>
  <c r="P307" i="1"/>
  <c r="L308" i="1"/>
  <c r="M308" i="1"/>
  <c r="N308" i="1"/>
  <c r="O308" i="1"/>
  <c r="P308" i="1"/>
  <c r="L309" i="1"/>
  <c r="M309" i="1"/>
  <c r="N309" i="1"/>
  <c r="O309" i="1"/>
  <c r="P309" i="1"/>
  <c r="L310" i="1"/>
  <c r="M310" i="1"/>
  <c r="N310" i="1"/>
  <c r="O310" i="1"/>
  <c r="P310" i="1"/>
  <c r="L311" i="1"/>
  <c r="M311" i="1"/>
  <c r="N311" i="1"/>
  <c r="O311" i="1"/>
  <c r="P311" i="1"/>
  <c r="L312" i="1"/>
  <c r="M312" i="1"/>
  <c r="N312" i="1"/>
  <c r="O312" i="1"/>
  <c r="P312" i="1"/>
  <c r="L313" i="1"/>
  <c r="M313" i="1"/>
  <c r="N313" i="1"/>
  <c r="O313" i="1"/>
  <c r="P313" i="1"/>
  <c r="L314" i="1"/>
  <c r="M314" i="1"/>
  <c r="N314" i="1"/>
  <c r="O314" i="1"/>
  <c r="P314" i="1"/>
  <c r="L315" i="1"/>
  <c r="M315" i="1"/>
  <c r="N315" i="1"/>
  <c r="O315" i="1"/>
  <c r="P315" i="1"/>
  <c r="L316" i="1"/>
  <c r="M316" i="1"/>
  <c r="N316" i="1"/>
  <c r="O316" i="1"/>
  <c r="P316" i="1"/>
  <c r="L317" i="1"/>
  <c r="M317" i="1"/>
  <c r="N317" i="1"/>
  <c r="O317" i="1"/>
  <c r="P317" i="1"/>
  <c r="L318" i="1"/>
  <c r="M318" i="1"/>
  <c r="N318" i="1"/>
  <c r="O318" i="1"/>
  <c r="P318" i="1"/>
  <c r="L319" i="1"/>
  <c r="M319" i="1"/>
  <c r="N319" i="1"/>
  <c r="O319" i="1"/>
  <c r="P319" i="1"/>
  <c r="L320" i="1"/>
  <c r="M320" i="1"/>
  <c r="N320" i="1"/>
  <c r="O320" i="1"/>
  <c r="P320" i="1"/>
  <c r="L321" i="1"/>
  <c r="M321" i="1"/>
  <c r="N321" i="1"/>
  <c r="O321" i="1"/>
  <c r="P321" i="1"/>
  <c r="L322" i="1"/>
  <c r="M322" i="1"/>
  <c r="N322" i="1"/>
  <c r="O322" i="1"/>
  <c r="P322" i="1"/>
  <c r="L323" i="1"/>
  <c r="M323" i="1"/>
  <c r="N323" i="1"/>
  <c r="O323" i="1"/>
  <c r="P323" i="1"/>
  <c r="L324" i="1"/>
  <c r="M324" i="1"/>
  <c r="N324" i="1"/>
  <c r="O324" i="1"/>
  <c r="P324" i="1"/>
  <c r="L325" i="1"/>
  <c r="M325" i="1"/>
  <c r="N325" i="1"/>
  <c r="O325" i="1"/>
  <c r="P325" i="1"/>
  <c r="M326" i="1"/>
  <c r="N326" i="1"/>
  <c r="O326" i="1"/>
  <c r="P326" i="1"/>
  <c r="P16" i="1"/>
  <c r="M16" i="1"/>
  <c r="N16" i="1"/>
  <c r="O16" i="1"/>
  <c r="L16" i="1"/>
  <c r="G14" i="1"/>
  <c r="H14" i="1"/>
  <c r="I14" i="1"/>
  <c r="J14" i="1"/>
  <c r="F14" i="1"/>
  <c r="G13" i="1"/>
  <c r="H13" i="1"/>
  <c r="I13" i="1"/>
  <c r="J13" i="1"/>
  <c r="F13" i="1"/>
  <c r="G10" i="1"/>
  <c r="H10" i="1"/>
  <c r="I10" i="1"/>
  <c r="I11" i="1"/>
  <c r="J10" i="1"/>
  <c r="J11" i="1"/>
  <c r="F10" i="1"/>
  <c r="F11" i="1"/>
  <c r="C10" i="1"/>
  <c r="P10" i="1"/>
  <c r="E17" i="1"/>
  <c r="E18" i="1"/>
  <c r="E19" i="1"/>
  <c r="E20" i="1"/>
  <c r="E14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16" i="1"/>
  <c r="E1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16" i="1"/>
  <c r="D13" i="1"/>
  <c r="C14" i="1"/>
  <c r="C13" i="1"/>
  <c r="Q130" i="1"/>
  <c r="Q29" i="1"/>
  <c r="X358" i="1"/>
  <c r="X357" i="1"/>
  <c r="X356" i="1"/>
  <c r="X355" i="1"/>
  <c r="X354" i="1"/>
  <c r="X353" i="1"/>
  <c r="X352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49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X360" i="1"/>
  <c r="D352" i="1"/>
  <c r="E340" i="1"/>
  <c r="E336" i="1"/>
  <c r="E332" i="1"/>
  <c r="M329" i="1"/>
  <c r="M344" i="1"/>
  <c r="M340" i="1"/>
  <c r="M336" i="1"/>
  <c r="L333" i="1"/>
  <c r="E356" i="1"/>
  <c r="L353" i="1"/>
  <c r="D10" i="1"/>
  <c r="D14" i="1"/>
  <c r="D337" i="1"/>
  <c r="E339" i="1"/>
  <c r="P329" i="1"/>
  <c r="N342" i="1"/>
  <c r="L340" i="1"/>
  <c r="P336" i="1"/>
  <c r="N330" i="1"/>
  <c r="D357" i="1"/>
  <c r="D353" i="1"/>
  <c r="E355" i="1"/>
  <c r="E352" i="1"/>
  <c r="M352" i="1"/>
  <c r="P353" i="1"/>
  <c r="P357" i="1"/>
  <c r="O355" i="1"/>
  <c r="N353" i="1"/>
  <c r="N357" i="1"/>
  <c r="M355" i="1"/>
  <c r="L354" i="1"/>
  <c r="D344" i="1"/>
  <c r="D340" i="1"/>
  <c r="D336" i="1"/>
  <c r="D332" i="1"/>
  <c r="E346" i="1"/>
  <c r="E342" i="1"/>
  <c r="E338" i="1"/>
  <c r="E330" i="1"/>
  <c r="N341" i="1"/>
  <c r="P331" i="1"/>
  <c r="P356" i="1"/>
  <c r="L357" i="1"/>
  <c r="E10" i="1"/>
  <c r="E345" i="1"/>
  <c r="E329" i="1"/>
  <c r="D355" i="1"/>
  <c r="E357" i="1"/>
  <c r="E353" i="1"/>
  <c r="L352" i="1"/>
  <c r="P355" i="1"/>
  <c r="P13" i="1"/>
  <c r="P338" i="1"/>
  <c r="J349" i="1"/>
  <c r="P352" i="1"/>
  <c r="J360" i="1"/>
  <c r="P340" i="1"/>
  <c r="I360" i="1"/>
  <c r="Q10" i="1"/>
  <c r="O10" i="1"/>
  <c r="N335" i="1"/>
  <c r="Q356" i="1"/>
  <c r="N352" i="1"/>
  <c r="H11" i="1"/>
  <c r="Q11" i="1"/>
  <c r="N334" i="1"/>
  <c r="N329" i="1"/>
  <c r="Q345" i="1"/>
  <c r="Q341" i="1"/>
  <c r="Q337" i="1"/>
  <c r="Q333" i="1"/>
  <c r="Q353" i="1"/>
  <c r="Q357" i="1"/>
  <c r="Q13" i="1"/>
  <c r="H349" i="1"/>
  <c r="Q354" i="1"/>
  <c r="Q358" i="1"/>
  <c r="N336" i="1"/>
  <c r="Q346" i="1"/>
  <c r="Q344" i="1"/>
  <c r="Q343" i="1"/>
  <c r="Q342" i="1"/>
  <c r="Q340" i="1"/>
  <c r="Q339" i="1"/>
  <c r="Q338" i="1"/>
  <c r="Q336" i="1"/>
  <c r="Q335" i="1"/>
  <c r="Q334" i="1"/>
  <c r="Q332" i="1"/>
  <c r="Q331" i="1"/>
  <c r="Q330" i="1"/>
  <c r="Q355" i="1"/>
  <c r="G349" i="1"/>
  <c r="M354" i="1"/>
  <c r="M358" i="1"/>
  <c r="G360" i="1"/>
  <c r="Q360" i="1"/>
  <c r="M335" i="1"/>
  <c r="M10" i="1"/>
  <c r="F349" i="1"/>
  <c r="L10" i="1"/>
  <c r="L14" i="1"/>
  <c r="L346" i="1"/>
  <c r="P14" i="1"/>
  <c r="M13" i="1"/>
  <c r="P347" i="1"/>
  <c r="O14" i="1"/>
  <c r="O13" i="1"/>
  <c r="I349" i="1"/>
  <c r="Q349" i="1"/>
  <c r="M353" i="1"/>
  <c r="M357" i="1"/>
  <c r="Q329" i="1"/>
  <c r="N14" i="1"/>
  <c r="Q14" i="1"/>
  <c r="F360" i="1"/>
  <c r="Q352" i="1"/>
  <c r="O352" i="1"/>
  <c r="N10" i="1"/>
  <c r="M14" i="1"/>
  <c r="L343" i="1"/>
  <c r="O331" i="1"/>
  <c r="N355" i="1"/>
  <c r="E333" i="1"/>
  <c r="P343" i="1"/>
  <c r="C11" i="1"/>
  <c r="M346" i="1"/>
  <c r="N344" i="1"/>
  <c r="M342" i="1"/>
  <c r="N340" i="1"/>
  <c r="M338" i="1"/>
  <c r="M334" i="1"/>
  <c r="N332" i="1"/>
  <c r="M330" i="1"/>
  <c r="D343" i="1"/>
  <c r="D335" i="1"/>
  <c r="P346" i="1"/>
  <c r="N343" i="1"/>
  <c r="O339" i="1"/>
  <c r="L338" i="1"/>
  <c r="O334" i="1"/>
  <c r="P330" i="1"/>
  <c r="E358" i="1"/>
  <c r="N347" i="1"/>
  <c r="O343" i="1"/>
  <c r="N331" i="1"/>
  <c r="N356" i="1"/>
  <c r="M339" i="1"/>
  <c r="O345" i="1"/>
  <c r="E343" i="1"/>
  <c r="M356" i="1"/>
  <c r="D354" i="1"/>
  <c r="N333" i="1"/>
  <c r="M343" i="1"/>
  <c r="E331" i="1"/>
  <c r="E347" i="1"/>
  <c r="D345" i="1"/>
  <c r="N358" i="1"/>
  <c r="D358" i="1"/>
  <c r="P345" i="1"/>
  <c r="N13" i="1"/>
  <c r="D342" i="1"/>
  <c r="D334" i="1"/>
  <c r="O346" i="1"/>
  <c r="P342" i="1"/>
  <c r="N339" i="1"/>
  <c r="O335" i="1"/>
  <c r="L334" i="1"/>
  <c r="O330" i="1"/>
  <c r="C349" i="1"/>
  <c r="N337" i="1"/>
  <c r="L358" i="1"/>
  <c r="D341" i="1"/>
  <c r="P358" i="1"/>
  <c r="P333" i="1"/>
  <c r="L345" i="1"/>
  <c r="E337" i="1"/>
  <c r="O358" i="1"/>
  <c r="E354" i="1"/>
  <c r="P339" i="1"/>
  <c r="O333" i="1"/>
  <c r="L13" i="1"/>
  <c r="P354" i="1"/>
  <c r="L341" i="1"/>
  <c r="C360" i="1"/>
  <c r="E341" i="1"/>
  <c r="O354" i="1"/>
  <c r="D356" i="1"/>
  <c r="P335" i="1"/>
  <c r="O340" i="1"/>
  <c r="N345" i="1"/>
  <c r="E334" i="1"/>
  <c r="M331" i="1"/>
  <c r="O337" i="1"/>
  <c r="L344" i="1"/>
  <c r="M347" i="1"/>
  <c r="E335" i="1"/>
  <c r="D333" i="1"/>
  <c r="N354" i="1"/>
  <c r="L337" i="1"/>
  <c r="P341" i="1"/>
  <c r="L347" i="1"/>
  <c r="L339" i="1"/>
  <c r="L335" i="1"/>
  <c r="L331" i="1"/>
  <c r="D347" i="1"/>
  <c r="D331" i="1"/>
  <c r="P360" i="1"/>
  <c r="E360" i="1"/>
  <c r="D360" i="1"/>
  <c r="N360" i="1"/>
  <c r="L360" i="1"/>
  <c r="O360" i="1"/>
  <c r="M360" i="1"/>
  <c r="D349" i="1"/>
  <c r="P349" i="1"/>
  <c r="O349" i="1"/>
  <c r="E349" i="1"/>
  <c r="N349" i="1"/>
  <c r="M349" i="1"/>
  <c r="L349" i="1"/>
  <c r="D11" i="1"/>
  <c r="P11" i="1"/>
  <c r="E11" i="1"/>
  <c r="N11" i="1"/>
  <c r="O11" i="1"/>
  <c r="L11" i="1"/>
  <c r="M11" i="1"/>
</calcChain>
</file>

<file path=xl/sharedStrings.xml><?xml version="1.0" encoding="utf-8"?>
<sst xmlns="http://schemas.openxmlformats.org/spreadsheetml/2006/main" count="3686" uniqueCount="716">
  <si>
    <t>Ahvenanmaa</t>
  </si>
  <si>
    <t>Akaa</t>
  </si>
  <si>
    <t>Manner-Suomi</t>
  </si>
  <si>
    <t>Pirkanmaa</t>
  </si>
  <si>
    <t>06</t>
  </si>
  <si>
    <t>Espoo</t>
  </si>
  <si>
    <t>Esbo</t>
  </si>
  <si>
    <t>1</t>
  </si>
  <si>
    <t>01</t>
  </si>
  <si>
    <t>Uusimaa</t>
  </si>
  <si>
    <t>Forssa</t>
  </si>
  <si>
    <t xml:space="preserve">Forssa             </t>
  </si>
  <si>
    <t>05</t>
  </si>
  <si>
    <t>Kanta-Häme</t>
  </si>
  <si>
    <t>Hamina</t>
  </si>
  <si>
    <t>Fredrikshamn</t>
  </si>
  <si>
    <t>08</t>
  </si>
  <si>
    <t>Kymenlaakso</t>
  </si>
  <si>
    <t>Hanko</t>
  </si>
  <si>
    <t>Hangö</t>
  </si>
  <si>
    <t>Harjavalta</t>
  </si>
  <si>
    <t xml:space="preserve">Harjavalta         </t>
  </si>
  <si>
    <t>04</t>
  </si>
  <si>
    <t>Satakunta</t>
  </si>
  <si>
    <t>17</t>
  </si>
  <si>
    <t>Pohjois-Pohjanmaa</t>
  </si>
  <si>
    <t>Helsinki</t>
  </si>
  <si>
    <t>Helsingfors</t>
  </si>
  <si>
    <t>Vantaa</t>
  </si>
  <si>
    <t>Vanda</t>
  </si>
  <si>
    <t>Hollola</t>
  </si>
  <si>
    <t xml:space="preserve">Hollola            </t>
  </si>
  <si>
    <t>07</t>
  </si>
  <si>
    <t>Päijät-Häme</t>
  </si>
  <si>
    <t>Hyvinkää</t>
  </si>
  <si>
    <t>Hyvinge</t>
  </si>
  <si>
    <t>Tavastehus</t>
  </si>
  <si>
    <t>Heinola</t>
  </si>
  <si>
    <t xml:space="preserve">Heinola            </t>
  </si>
  <si>
    <t>Iisalmi</t>
  </si>
  <si>
    <t>Idensalmi</t>
  </si>
  <si>
    <t>11</t>
  </si>
  <si>
    <t>Pohjois-Savo</t>
  </si>
  <si>
    <t>Imatra</t>
  </si>
  <si>
    <t xml:space="preserve">Imatra             </t>
  </si>
  <si>
    <t>09</t>
  </si>
  <si>
    <t>Etelä-Karjala</t>
  </si>
  <si>
    <t xml:space="preserve">Joensuu            </t>
  </si>
  <si>
    <t>12</t>
  </si>
  <si>
    <t>Pohjois-Karjala</t>
  </si>
  <si>
    <t xml:space="preserve">Jyväskylä          </t>
  </si>
  <si>
    <t>Keski-Suomi</t>
  </si>
  <si>
    <t>13</t>
  </si>
  <si>
    <t>Järvenpää</t>
  </si>
  <si>
    <t>Träskända</t>
  </si>
  <si>
    <t>S:t Karins</t>
  </si>
  <si>
    <t>02</t>
  </si>
  <si>
    <t>Varsinais-Suomi</t>
  </si>
  <si>
    <t>Kajaani</t>
  </si>
  <si>
    <t>Kajana</t>
  </si>
  <si>
    <t>18</t>
  </si>
  <si>
    <t>Kainuu</t>
  </si>
  <si>
    <t>Kangasala</t>
  </si>
  <si>
    <t xml:space="preserve">Kangasala          </t>
  </si>
  <si>
    <t>Kaskinen</t>
  </si>
  <si>
    <t>Kaskö</t>
  </si>
  <si>
    <t>15</t>
  </si>
  <si>
    <t>Pohjanmaa</t>
  </si>
  <si>
    <t>Kauniainen</t>
  </si>
  <si>
    <t>Grankulla</t>
  </si>
  <si>
    <t>Kemi</t>
  </si>
  <si>
    <t xml:space="preserve">Kemi               </t>
  </si>
  <si>
    <t>Lappi</t>
  </si>
  <si>
    <t>19</t>
  </si>
  <si>
    <t>Kempele</t>
  </si>
  <si>
    <t xml:space="preserve">Kempele            </t>
  </si>
  <si>
    <t>Kerava</t>
  </si>
  <si>
    <t>Kervo</t>
  </si>
  <si>
    <t>Kirkkonummi</t>
  </si>
  <si>
    <t>Kyrkslätt</t>
  </si>
  <si>
    <t>Karleby</t>
  </si>
  <si>
    <t>16</t>
  </si>
  <si>
    <t>Keski-Pohjanmaa</t>
  </si>
  <si>
    <t>Kotka</t>
  </si>
  <si>
    <t xml:space="preserve">Kotka              </t>
  </si>
  <si>
    <t xml:space="preserve">Kouvola            </t>
  </si>
  <si>
    <t>Kuopio</t>
  </si>
  <si>
    <t xml:space="preserve">Kuopio             </t>
  </si>
  <si>
    <t>Lahti</t>
  </si>
  <si>
    <t>Lahtis</t>
  </si>
  <si>
    <t>Villmanstrand</t>
  </si>
  <si>
    <t>Lempäälä</t>
  </si>
  <si>
    <t xml:space="preserve">Lempäälä           </t>
  </si>
  <si>
    <t>Lojo</t>
  </si>
  <si>
    <t>Maarianhamina</t>
  </si>
  <si>
    <t>Mariehamn</t>
  </si>
  <si>
    <t>21</t>
  </si>
  <si>
    <t>Mikkeli</t>
  </si>
  <si>
    <t>S:t Michel</t>
  </si>
  <si>
    <t>10</t>
  </si>
  <si>
    <t>Etelä-Savo</t>
  </si>
  <si>
    <t>Nokia</t>
  </si>
  <si>
    <t xml:space="preserve">Nokia              </t>
  </si>
  <si>
    <t>Nurmijärvi</t>
  </si>
  <si>
    <t xml:space="preserve">Nurmijärvi         </t>
  </si>
  <si>
    <t>Uleåborg</t>
  </si>
  <si>
    <t>Pietarsaari</t>
  </si>
  <si>
    <t>Jakobstad</t>
  </si>
  <si>
    <t>Pirkkala</t>
  </si>
  <si>
    <t>Birkala</t>
  </si>
  <si>
    <t>Pori</t>
  </si>
  <si>
    <t>Björneborg</t>
  </si>
  <si>
    <t>Porvoo</t>
  </si>
  <si>
    <t>Borgå</t>
  </si>
  <si>
    <t>Raahe</t>
  </si>
  <si>
    <t>Brahestad</t>
  </si>
  <si>
    <t>Raisio</t>
  </si>
  <si>
    <t>Reso</t>
  </si>
  <si>
    <t>Raumo</t>
  </si>
  <si>
    <t>Riihimäki</t>
  </si>
  <si>
    <t xml:space="preserve">Riihimäki          </t>
  </si>
  <si>
    <t>Rovaniemi</t>
  </si>
  <si>
    <t xml:space="preserve">Rovaniemi          </t>
  </si>
  <si>
    <t xml:space="preserve">Salo               </t>
  </si>
  <si>
    <t>Nyslott</t>
  </si>
  <si>
    <t xml:space="preserve">Seinäjoki          </t>
  </si>
  <si>
    <t>14</t>
  </si>
  <si>
    <t>Etelä-Pohjanmaa</t>
  </si>
  <si>
    <t>Tampere</t>
  </si>
  <si>
    <t>Tammerfors</t>
  </si>
  <si>
    <t>Tornio</t>
  </si>
  <si>
    <t>Torneå</t>
  </si>
  <si>
    <t>Turku</t>
  </si>
  <si>
    <t>Åbo</t>
  </si>
  <si>
    <t>Tuusula</t>
  </si>
  <si>
    <t>Tusby</t>
  </si>
  <si>
    <t>Vaasa</t>
  </si>
  <si>
    <t>Vasa</t>
  </si>
  <si>
    <t>Valkeakoski</t>
  </si>
  <si>
    <t xml:space="preserve">Valkeakoski        </t>
  </si>
  <si>
    <t>Varkaus</t>
  </si>
  <si>
    <t xml:space="preserve">Varkaus            </t>
  </si>
  <si>
    <t xml:space="preserve">Ylöjärvi           </t>
  </si>
  <si>
    <t>Asikkala</t>
  </si>
  <si>
    <t xml:space="preserve">Asikkala           </t>
  </si>
  <si>
    <t xml:space="preserve">Eura               </t>
  </si>
  <si>
    <t>Haapajärvi</t>
  </si>
  <si>
    <t xml:space="preserve">Haapajärvi         </t>
  </si>
  <si>
    <t>Haapavesi</t>
  </si>
  <si>
    <t xml:space="preserve">Haapavesi          </t>
  </si>
  <si>
    <t>Hattula</t>
  </si>
  <si>
    <t xml:space="preserve">Hattula            </t>
  </si>
  <si>
    <t xml:space="preserve">Huittinen          </t>
  </si>
  <si>
    <t>Hämeenkyrö</t>
  </si>
  <si>
    <t>Tavastkyro</t>
  </si>
  <si>
    <t>Ii</t>
  </si>
  <si>
    <t xml:space="preserve">Ii                 </t>
  </si>
  <si>
    <t>Ikaalinen</t>
  </si>
  <si>
    <t>Ikalis</t>
  </si>
  <si>
    <t>Ilmajoki</t>
  </si>
  <si>
    <t xml:space="preserve">Ilmajoki           </t>
  </si>
  <si>
    <t>Janakkala</t>
  </si>
  <si>
    <t xml:space="preserve">Janakkala          </t>
  </si>
  <si>
    <t>Jämsä</t>
  </si>
  <si>
    <t xml:space="preserve">Jämsä              </t>
  </si>
  <si>
    <t>Kalajoki</t>
  </si>
  <si>
    <t xml:space="preserve">Kalajoki           </t>
  </si>
  <si>
    <t>Kankaanpää</t>
  </si>
  <si>
    <t xml:space="preserve">Kankaanpää         </t>
  </si>
  <si>
    <t>Kannus</t>
  </si>
  <si>
    <t xml:space="preserve">Kannus             </t>
  </si>
  <si>
    <t>Karkkila</t>
  </si>
  <si>
    <t>Högfors</t>
  </si>
  <si>
    <t>Kauhajoki</t>
  </si>
  <si>
    <t xml:space="preserve">Kauhajoki          </t>
  </si>
  <si>
    <t xml:space="preserve">Kauhava            </t>
  </si>
  <si>
    <t>Keminmaa</t>
  </si>
  <si>
    <t xml:space="preserve">Keminmaa           </t>
  </si>
  <si>
    <t>Keuruu</t>
  </si>
  <si>
    <t xml:space="preserve">Keuruu             </t>
  </si>
  <si>
    <t>Kokemäki</t>
  </si>
  <si>
    <t>Kumo</t>
  </si>
  <si>
    <t>Kontiolahti</t>
  </si>
  <si>
    <t xml:space="preserve">Kontiolahti        </t>
  </si>
  <si>
    <t>Kuhmo</t>
  </si>
  <si>
    <t xml:space="preserve">Kuhmo              </t>
  </si>
  <si>
    <t xml:space="preserve">Kurikka            </t>
  </si>
  <si>
    <t>Kuusamo</t>
  </si>
  <si>
    <t xml:space="preserve">Kuusamo            </t>
  </si>
  <si>
    <t>Outokumpu</t>
  </si>
  <si>
    <t xml:space="preserve">Outokumpu          </t>
  </si>
  <si>
    <t>Kemijärvi</t>
  </si>
  <si>
    <t xml:space="preserve">Kemijärvi          </t>
  </si>
  <si>
    <t>Laihia</t>
  </si>
  <si>
    <t>Laihela</t>
  </si>
  <si>
    <t>Laitila</t>
  </si>
  <si>
    <t xml:space="preserve">Laitila            </t>
  </si>
  <si>
    <t>Lapua</t>
  </si>
  <si>
    <t>Lappo</t>
  </si>
  <si>
    <t>Laukaa</t>
  </si>
  <si>
    <t xml:space="preserve">Laukaa             </t>
  </si>
  <si>
    <t>Lieksa</t>
  </si>
  <si>
    <t xml:space="preserve">Lieksa             </t>
  </si>
  <si>
    <t>Lieto</t>
  </si>
  <si>
    <t>Lundo</t>
  </si>
  <si>
    <t xml:space="preserve">Loimaa             </t>
  </si>
  <si>
    <t>Loviisa</t>
  </si>
  <si>
    <t>Lovisa</t>
  </si>
  <si>
    <t xml:space="preserve">Masku              </t>
  </si>
  <si>
    <t>Muhos</t>
  </si>
  <si>
    <t xml:space="preserve">Muhos              </t>
  </si>
  <si>
    <t>Mustasaari</t>
  </si>
  <si>
    <t>Korsholm</t>
  </si>
  <si>
    <t>Muurame</t>
  </si>
  <si>
    <t xml:space="preserve">Muurame            </t>
  </si>
  <si>
    <t>Mynämäki</t>
  </si>
  <si>
    <t xml:space="preserve">Mynämäki           </t>
  </si>
  <si>
    <t>Mäntsälä</t>
  </si>
  <si>
    <t xml:space="preserve">Mäntsälä           </t>
  </si>
  <si>
    <t>Mäntyharju</t>
  </si>
  <si>
    <t xml:space="preserve">Mäntyharju         </t>
  </si>
  <si>
    <t>Mänttä-Vilppula</t>
  </si>
  <si>
    <t>Nådendal</t>
  </si>
  <si>
    <t>Nakkila</t>
  </si>
  <si>
    <t xml:space="preserve">Nakkila            </t>
  </si>
  <si>
    <t>Nivala</t>
  </si>
  <si>
    <t xml:space="preserve">Nivala             </t>
  </si>
  <si>
    <t>Nurmes</t>
  </si>
  <si>
    <t xml:space="preserve">Nurmes             </t>
  </si>
  <si>
    <t>Orimattila</t>
  </si>
  <si>
    <t xml:space="preserve">Orimattila         </t>
  </si>
  <si>
    <t>Orivesi</t>
  </si>
  <si>
    <t xml:space="preserve">Orivesi            </t>
  </si>
  <si>
    <t>Oulainen</t>
  </si>
  <si>
    <t xml:space="preserve">Oulainen           </t>
  </si>
  <si>
    <t>Paimio</t>
  </si>
  <si>
    <t>Pemar</t>
  </si>
  <si>
    <t>Parkano</t>
  </si>
  <si>
    <t xml:space="preserve">Parkano            </t>
  </si>
  <si>
    <t>Pieksämäki</t>
  </si>
  <si>
    <t xml:space="preserve">Pieksämäki         </t>
  </si>
  <si>
    <t>Raasepori</t>
  </si>
  <si>
    <t>Raseborg</t>
  </si>
  <si>
    <t>Siilinjärvi</t>
  </si>
  <si>
    <t xml:space="preserve">Siilinjärvi        </t>
  </si>
  <si>
    <t>Sipoo</t>
  </si>
  <si>
    <t>Sibbo</t>
  </si>
  <si>
    <t>Sodankylä</t>
  </si>
  <si>
    <t xml:space="preserve">Sodankylä          </t>
  </si>
  <si>
    <t>Suonenjoki</t>
  </si>
  <si>
    <t xml:space="preserve">Suonenjoki         </t>
  </si>
  <si>
    <t>Sastamala</t>
  </si>
  <si>
    <t>Ulvila</t>
  </si>
  <si>
    <t>Ulvsby</t>
  </si>
  <si>
    <t>Uusikaupunki</t>
  </si>
  <si>
    <t>Nystad</t>
  </si>
  <si>
    <t>Vihti</t>
  </si>
  <si>
    <t>Vichtis</t>
  </si>
  <si>
    <t>Ylivieska</t>
  </si>
  <si>
    <t xml:space="preserve">Ylivieska          </t>
  </si>
  <si>
    <t>Äänekoski</t>
  </si>
  <si>
    <t xml:space="preserve">Äänekoski          </t>
  </si>
  <si>
    <t xml:space="preserve">Alajärvi           </t>
  </si>
  <si>
    <t>Alavieska</t>
  </si>
  <si>
    <t xml:space="preserve">Alavieska          </t>
  </si>
  <si>
    <t>Alavus</t>
  </si>
  <si>
    <t xml:space="preserve">Alavus             </t>
  </si>
  <si>
    <t>Askola</t>
  </si>
  <si>
    <t xml:space="preserve">Askola             </t>
  </si>
  <si>
    <t>Aura</t>
  </si>
  <si>
    <t xml:space="preserve">Aura               </t>
  </si>
  <si>
    <t>Brändö</t>
  </si>
  <si>
    <t>Eckerö</t>
  </si>
  <si>
    <t>Enonkoski</t>
  </si>
  <si>
    <t xml:space="preserve">Enonkoski          </t>
  </si>
  <si>
    <t>Enontekiö</t>
  </si>
  <si>
    <t>Enontekis</t>
  </si>
  <si>
    <t>Eurajoki</t>
  </si>
  <si>
    <t>Euraåminne</t>
  </si>
  <si>
    <t>Evijärvi</t>
  </si>
  <si>
    <t xml:space="preserve">Evijärvi           </t>
  </si>
  <si>
    <t>Finström</t>
  </si>
  <si>
    <t>Föglö</t>
  </si>
  <si>
    <t>Geta</t>
  </si>
  <si>
    <t>Hailuoto</t>
  </si>
  <si>
    <t>Karlö</t>
  </si>
  <si>
    <t>Halsua</t>
  </si>
  <si>
    <t xml:space="preserve">Halsua             </t>
  </si>
  <si>
    <t>Hammarland</t>
  </si>
  <si>
    <t>Hankasalmi</t>
  </si>
  <si>
    <t xml:space="preserve">Hankasalmi         </t>
  </si>
  <si>
    <t>Hartola</t>
  </si>
  <si>
    <t xml:space="preserve">Hartola            </t>
  </si>
  <si>
    <t>Hausjärvi</t>
  </si>
  <si>
    <t xml:space="preserve">Hausjärvi          </t>
  </si>
  <si>
    <t>Heinävesi</t>
  </si>
  <si>
    <t xml:space="preserve">Heinävesi          </t>
  </si>
  <si>
    <t>Hirvensalmi</t>
  </si>
  <si>
    <t xml:space="preserve">Hirvensalmi        </t>
  </si>
  <si>
    <t>Honkajoki</t>
  </si>
  <si>
    <t xml:space="preserve">Honkajoki          </t>
  </si>
  <si>
    <t>Humppila</t>
  </si>
  <si>
    <t xml:space="preserve">Humppila           </t>
  </si>
  <si>
    <t>Hyrynsalmi</t>
  </si>
  <si>
    <t xml:space="preserve">Hyrynsalmi         </t>
  </si>
  <si>
    <t>Iitti</t>
  </si>
  <si>
    <t xml:space="preserve">Iitti              </t>
  </si>
  <si>
    <t>Ilomantsi</t>
  </si>
  <si>
    <t>Ilomants</t>
  </si>
  <si>
    <t>Inari</t>
  </si>
  <si>
    <t>Enare</t>
  </si>
  <si>
    <t>Inkoo</t>
  </si>
  <si>
    <t>Ingå</t>
  </si>
  <si>
    <t>Isojoki</t>
  </si>
  <si>
    <t>Storå</t>
  </si>
  <si>
    <t>Isokyrö</t>
  </si>
  <si>
    <t>Storkyro</t>
  </si>
  <si>
    <t>Jokioinen</t>
  </si>
  <si>
    <t>Jockis</t>
  </si>
  <si>
    <t>Jomala</t>
  </si>
  <si>
    <t>Joroinen</t>
  </si>
  <si>
    <t>Jorois</t>
  </si>
  <si>
    <t>Joutsa</t>
  </si>
  <si>
    <t xml:space="preserve">Joutsa             </t>
  </si>
  <si>
    <t>Juuka</t>
  </si>
  <si>
    <t xml:space="preserve">Juuka              </t>
  </si>
  <si>
    <t>Juupajoki</t>
  </si>
  <si>
    <t xml:space="preserve">Juupajoki          </t>
  </si>
  <si>
    <t>Juva</t>
  </si>
  <si>
    <t xml:space="preserve">Juva               </t>
  </si>
  <si>
    <t>Jämijärvi</t>
  </si>
  <si>
    <t xml:space="preserve">Jämijärvi          </t>
  </si>
  <si>
    <t>Kaavi</t>
  </si>
  <si>
    <t xml:space="preserve">Kaavi              </t>
  </si>
  <si>
    <t>Kangasniemi</t>
  </si>
  <si>
    <t xml:space="preserve">Kangasniemi        </t>
  </si>
  <si>
    <t>Kannonkoski</t>
  </si>
  <si>
    <t xml:space="preserve">Kannonkoski        </t>
  </si>
  <si>
    <t>Karijoki</t>
  </si>
  <si>
    <t>Bötom</t>
  </si>
  <si>
    <t>Karstula</t>
  </si>
  <si>
    <t xml:space="preserve">Karstula           </t>
  </si>
  <si>
    <t>Karvia</t>
  </si>
  <si>
    <t xml:space="preserve">Karvia             </t>
  </si>
  <si>
    <t>Kaustinen</t>
  </si>
  <si>
    <t>Kaustby</t>
  </si>
  <si>
    <t>Keitele</t>
  </si>
  <si>
    <t xml:space="preserve">Keitele            </t>
  </si>
  <si>
    <t>Kihniö</t>
  </si>
  <si>
    <t xml:space="preserve">Kihniö             </t>
  </si>
  <si>
    <t>Kinnula</t>
  </si>
  <si>
    <t xml:space="preserve">Kinnula            </t>
  </si>
  <si>
    <t>Kitee</t>
  </si>
  <si>
    <t xml:space="preserve">Kitee              </t>
  </si>
  <si>
    <t>Kittilä</t>
  </si>
  <si>
    <t xml:space="preserve">Kittilä            </t>
  </si>
  <si>
    <t>Kiuruvesi</t>
  </si>
  <si>
    <t xml:space="preserve">Kiuruvesi          </t>
  </si>
  <si>
    <t>Kivijärvi</t>
  </si>
  <si>
    <t xml:space="preserve">Kivijärvi          </t>
  </si>
  <si>
    <t>Kolari</t>
  </si>
  <si>
    <t xml:space="preserve">Kolari             </t>
  </si>
  <si>
    <t>Konnevesi</t>
  </si>
  <si>
    <t xml:space="preserve">Konnevesi          </t>
  </si>
  <si>
    <t>Korsnäs</t>
  </si>
  <si>
    <t xml:space="preserve">Korsnäs            </t>
  </si>
  <si>
    <t>Koski Tl</t>
  </si>
  <si>
    <t xml:space="preserve">Koski Tl           </t>
  </si>
  <si>
    <t>Kristiinankaupunki</t>
  </si>
  <si>
    <t>Kristinestad</t>
  </si>
  <si>
    <t>Kruunupyy</t>
  </si>
  <si>
    <t>Kronoby</t>
  </si>
  <si>
    <t>Kuhmoinen</t>
  </si>
  <si>
    <t xml:space="preserve">Kuhmoinen          </t>
  </si>
  <si>
    <t>Kumlinge</t>
  </si>
  <si>
    <t>Kuortane</t>
  </si>
  <si>
    <t xml:space="preserve">Kuortane           </t>
  </si>
  <si>
    <t>Kustavi</t>
  </si>
  <si>
    <t>Gustavs</t>
  </si>
  <si>
    <t>Kyyjärvi</t>
  </si>
  <si>
    <t xml:space="preserve">Kyyjärvi           </t>
  </si>
  <si>
    <t>Kärkölä</t>
  </si>
  <si>
    <t xml:space="preserve">Kärkölä            </t>
  </si>
  <si>
    <t>Kärsämäki</t>
  </si>
  <si>
    <t xml:space="preserve">Kärsämäki          </t>
  </si>
  <si>
    <t>Kökar</t>
  </si>
  <si>
    <t>Kemiönsaari</t>
  </si>
  <si>
    <t>Kimitoön</t>
  </si>
  <si>
    <t>Lapinlahti</t>
  </si>
  <si>
    <t xml:space="preserve">Lapinlahti         </t>
  </si>
  <si>
    <t>Lappajärvi</t>
  </si>
  <si>
    <t xml:space="preserve">Lappajärvi         </t>
  </si>
  <si>
    <t>Lapinjärvi</t>
  </si>
  <si>
    <t>Lappträsk</t>
  </si>
  <si>
    <t>Lemi</t>
  </si>
  <si>
    <t xml:space="preserve">Lemi               </t>
  </si>
  <si>
    <t>Lemland</t>
  </si>
  <si>
    <t>Leppävirta</t>
  </si>
  <si>
    <t xml:space="preserve">Leppävirta         </t>
  </si>
  <si>
    <t>Lestijärvi</t>
  </si>
  <si>
    <t xml:space="preserve">Lestijärvi         </t>
  </si>
  <si>
    <t>Liminka</t>
  </si>
  <si>
    <t>Limingo</t>
  </si>
  <si>
    <t>Liperi</t>
  </si>
  <si>
    <t xml:space="preserve">Liperi             </t>
  </si>
  <si>
    <t>Loppi</t>
  </si>
  <si>
    <t xml:space="preserve">Loppi              </t>
  </si>
  <si>
    <t>Luhanka</t>
  </si>
  <si>
    <t xml:space="preserve">Luhanka            </t>
  </si>
  <si>
    <t>Lumijoki</t>
  </si>
  <si>
    <t xml:space="preserve">Lumijoki           </t>
  </si>
  <si>
    <t>Lumparland</t>
  </si>
  <si>
    <t>Luoto</t>
  </si>
  <si>
    <t>Larsmo</t>
  </si>
  <si>
    <t>Luumäki</t>
  </si>
  <si>
    <t xml:space="preserve">Luumäki            </t>
  </si>
  <si>
    <t>Maalahti</t>
  </si>
  <si>
    <t>Malax</t>
  </si>
  <si>
    <t>Marttila</t>
  </si>
  <si>
    <t xml:space="preserve">Marttila           </t>
  </si>
  <si>
    <t>Merijärvi</t>
  </si>
  <si>
    <t xml:space="preserve">Merijärvi          </t>
  </si>
  <si>
    <t>Merikarvia</t>
  </si>
  <si>
    <t>Sastmola</t>
  </si>
  <si>
    <t>Miehikkälä</t>
  </si>
  <si>
    <t xml:space="preserve">Miehikkälä         </t>
  </si>
  <si>
    <t>Multia</t>
  </si>
  <si>
    <t xml:space="preserve">Multia             </t>
  </si>
  <si>
    <t>Muonio</t>
  </si>
  <si>
    <t xml:space="preserve">Muonio             </t>
  </si>
  <si>
    <t>Myrskylä</t>
  </si>
  <si>
    <t>Mörskom</t>
  </si>
  <si>
    <t>Nousiainen</t>
  </si>
  <si>
    <t>Nousis</t>
  </si>
  <si>
    <t>Närpiö</t>
  </si>
  <si>
    <t>Närpes</t>
  </si>
  <si>
    <t>Oripää</t>
  </si>
  <si>
    <t xml:space="preserve">Oripää             </t>
  </si>
  <si>
    <t>Padasjoki</t>
  </si>
  <si>
    <t xml:space="preserve">Padasjoki          </t>
  </si>
  <si>
    <t>Paltamo</t>
  </si>
  <si>
    <t xml:space="preserve">Paltamo            </t>
  </si>
  <si>
    <t>Parikkala</t>
  </si>
  <si>
    <t xml:space="preserve">Parikkala          </t>
  </si>
  <si>
    <t>Pelkosenniemi</t>
  </si>
  <si>
    <t xml:space="preserve">Pelkosenniemi      </t>
  </si>
  <si>
    <t>Perho</t>
  </si>
  <si>
    <t xml:space="preserve">Perho              </t>
  </si>
  <si>
    <t>Pertunmaa</t>
  </si>
  <si>
    <t xml:space="preserve">Pertunmaa          </t>
  </si>
  <si>
    <t>Petäjävesi</t>
  </si>
  <si>
    <t xml:space="preserve">Petäjävesi         </t>
  </si>
  <si>
    <t>Pielavesi</t>
  </si>
  <si>
    <t xml:space="preserve">Pielavesi          </t>
  </si>
  <si>
    <t>Pedersören kunta</t>
  </si>
  <si>
    <t>Pedersöre</t>
  </si>
  <si>
    <t>Pihtipudas</t>
  </si>
  <si>
    <t xml:space="preserve">Pihtipudas         </t>
  </si>
  <si>
    <t>Polvijärvi</t>
  </si>
  <si>
    <t xml:space="preserve">Polvijärvi         </t>
  </si>
  <si>
    <t>Pomarkku</t>
  </si>
  <si>
    <t>Påmark</t>
  </si>
  <si>
    <t>Pornainen</t>
  </si>
  <si>
    <t>Borgnäs</t>
  </si>
  <si>
    <t>Posio</t>
  </si>
  <si>
    <t xml:space="preserve">Posio              </t>
  </si>
  <si>
    <t>Pudasjärvi</t>
  </si>
  <si>
    <t xml:space="preserve">Pudasjärvi         </t>
  </si>
  <si>
    <t>Pukkila</t>
  </si>
  <si>
    <t xml:space="preserve">Pukkila            </t>
  </si>
  <si>
    <t>Punkalaidun</t>
  </si>
  <si>
    <t xml:space="preserve">Punkalaidun        </t>
  </si>
  <si>
    <t>Puolanka</t>
  </si>
  <si>
    <t xml:space="preserve">Puolanka           </t>
  </si>
  <si>
    <t>Puumala</t>
  </si>
  <si>
    <t xml:space="preserve">Puumala            </t>
  </si>
  <si>
    <t>Pyhtää</t>
  </si>
  <si>
    <t>Pyttis</t>
  </si>
  <si>
    <t>Pyhäjoki</t>
  </si>
  <si>
    <t xml:space="preserve">Pyhäjoki           </t>
  </si>
  <si>
    <t>Pyhäjärvi</t>
  </si>
  <si>
    <t>Pyhäntä</t>
  </si>
  <si>
    <t xml:space="preserve">Pyhäntä            </t>
  </si>
  <si>
    <t>Pyhäranta</t>
  </si>
  <si>
    <t xml:space="preserve">Pyhäranta          </t>
  </si>
  <si>
    <t>Pälkäne</t>
  </si>
  <si>
    <t xml:space="preserve">Pälkäne            </t>
  </si>
  <si>
    <t xml:space="preserve">Pöytyä             </t>
  </si>
  <si>
    <t>Rantasalmi</t>
  </si>
  <si>
    <t xml:space="preserve">Rantasalmi         </t>
  </si>
  <si>
    <t>Ranua</t>
  </si>
  <si>
    <t xml:space="preserve">Ranua              </t>
  </si>
  <si>
    <t>Rautalampi</t>
  </si>
  <si>
    <t xml:space="preserve">Rautalampi         </t>
  </si>
  <si>
    <t>Rautavaara</t>
  </si>
  <si>
    <t xml:space="preserve">Rautavaara         </t>
  </si>
  <si>
    <t>Rautjärvi</t>
  </si>
  <si>
    <t xml:space="preserve">Rautjärvi          </t>
  </si>
  <si>
    <t>Reisjärvi</t>
  </si>
  <si>
    <t xml:space="preserve">Reisjärvi          </t>
  </si>
  <si>
    <t>Ristijärvi</t>
  </si>
  <si>
    <t xml:space="preserve">Ristijärvi         </t>
  </si>
  <si>
    <t>Ruokolahti</t>
  </si>
  <si>
    <t xml:space="preserve">Ruokolahti         </t>
  </si>
  <si>
    <t>Ruovesi</t>
  </si>
  <si>
    <t xml:space="preserve">Ruovesi            </t>
  </si>
  <si>
    <t xml:space="preserve">Rusko              </t>
  </si>
  <si>
    <t>Rääkkylä</t>
  </si>
  <si>
    <t xml:space="preserve">Rääkkylä           </t>
  </si>
  <si>
    <t xml:space="preserve">Saarijärvi         </t>
  </si>
  <si>
    <t>Salla</t>
  </si>
  <si>
    <t xml:space="preserve">Salla              </t>
  </si>
  <si>
    <t>Saltvik</t>
  </si>
  <si>
    <t>Sauvo</t>
  </si>
  <si>
    <t>Sagu</t>
  </si>
  <si>
    <t>Savitaipale</t>
  </si>
  <si>
    <t xml:space="preserve">Savitaipale        </t>
  </si>
  <si>
    <t>Savukoski</t>
  </si>
  <si>
    <t xml:space="preserve">Savukoski          </t>
  </si>
  <si>
    <t>Sievi</t>
  </si>
  <si>
    <t xml:space="preserve">Sievi              </t>
  </si>
  <si>
    <t>Siikainen</t>
  </si>
  <si>
    <t xml:space="preserve">Siikainen          </t>
  </si>
  <si>
    <t>Siikajoki</t>
  </si>
  <si>
    <t xml:space="preserve">Siikajoki          </t>
  </si>
  <si>
    <t>Simo</t>
  </si>
  <si>
    <t xml:space="preserve">Simo               </t>
  </si>
  <si>
    <t>Siuntio</t>
  </si>
  <si>
    <t>Sjundeå</t>
  </si>
  <si>
    <t>Soini</t>
  </si>
  <si>
    <t xml:space="preserve">Soini              </t>
  </si>
  <si>
    <t>Somero</t>
  </si>
  <si>
    <t xml:space="preserve">Somero             </t>
  </si>
  <si>
    <t>Sonkajärvi</t>
  </si>
  <si>
    <t xml:space="preserve">Sonkajärvi         </t>
  </si>
  <si>
    <t>Sotkamo</t>
  </si>
  <si>
    <t xml:space="preserve">Sotkamo            </t>
  </si>
  <si>
    <t>Sottunga</t>
  </si>
  <si>
    <t>Sulkava</t>
  </si>
  <si>
    <t xml:space="preserve">Sulkava            </t>
  </si>
  <si>
    <t>Sund</t>
  </si>
  <si>
    <t>Suomussalmi</t>
  </si>
  <si>
    <t xml:space="preserve">Suomussalmi        </t>
  </si>
  <si>
    <t>Sysmä</t>
  </si>
  <si>
    <t xml:space="preserve">Sysmä              </t>
  </si>
  <si>
    <t>Säkylä</t>
  </si>
  <si>
    <t xml:space="preserve">Säkylä             </t>
  </si>
  <si>
    <t>Vaala</t>
  </si>
  <si>
    <t xml:space="preserve">Vaala              </t>
  </si>
  <si>
    <t>Siikalatva</t>
  </si>
  <si>
    <t>Taipalsaari</t>
  </si>
  <si>
    <t xml:space="preserve">Taipalsaari        </t>
  </si>
  <si>
    <t>Taivalkoski</t>
  </si>
  <si>
    <t xml:space="preserve">Taivalkoski        </t>
  </si>
  <si>
    <t>Taivassalo</t>
  </si>
  <si>
    <t>Tövsala</t>
  </si>
  <si>
    <t>Tammela</t>
  </si>
  <si>
    <t xml:space="preserve">Tammela            </t>
  </si>
  <si>
    <t>Tervo</t>
  </si>
  <si>
    <t xml:space="preserve">Tervo              </t>
  </si>
  <si>
    <t>Tervola</t>
  </si>
  <si>
    <t xml:space="preserve">Tervola            </t>
  </si>
  <si>
    <t>Teuva</t>
  </si>
  <si>
    <t>Östermark</t>
  </si>
  <si>
    <t>Tohmajärvi</t>
  </si>
  <si>
    <t xml:space="preserve">Tohmajärvi         </t>
  </si>
  <si>
    <t>Toholampi</t>
  </si>
  <si>
    <t xml:space="preserve">Toholampi          </t>
  </si>
  <si>
    <t>Toivakka</t>
  </si>
  <si>
    <t xml:space="preserve">Toivakka           </t>
  </si>
  <si>
    <t>Pello</t>
  </si>
  <si>
    <t xml:space="preserve">Pello              </t>
  </si>
  <si>
    <t>Tuusniemi</t>
  </si>
  <si>
    <t xml:space="preserve">Tuusniemi          </t>
  </si>
  <si>
    <t>Tyrnävä</t>
  </si>
  <si>
    <t xml:space="preserve">Tyrnävä            </t>
  </si>
  <si>
    <t>Urjala</t>
  </si>
  <si>
    <t xml:space="preserve">Urjala             </t>
  </si>
  <si>
    <t>Utajärvi</t>
  </si>
  <si>
    <t xml:space="preserve">Utajärvi           </t>
  </si>
  <si>
    <t>Utsjoki</t>
  </si>
  <si>
    <t xml:space="preserve">Utsjoki            </t>
  </si>
  <si>
    <t>Uurainen</t>
  </si>
  <si>
    <t xml:space="preserve">Uurainen           </t>
  </si>
  <si>
    <t>Uusikaarlepyy</t>
  </si>
  <si>
    <t>Nykarleby</t>
  </si>
  <si>
    <t>Valtimo</t>
  </si>
  <si>
    <t xml:space="preserve">Valtimo            </t>
  </si>
  <si>
    <t>Vehmaa</t>
  </si>
  <si>
    <t xml:space="preserve">Vehmaa             </t>
  </si>
  <si>
    <t>Vesanto</t>
  </si>
  <si>
    <t xml:space="preserve">Vesanto            </t>
  </si>
  <si>
    <t>Vesilahti</t>
  </si>
  <si>
    <t xml:space="preserve">Vesilahti          </t>
  </si>
  <si>
    <t>Veteli</t>
  </si>
  <si>
    <t>Vetil</t>
  </si>
  <si>
    <t>Vieremä</t>
  </si>
  <si>
    <t xml:space="preserve">Vieremä            </t>
  </si>
  <si>
    <t>Viitasaari</t>
  </si>
  <si>
    <t xml:space="preserve">Viitasaari         </t>
  </si>
  <si>
    <t>Vimpeli</t>
  </si>
  <si>
    <t xml:space="preserve">Vimpeli            </t>
  </si>
  <si>
    <t>Virolahti</t>
  </si>
  <si>
    <t xml:space="preserve">Virolahti          </t>
  </si>
  <si>
    <t>Virrat</t>
  </si>
  <si>
    <t>Virdois</t>
  </si>
  <si>
    <t>Vårdö</t>
  </si>
  <si>
    <t>Vöyri</t>
  </si>
  <si>
    <t>Ylitornio</t>
  </si>
  <si>
    <t>Övertorneå</t>
  </si>
  <si>
    <t>Ypäjä</t>
  </si>
  <si>
    <t xml:space="preserve">Ypäjä              </t>
  </si>
  <si>
    <t>Ähtäri</t>
  </si>
  <si>
    <t>Etseri</t>
  </si>
  <si>
    <t>Vörå</t>
  </si>
  <si>
    <t>Parainen</t>
  </si>
  <si>
    <t>Pargas</t>
  </si>
  <si>
    <t>Kunnan nimi</t>
  </si>
  <si>
    <t>Maakunnittain:</t>
  </si>
  <si>
    <t>Yhteensä</t>
  </si>
  <si>
    <t>numero</t>
  </si>
  <si>
    <t>Kunta-</t>
  </si>
  <si>
    <t>muoto</t>
  </si>
  <si>
    <t>Maa-</t>
  </si>
  <si>
    <t>Asukas-</t>
  </si>
  <si>
    <t>luku</t>
  </si>
  <si>
    <t>%</t>
  </si>
  <si>
    <t xml:space="preserve"> 0-14 v.</t>
  </si>
  <si>
    <t>15 - 64 v.</t>
  </si>
  <si>
    <t>65 v. -</t>
  </si>
  <si>
    <t>siitä:</t>
  </si>
  <si>
    <t>75 v.-</t>
  </si>
  <si>
    <t>lkm</t>
  </si>
  <si>
    <t>Koko maa</t>
  </si>
  <si>
    <t>Kuntakoon mukaan:</t>
  </si>
  <si>
    <t>maksimi</t>
  </si>
  <si>
    <t xml:space="preserve">Lähde: Tilastokeskus </t>
  </si>
  <si>
    <t xml:space="preserve"> 0-5 v.</t>
  </si>
  <si>
    <t>6 v.</t>
  </si>
  <si>
    <t xml:space="preserve"> 7-12 v.</t>
  </si>
  <si>
    <t xml:space="preserve"> 13-15 v.</t>
  </si>
  <si>
    <t xml:space="preserve"> 16-18 v.</t>
  </si>
  <si>
    <t xml:space="preserve"> 19-64 v.</t>
  </si>
  <si>
    <t xml:space="preserve"> 65-74 v.</t>
  </si>
  <si>
    <t xml:space="preserve"> 75-84 v.</t>
  </si>
  <si>
    <t xml:space="preserve"> 85 v.-</t>
  </si>
  <si>
    <t>Väestöstä</t>
  </si>
  <si>
    <t>vieras-</t>
  </si>
  <si>
    <t>kielisiä</t>
  </si>
  <si>
    <t>suhde</t>
  </si>
  <si>
    <t xml:space="preserve"> 0-6 v.</t>
  </si>
  <si>
    <t>Ruotsinkielinen</t>
  </si>
  <si>
    <t>nimi</t>
  </si>
  <si>
    <t>Liitos</t>
  </si>
  <si>
    <t>kunta-</t>
  </si>
  <si>
    <t>koko-</t>
  </si>
  <si>
    <t>koodi</t>
  </si>
  <si>
    <t xml:space="preserve">Brändö             </t>
  </si>
  <si>
    <t xml:space="preserve">Eckerö             </t>
  </si>
  <si>
    <t xml:space="preserve">Finström           </t>
  </si>
  <si>
    <t xml:space="preserve">Föglö              </t>
  </si>
  <si>
    <t xml:space="preserve">Geta               </t>
  </si>
  <si>
    <t xml:space="preserve">Hammarland         </t>
  </si>
  <si>
    <t xml:space="preserve">Jomala             </t>
  </si>
  <si>
    <t xml:space="preserve">Kumlinge           </t>
  </si>
  <si>
    <t xml:space="preserve">Kökar              </t>
  </si>
  <si>
    <t xml:space="preserve">Lemland            </t>
  </si>
  <si>
    <t xml:space="preserve">Lumparland         </t>
  </si>
  <si>
    <t xml:space="preserve">Saltvik            </t>
  </si>
  <si>
    <t xml:space="preserve">Sottunga           </t>
  </si>
  <si>
    <t xml:space="preserve">Sund               </t>
  </si>
  <si>
    <t xml:space="preserve">Vårdö             </t>
  </si>
  <si>
    <t>Alajärvi</t>
  </si>
  <si>
    <t>Eura</t>
  </si>
  <si>
    <t>Huittinen</t>
  </si>
  <si>
    <t>Hämeenlinna</t>
  </si>
  <si>
    <t>Joensuu</t>
  </si>
  <si>
    <t>Jyväskylä</t>
  </si>
  <si>
    <t>Kaarina</t>
  </si>
  <si>
    <t>Kauhava</t>
  </si>
  <si>
    <t>Kokkola</t>
  </si>
  <si>
    <t>Kouvola</t>
  </si>
  <si>
    <t>Kurikka</t>
  </si>
  <si>
    <t>Lappeenranta</t>
  </si>
  <si>
    <t>Lohja</t>
  </si>
  <si>
    <t>Loimaa</t>
  </si>
  <si>
    <t>Masku</t>
  </si>
  <si>
    <t>Naantali</t>
  </si>
  <si>
    <t>Oulu</t>
  </si>
  <si>
    <t>Pöytyä</t>
  </si>
  <si>
    <t>Rauma</t>
  </si>
  <si>
    <t>Rusko</t>
  </si>
  <si>
    <t>Saarijärvi</t>
  </si>
  <si>
    <t>Salo</t>
  </si>
  <si>
    <t>Savonlinna</t>
  </si>
  <si>
    <t>Seinäjoki</t>
  </si>
  <si>
    <t>Ylöjärvi</t>
  </si>
  <si>
    <t>minimi</t>
  </si>
  <si>
    <t xml:space="preserve"> Alle 2000 as. </t>
  </si>
  <si>
    <t xml:space="preserve"> 10001-20000 as. </t>
  </si>
  <si>
    <t xml:space="preserve"> 40001-100000 as. </t>
  </si>
  <si>
    <t xml:space="preserve"> Yli 100000 as. </t>
  </si>
  <si>
    <t>saamen-</t>
  </si>
  <si>
    <t>ruotsin-</t>
  </si>
  <si>
    <t>huolto-</t>
  </si>
  <si>
    <t xml:space="preserve"> 2001-5000 as. </t>
  </si>
  <si>
    <t xml:space="preserve"> 5001-10000 as. </t>
  </si>
  <si>
    <t xml:space="preserve"> 20001-40000 as. </t>
  </si>
  <si>
    <t>Väestöl-</t>
  </si>
  <si>
    <t>linen</t>
  </si>
  <si>
    <t>Kuntien väestö ja ikärakenne 31.12.2018 (vuoden 2019 kuntajaolla)</t>
  </si>
  <si>
    <t xml:space="preserve"> Muutos 2017-2018</t>
  </si>
  <si>
    <t>Ikärakenne 31.12.2018:</t>
  </si>
  <si>
    <t xml:space="preserve"> Ikärakenne 31.12.2018:</t>
  </si>
  <si>
    <t>Ikärakenne 31.12.2018, %:</t>
  </si>
  <si>
    <r>
      <t xml:space="preserve">Kuntien väestö ja valtionosuusjärjestelmän ikärakenne 31.12.2018 </t>
    </r>
    <r>
      <rPr>
        <sz val="11"/>
        <rFont val="Arial"/>
        <family val="2"/>
      </rPr>
      <t>(vuonna 2019 sama kuntajako kuin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</si>
</sst>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0;"/>
    <numFmt numFmtId="165" formatCode="0.0"/>
    <numFmt numFmtId="166" formatCode="#,##0.0"/>
    <numFmt numFmtId="167" formatCode="0.0\ %"/>
  </numFmts>
  <fonts count="30" x14ac:knownFonts="1">
    <font>
      <sz val="10"/>
      <color theme="1"/>
      <name val="Verdana"/>
      <family val="2"/>
    </font>
    <font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i/>
      <sz val="9"/>
      <color theme="3"/>
      <name val="Arial"/>
      <family val="2"/>
    </font>
    <font>
      <sz val="8"/>
      <color rgb="FF0070C0"/>
      <name val="Arial"/>
      <family val="2"/>
    </font>
    <font>
      <i/>
      <sz val="9"/>
      <color theme="8" tint="-0.499984740745262"/>
      <name val="Arial"/>
      <family val="2"/>
    </font>
    <font>
      <sz val="8"/>
      <color theme="8" tint="-0.499984740745262"/>
      <name val="Arial"/>
      <family val="2"/>
    </font>
    <font>
      <sz val="14"/>
      <color theme="3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theme="4" tint="0.249977111117893"/>
      <name val="Arial"/>
      <family val="2"/>
    </font>
    <font>
      <i/>
      <sz val="9"/>
      <color rgb="FF996633"/>
      <name val="Arial"/>
      <family val="2"/>
    </font>
    <font>
      <sz val="9"/>
      <color rgb="FF9966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89999084444715716"/>
        <bgColor indexed="64"/>
      </patternFill>
    </fill>
    <fill>
      <patternFill patternType="solid">
        <fgColor theme="1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</cellStyleXfs>
  <cellXfs count="177">
    <xf numFmtId="0" fontId="0" fillId="0" borderId="0" xfId="0"/>
    <xf numFmtId="0" fontId="16" fillId="0" borderId="0" xfId="0" applyFont="1" applyBorder="1"/>
    <xf numFmtId="0" fontId="17" fillId="0" borderId="0" xfId="0" applyFont="1" applyFill="1" applyBorder="1"/>
    <xf numFmtId="164" fontId="17" fillId="0" borderId="0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/>
    <xf numFmtId="0" fontId="17" fillId="0" borderId="0" xfId="0" applyFont="1" applyFill="1" applyBorder="1" applyAlignment="1" applyProtection="1">
      <alignment horizontal="left"/>
      <protection locked="0"/>
    </xf>
    <xf numFmtId="3" fontId="16" fillId="0" borderId="0" xfId="1" applyNumberFormat="1" applyFont="1" applyAlignment="1" applyProtection="1">
      <alignment horizontal="right"/>
      <protection locked="0"/>
    </xf>
    <xf numFmtId="3" fontId="16" fillId="0" borderId="0" xfId="0" applyNumberFormat="1" applyFont="1" applyFill="1" applyBorder="1"/>
    <xf numFmtId="3" fontId="16" fillId="0" borderId="0" xfId="0" applyNumberFormat="1" applyFont="1" applyBorder="1"/>
    <xf numFmtId="0" fontId="16" fillId="0" borderId="0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8" fillId="0" borderId="0" xfId="1" applyNumberFormat="1" applyFont="1" applyAlignment="1" applyProtection="1">
      <alignment horizontal="right"/>
      <protection locked="0"/>
    </xf>
    <xf numFmtId="3" fontId="18" fillId="0" borderId="0" xfId="0" applyNumberFormat="1" applyFont="1" applyFill="1" applyBorder="1"/>
    <xf numFmtId="3" fontId="18" fillId="0" borderId="0" xfId="0" applyNumberFormat="1" applyFont="1" applyBorder="1"/>
    <xf numFmtId="3" fontId="19" fillId="0" borderId="0" xfId="0" applyNumberFormat="1" applyFont="1" applyBorder="1"/>
    <xf numFmtId="0" fontId="19" fillId="0" borderId="0" xfId="0" applyFont="1" applyBorder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7" applyFont="1" applyAlignment="1" applyProtection="1">
      <alignment horizontal="center"/>
    </xf>
    <xf numFmtId="0" fontId="1" fillId="0" borderId="0" xfId="7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3" fontId="6" fillId="0" borderId="0" xfId="0" applyNumberFormat="1" applyFont="1" applyAlignment="1">
      <alignment horizontal="center"/>
    </xf>
    <xf numFmtId="164" fontId="3" fillId="0" borderId="0" xfId="7" applyNumberFormat="1" applyFont="1" applyFill="1" applyBorder="1" applyAlignment="1" applyProtection="1">
      <alignment horizontal="left" vertical="center"/>
    </xf>
    <xf numFmtId="164" fontId="3" fillId="0" borderId="0" xfId="7" applyNumberFormat="1" applyFont="1" applyFill="1" applyBorder="1" applyAlignment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7" applyFont="1"/>
    <xf numFmtId="3" fontId="4" fillId="0" borderId="0" xfId="0" applyNumberFormat="1" applyFont="1" applyProtection="1"/>
    <xf numFmtId="0" fontId="6" fillId="0" borderId="0" xfId="0" applyFont="1" applyAlignment="1">
      <alignment horizontal="center"/>
    </xf>
    <xf numFmtId="164" fontId="5" fillId="0" borderId="0" xfId="7" applyNumberFormat="1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center"/>
      <protection locked="0"/>
    </xf>
    <xf numFmtId="3" fontId="1" fillId="0" borderId="0" xfId="2" applyNumberFormat="1" applyFont="1" applyFill="1" applyBorder="1" applyAlignment="1">
      <alignment horizontal="center" vertical="center"/>
    </xf>
    <xf numFmtId="1" fontId="3" fillId="0" borderId="0" xfId="7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vertical="center"/>
    </xf>
    <xf numFmtId="3" fontId="19" fillId="0" borderId="0" xfId="1" applyNumberFormat="1" applyFont="1" applyAlignment="1" applyProtection="1">
      <alignment horizontal="right"/>
      <protection locked="0"/>
    </xf>
    <xf numFmtId="3" fontId="19" fillId="0" borderId="0" xfId="0" applyNumberFormat="1" applyFont="1" applyFill="1" applyBorder="1"/>
    <xf numFmtId="164" fontId="20" fillId="0" borderId="0" xfId="0" applyNumberFormat="1" applyFont="1" applyFill="1" applyBorder="1" applyAlignment="1" applyProtection="1">
      <alignment horizontal="left" vertical="center"/>
      <protection locked="0"/>
    </xf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/>
    <xf numFmtId="164" fontId="20" fillId="0" borderId="0" xfId="7" applyNumberFormat="1" applyFont="1" applyFill="1" applyBorder="1" applyAlignment="1">
      <alignment horizontal="left" vertical="center"/>
    </xf>
    <xf numFmtId="0" fontId="20" fillId="0" borderId="0" xfId="7" applyFont="1"/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</xf>
    <xf numFmtId="3" fontId="21" fillId="0" borderId="0" xfId="0" applyNumberFormat="1" applyFont="1" applyFill="1" applyBorder="1"/>
    <xf numFmtId="14" fontId="16" fillId="0" borderId="0" xfId="0" applyNumberFormat="1" applyFont="1" applyBorder="1" applyAlignment="1">
      <alignment horizontal="left"/>
    </xf>
    <xf numFmtId="0" fontId="5" fillId="0" borderId="0" xfId="0" applyFont="1" applyAlignment="1" applyProtection="1">
      <alignment horizontal="left"/>
    </xf>
    <xf numFmtId="0" fontId="22" fillId="2" borderId="0" xfId="0" applyFont="1" applyFill="1" applyBorder="1"/>
    <xf numFmtId="0" fontId="19" fillId="2" borderId="0" xfId="0" applyFont="1" applyFill="1" applyBorder="1"/>
    <xf numFmtId="0" fontId="16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164" fontId="16" fillId="2" borderId="0" xfId="0" applyNumberFormat="1" applyFont="1" applyFill="1" applyBorder="1" applyAlignment="1" applyProtection="1">
      <alignment horizontal="left" vertical="center"/>
      <protection locked="0"/>
    </xf>
    <xf numFmtId="164" fontId="17" fillId="2" borderId="0" xfId="0" applyNumberFormat="1" applyFont="1" applyFill="1" applyBorder="1" applyAlignment="1" applyProtection="1">
      <alignment horizontal="left" vertical="center"/>
      <protection locked="0"/>
    </xf>
    <xf numFmtId="3" fontId="16" fillId="2" borderId="0" xfId="0" applyNumberFormat="1" applyFont="1" applyFill="1" applyBorder="1"/>
    <xf numFmtId="3" fontId="19" fillId="2" borderId="0" xfId="1" applyNumberFormat="1" applyFont="1" applyFill="1" applyAlignment="1" applyProtection="1">
      <alignment horizontal="right"/>
      <protection locked="0"/>
    </xf>
    <xf numFmtId="3" fontId="16" fillId="2" borderId="0" xfId="1" applyNumberFormat="1" applyFont="1" applyFill="1" applyAlignment="1" applyProtection="1">
      <alignment horizontal="right"/>
      <protection locked="0"/>
    </xf>
    <xf numFmtId="3" fontId="18" fillId="2" borderId="0" xfId="1" applyNumberFormat="1" applyFont="1" applyFill="1" applyAlignment="1" applyProtection="1">
      <alignment horizontal="right"/>
      <protection locked="0"/>
    </xf>
    <xf numFmtId="3" fontId="19" fillId="2" borderId="0" xfId="0" applyNumberFormat="1" applyFont="1" applyFill="1" applyBorder="1"/>
    <xf numFmtId="0" fontId="5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 applyProtection="1">
      <alignment horizontal="left"/>
      <protection locked="0"/>
    </xf>
    <xf numFmtId="0" fontId="10" fillId="2" borderId="0" xfId="0" applyFont="1" applyFill="1" applyBorder="1" applyAlignment="1">
      <alignment horizontal="center"/>
    </xf>
    <xf numFmtId="0" fontId="9" fillId="2" borderId="1" xfId="1" applyFont="1" applyFill="1" applyBorder="1" applyAlignment="1" applyProtection="1">
      <alignment horizontal="left"/>
      <protection locked="0"/>
    </xf>
    <xf numFmtId="0" fontId="11" fillId="2" borderId="1" xfId="0" applyFont="1" applyFill="1" applyBorder="1"/>
    <xf numFmtId="0" fontId="5" fillId="2" borderId="1" xfId="1" applyFont="1" applyFill="1" applyBorder="1"/>
    <xf numFmtId="0" fontId="5" fillId="2" borderId="0" xfId="0" applyFont="1" applyFill="1" applyBorder="1"/>
    <xf numFmtId="0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5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center"/>
    </xf>
    <xf numFmtId="14" fontId="1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4" fillId="2" borderId="1" xfId="1" applyFont="1" applyFill="1" applyBorder="1"/>
    <xf numFmtId="0" fontId="24" fillId="2" borderId="0" xfId="0" applyFont="1" applyFill="1" applyBorder="1"/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/>
    <xf numFmtId="0" fontId="26" fillId="2" borderId="0" xfId="0" applyFont="1" applyFill="1" applyBorder="1"/>
    <xf numFmtId="0" fontId="23" fillId="2" borderId="0" xfId="0" applyFont="1" applyFill="1" applyBorder="1"/>
    <xf numFmtId="3" fontId="26" fillId="0" borderId="0" xfId="0" applyNumberFormat="1" applyFont="1" applyBorder="1"/>
    <xf numFmtId="3" fontId="24" fillId="0" borderId="0" xfId="0" applyNumberFormat="1" applyFont="1" applyBorder="1"/>
    <xf numFmtId="3" fontId="23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165" fontId="24" fillId="0" borderId="0" xfId="0" applyNumberFormat="1" applyFont="1" applyFill="1" applyBorder="1"/>
    <xf numFmtId="0" fontId="24" fillId="0" borderId="0" xfId="0" applyFont="1"/>
    <xf numFmtId="0" fontId="27" fillId="2" borderId="0" xfId="1" applyFont="1" applyFill="1" applyAlignment="1" applyProtection="1">
      <alignment horizontal="center"/>
      <protection locked="0"/>
    </xf>
    <xf numFmtId="14" fontId="27" fillId="2" borderId="0" xfId="0" applyNumberFormat="1" applyFont="1" applyFill="1" applyBorder="1" applyAlignment="1">
      <alignment horizontal="center"/>
    </xf>
    <xf numFmtId="9" fontId="18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5" fillId="0" borderId="0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3" fontId="5" fillId="2" borderId="0" xfId="1" applyNumberFormat="1" applyFont="1" applyFill="1" applyAlignment="1" applyProtection="1">
      <alignment horizontal="right"/>
      <protection locked="0"/>
    </xf>
    <xf numFmtId="3" fontId="5" fillId="0" borderId="0" xfId="0" applyNumberFormat="1" applyFont="1" applyFill="1" applyBorder="1" applyAlignment="1">
      <alignment horizontal="right"/>
    </xf>
    <xf numFmtId="3" fontId="5" fillId="0" borderId="0" xfId="1" applyNumberFormat="1" applyFont="1" applyAlignment="1" applyProtection="1">
      <alignment horizontal="right"/>
      <protection locked="0"/>
    </xf>
    <xf numFmtId="9" fontId="5" fillId="2" borderId="0" xfId="0" applyNumberFormat="1" applyFont="1" applyFill="1" applyBorder="1"/>
    <xf numFmtId="9" fontId="5" fillId="0" borderId="0" xfId="0" applyNumberFormat="1" applyFont="1" applyFill="1" applyBorder="1"/>
    <xf numFmtId="9" fontId="21" fillId="0" borderId="0" xfId="0" applyNumberFormat="1" applyFont="1" applyFill="1" applyBorder="1"/>
    <xf numFmtId="0" fontId="16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3" fontId="3" fillId="0" borderId="0" xfId="0" applyNumberFormat="1" applyFont="1" applyBorder="1"/>
    <xf numFmtId="0" fontId="11" fillId="0" borderId="0" xfId="0" applyFont="1"/>
    <xf numFmtId="0" fontId="5" fillId="0" borderId="0" xfId="0" applyFont="1"/>
    <xf numFmtId="3" fontId="5" fillId="0" borderId="0" xfId="0" applyNumberFormat="1" applyFont="1" applyProtection="1"/>
    <xf numFmtId="3" fontId="5" fillId="0" borderId="0" xfId="0" applyNumberFormat="1" applyFont="1" applyBorder="1"/>
    <xf numFmtId="3" fontId="10" fillId="0" borderId="0" xfId="1" applyNumberFormat="1" applyFont="1" applyAlignment="1" applyProtection="1">
      <alignment horizontal="right"/>
      <protection locked="0"/>
    </xf>
    <xf numFmtId="167" fontId="18" fillId="0" borderId="0" xfId="0" applyNumberFormat="1" applyFont="1" applyFill="1" applyBorder="1" applyAlignment="1">
      <alignment horizontal="center"/>
    </xf>
    <xf numFmtId="167" fontId="18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/>
    <xf numFmtId="0" fontId="11" fillId="0" borderId="0" xfId="0" applyFont="1" applyAlignment="1" applyProtection="1">
      <alignment horizontal="left"/>
    </xf>
    <xf numFmtId="165" fontId="21" fillId="0" borderId="0" xfId="0" applyNumberFormat="1" applyFont="1" applyFill="1" applyBorder="1"/>
    <xf numFmtId="165" fontId="5" fillId="0" borderId="0" xfId="0" applyNumberFormat="1" applyFont="1" applyFill="1" applyBorder="1"/>
    <xf numFmtId="166" fontId="5" fillId="2" borderId="0" xfId="0" applyNumberFormat="1" applyFont="1" applyFill="1" applyBorder="1"/>
    <xf numFmtId="9" fontId="20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Fill="1" applyBorder="1"/>
    <xf numFmtId="14" fontId="5" fillId="0" borderId="0" xfId="0" applyNumberFormat="1" applyFont="1" applyBorder="1" applyAlignment="1">
      <alignment horizontal="left"/>
    </xf>
    <xf numFmtId="0" fontId="23" fillId="0" borderId="0" xfId="0" applyFont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>
      <alignment horizontal="center"/>
    </xf>
    <xf numFmtId="0" fontId="5" fillId="0" borderId="0" xfId="0" applyFont="1" applyFill="1" applyBorder="1"/>
    <xf numFmtId="3" fontId="23" fillId="0" borderId="0" xfId="0" applyNumberFormat="1" applyFont="1" applyFill="1" applyBorder="1"/>
    <xf numFmtId="3" fontId="24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164" fontId="28" fillId="0" borderId="0" xfId="0" applyNumberFormat="1" applyFont="1" applyFill="1" applyBorder="1" applyAlignment="1" applyProtection="1">
      <alignment horizontal="left" vertical="center"/>
      <protection locked="0"/>
    </xf>
    <xf numFmtId="3" fontId="29" fillId="0" borderId="0" xfId="0" applyNumberFormat="1" applyFont="1" applyFill="1" applyBorder="1"/>
    <xf numFmtId="3" fontId="28" fillId="0" borderId="0" xfId="0" applyNumberFormat="1" applyFont="1" applyFill="1" applyBorder="1" applyAlignment="1">
      <alignment horizontal="right"/>
    </xf>
    <xf numFmtId="166" fontId="28" fillId="0" borderId="0" xfId="0" applyNumberFormat="1" applyFont="1" applyFill="1" applyBorder="1" applyAlignment="1">
      <alignment horizontal="center"/>
    </xf>
    <xf numFmtId="166" fontId="28" fillId="0" borderId="0" xfId="0" applyNumberFormat="1" applyFont="1" applyFill="1" applyBorder="1"/>
    <xf numFmtId="0" fontId="12" fillId="3" borderId="0" xfId="0" applyFont="1" applyFill="1" applyBorder="1"/>
    <xf numFmtId="0" fontId="5" fillId="3" borderId="0" xfId="0" applyFont="1" applyFill="1" applyBorder="1"/>
    <xf numFmtId="0" fontId="24" fillId="3" borderId="0" xfId="0" applyFont="1" applyFill="1" applyBorder="1"/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10" fillId="3" borderId="0" xfId="1" applyFont="1" applyFill="1" applyAlignment="1" applyProtection="1">
      <alignment horizontal="left"/>
      <protection locked="0"/>
    </xf>
    <xf numFmtId="0" fontId="10" fillId="3" borderId="0" xfId="0" applyFont="1" applyFill="1" applyBorder="1" applyAlignment="1">
      <alignment horizontal="center"/>
    </xf>
    <xf numFmtId="0" fontId="9" fillId="3" borderId="1" xfId="1" applyFont="1" applyFill="1" applyBorder="1" applyAlignment="1" applyProtection="1">
      <alignment horizontal="left"/>
      <protection locked="0"/>
    </xf>
    <xf numFmtId="0" fontId="25" fillId="3" borderId="1" xfId="0" applyFont="1" applyFill="1" applyBorder="1"/>
    <xf numFmtId="0" fontId="24" fillId="3" borderId="1" xfId="1" applyFont="1" applyFill="1" applyBorder="1"/>
    <xf numFmtId="0" fontId="24" fillId="3" borderId="1" xfId="0" applyFont="1" applyFill="1" applyBorder="1"/>
    <xf numFmtId="0" fontId="5" fillId="3" borderId="0" xfId="0" applyFont="1" applyFill="1" applyBorder="1" applyAlignment="1">
      <alignment horizontal="center"/>
    </xf>
    <xf numFmtId="0" fontId="14" fillId="3" borderId="1" xfId="1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>
      <alignment horizontal="center"/>
    </xf>
    <xf numFmtId="164" fontId="11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1" applyFont="1" applyFill="1" applyAlignment="1" applyProtection="1">
      <alignment horizontal="center"/>
      <protection locked="0"/>
    </xf>
    <xf numFmtId="14" fontId="5" fillId="3" borderId="0" xfId="0" applyNumberFormat="1" applyFont="1" applyFill="1" applyBorder="1" applyAlignment="1">
      <alignment horizontal="center"/>
    </xf>
    <xf numFmtId="14" fontId="23" fillId="3" borderId="0" xfId="0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3" fontId="24" fillId="3" borderId="0" xfId="0" applyNumberFormat="1" applyFont="1" applyFill="1" applyBorder="1"/>
    <xf numFmtId="3" fontId="5" fillId="3" borderId="0" xfId="0" applyNumberFormat="1" applyFont="1" applyFill="1" applyBorder="1"/>
    <xf numFmtId="165" fontId="24" fillId="3" borderId="0" xfId="0" applyNumberFormat="1" applyFont="1" applyFill="1" applyBorder="1" applyAlignment="1">
      <alignment horizontal="center"/>
    </xf>
    <xf numFmtId="3" fontId="10" fillId="3" borderId="0" xfId="1" applyNumberFormat="1" applyFont="1" applyFill="1" applyAlignment="1" applyProtection="1">
      <alignment horizontal="right"/>
      <protection locked="0"/>
    </xf>
    <xf numFmtId="165" fontId="10" fillId="3" borderId="0" xfId="0" applyNumberFormat="1" applyFont="1" applyFill="1" applyBorder="1" applyAlignment="1">
      <alignment horizontal="center"/>
    </xf>
  </cellXfs>
  <cellStyles count="8">
    <cellStyle name="Normaali" xfId="0" builtinId="0"/>
    <cellStyle name="Normaali 2" xfId="1"/>
    <cellStyle name="Normaali 3" xfId="2"/>
    <cellStyle name="Normaali 4" xfId="3"/>
    <cellStyle name="Normaali 5" xfId="4"/>
    <cellStyle name="Normaali 6" xfId="5"/>
    <cellStyle name="Normaali 7" xfId="6"/>
    <cellStyle name="Normaali_Taul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383116</xdr:colOff>
      <xdr:row>14</xdr:row>
      <xdr:rowOff>81169</xdr:rowOff>
    </xdr:from>
    <xdr:to>
      <xdr:col>2</xdr:col>
      <xdr:colOff>504975</xdr:colOff>
      <xdr:row>14</xdr:row>
      <xdr:rowOff>250501</xdr:rowOff>
    </xdr:to>
    <xdr:sp macro="" textlink="">
      <xdr:nvSpPr>
        <xdr:cNvPr id="2" name="Alanuoli 1"/>
        <xdr:cNvSpPr/>
      </xdr:nvSpPr>
      <xdr:spPr>
        <a:xfrm>
          <a:off x="2089333" y="2491408"/>
          <a:ext cx="121859" cy="169332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14</xdr:row>
      <xdr:rowOff>84666</xdr:rowOff>
    </xdr:from>
    <xdr:to>
      <xdr:col>4</xdr:col>
      <xdr:colOff>302834</xdr:colOff>
      <xdr:row>14</xdr:row>
      <xdr:rowOff>253998</xdr:rowOff>
    </xdr:to>
    <xdr:sp macro="" textlink="">
      <xdr:nvSpPr>
        <xdr:cNvPr id="2" name="Alanuoli 1"/>
        <xdr:cNvSpPr/>
      </xdr:nvSpPr>
      <xdr:spPr>
        <a:xfrm>
          <a:off x="3335867" y="2434166"/>
          <a:ext cx="131233" cy="169332"/>
        </a:xfrm>
        <a:prstGeom prst="downArrow">
          <a:avLst/>
        </a:prstGeom>
        <a:solidFill>
          <a:schemeClr val="accent1">
            <a:lumMod val="25000"/>
            <a:lumOff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9"/>
  <sheetViews>
    <sheetView tabSelected="1" zoomScale="115" zoomScaleNormal="115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A5" sqref="A5"/>
    </sheetView>
  </sheetViews>
  <sheetFormatPr defaultRowHeight="12" x14ac:dyDescent="0.2"/>
  <cols>
    <col min="1" max="1" width="14.125" style="1" customWidth="1"/>
    <col min="2" max="2" width="8.25" style="18" customWidth="1"/>
    <col min="3" max="3" width="9" style="1"/>
    <col min="4" max="4" width="7.75" style="10" customWidth="1"/>
    <col min="5" max="5" width="6.75" style="12" customWidth="1"/>
    <col min="6" max="6" width="6.75" style="13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1.375" style="1" customWidth="1"/>
    <col min="12" max="12" width="6.125" style="1" customWidth="1"/>
    <col min="13" max="16" width="6.125" style="13" customWidth="1"/>
    <col min="17" max="17" width="7.125" style="13" customWidth="1"/>
    <col min="18" max="18" width="4.25" style="1" customWidth="1"/>
    <col min="19" max="19" width="6.375" style="1" customWidth="1"/>
    <col min="20" max="20" width="9" style="1"/>
    <col min="21" max="21" width="6.125" style="1" hidden="1" customWidth="1"/>
    <col min="22" max="22" width="5.875" style="1" hidden="1" customWidth="1"/>
    <col min="23" max="23" width="5.5" style="1" hidden="1" customWidth="1"/>
    <col min="24" max="24" width="6.375" style="1" hidden="1" customWidth="1"/>
    <col min="25" max="25" width="8.25" style="1" customWidth="1"/>
    <col min="26" max="16384" width="9" style="1"/>
  </cols>
  <sheetData>
    <row r="1" spans="1:26" x14ac:dyDescent="0.2">
      <c r="A1" s="56">
        <v>43579</v>
      </c>
    </row>
    <row r="2" spans="1:26" ht="18" x14ac:dyDescent="0.25">
      <c r="A2" s="58" t="s">
        <v>710</v>
      </c>
      <c r="B2" s="59"/>
      <c r="C2" s="60"/>
      <c r="D2" s="61"/>
      <c r="E2" s="62"/>
      <c r="F2" s="63"/>
      <c r="G2" s="60"/>
      <c r="H2" s="60"/>
      <c r="I2" s="60"/>
      <c r="J2" s="60"/>
      <c r="K2" s="60"/>
      <c r="L2" s="60"/>
      <c r="M2" s="63"/>
      <c r="N2" s="63"/>
      <c r="O2" s="63"/>
      <c r="P2" s="63"/>
      <c r="Q2" s="63"/>
    </row>
    <row r="3" spans="1:26" x14ac:dyDescent="0.2">
      <c r="A3" s="60" t="s">
        <v>636</v>
      </c>
      <c r="B3" s="59"/>
      <c r="C3" s="60"/>
      <c r="D3" s="61"/>
      <c r="E3" s="62"/>
      <c r="F3" s="63"/>
      <c r="G3" s="60"/>
      <c r="H3" s="60"/>
      <c r="I3" s="60"/>
      <c r="J3" s="60"/>
      <c r="K3" s="60"/>
      <c r="L3" s="60"/>
      <c r="M3" s="63"/>
      <c r="N3" s="63"/>
      <c r="O3" s="63"/>
      <c r="P3" s="63"/>
      <c r="Q3" s="63"/>
    </row>
    <row r="4" spans="1:26" x14ac:dyDescent="0.2">
      <c r="A4" s="64"/>
      <c r="B4" s="59"/>
      <c r="C4" s="60"/>
      <c r="D4" s="61"/>
      <c r="E4" s="62"/>
      <c r="F4" s="63"/>
      <c r="G4" s="60"/>
      <c r="H4" s="60"/>
      <c r="I4" s="60"/>
      <c r="J4" s="60"/>
      <c r="K4" s="60"/>
      <c r="L4" s="60"/>
      <c r="M4" s="63"/>
      <c r="N4" s="63"/>
      <c r="O4" s="63"/>
      <c r="P4" s="63"/>
      <c r="Q4" s="63"/>
    </row>
    <row r="5" spans="1:26" s="2" customFormat="1" ht="14.25" customHeight="1" x14ac:dyDescent="0.2">
      <c r="A5" s="65" t="s">
        <v>617</v>
      </c>
      <c r="B5" s="102" t="s">
        <v>624</v>
      </c>
      <c r="C5" s="72" t="s">
        <v>624</v>
      </c>
      <c r="D5" s="73" t="s">
        <v>711</v>
      </c>
      <c r="E5" s="74"/>
      <c r="F5" s="75" t="s">
        <v>712</v>
      </c>
      <c r="G5" s="76"/>
      <c r="H5" s="77"/>
      <c r="I5" s="77"/>
      <c r="J5" s="88"/>
      <c r="K5" s="89"/>
      <c r="L5" s="75" t="s">
        <v>713</v>
      </c>
      <c r="M5" s="76"/>
      <c r="N5" s="79"/>
      <c r="O5" s="79"/>
      <c r="P5" s="80"/>
      <c r="Q5" s="81" t="s">
        <v>708</v>
      </c>
      <c r="S5" s="49" t="s">
        <v>621</v>
      </c>
      <c r="T5" s="19" t="s">
        <v>651</v>
      </c>
      <c r="U5" s="26" t="s">
        <v>653</v>
      </c>
      <c r="V5" s="27" t="s">
        <v>623</v>
      </c>
      <c r="W5" s="28" t="s">
        <v>621</v>
      </c>
      <c r="X5" s="21" t="s">
        <v>621</v>
      </c>
      <c r="Y5" s="49" t="s">
        <v>623</v>
      </c>
      <c r="Z5" s="9" t="s">
        <v>621</v>
      </c>
    </row>
    <row r="6" spans="1:26" s="2" customFormat="1" ht="14.25" customHeight="1" x14ac:dyDescent="0.2">
      <c r="A6" s="66"/>
      <c r="B6" s="102" t="s">
        <v>625</v>
      </c>
      <c r="C6" s="72" t="s">
        <v>625</v>
      </c>
      <c r="D6" s="82" t="s">
        <v>632</v>
      </c>
      <c r="E6" s="74" t="s">
        <v>626</v>
      </c>
      <c r="F6" s="81" t="s">
        <v>650</v>
      </c>
      <c r="G6" s="83" t="s">
        <v>627</v>
      </c>
      <c r="H6" s="83" t="s">
        <v>628</v>
      </c>
      <c r="I6" s="83" t="s">
        <v>629</v>
      </c>
      <c r="J6" s="83" t="s">
        <v>630</v>
      </c>
      <c r="K6" s="89"/>
      <c r="L6" s="72" t="s">
        <v>650</v>
      </c>
      <c r="M6" s="72" t="s">
        <v>627</v>
      </c>
      <c r="N6" s="72" t="s">
        <v>628</v>
      </c>
      <c r="O6" s="72" t="s">
        <v>629</v>
      </c>
      <c r="P6" s="84" t="s">
        <v>630</v>
      </c>
      <c r="Q6" s="81" t="s">
        <v>709</v>
      </c>
      <c r="S6" s="49" t="s">
        <v>620</v>
      </c>
      <c r="T6" s="20" t="s">
        <v>652</v>
      </c>
      <c r="U6" s="26">
        <v>2017</v>
      </c>
      <c r="V6" s="28" t="s">
        <v>654</v>
      </c>
      <c r="W6" s="28" t="s">
        <v>622</v>
      </c>
      <c r="X6" s="21" t="s">
        <v>655</v>
      </c>
      <c r="Y6" s="49" t="s">
        <v>654</v>
      </c>
      <c r="Z6" s="9" t="s">
        <v>655</v>
      </c>
    </row>
    <row r="7" spans="1:26" s="2" customFormat="1" ht="14.25" customHeight="1" x14ac:dyDescent="0.2">
      <c r="A7" s="66"/>
      <c r="B7" s="103">
        <v>43100</v>
      </c>
      <c r="C7" s="85">
        <v>43465</v>
      </c>
      <c r="D7" s="86"/>
      <c r="E7" s="74"/>
      <c r="F7" s="90"/>
      <c r="G7" s="91"/>
      <c r="H7" s="91"/>
      <c r="I7" s="91"/>
      <c r="J7" s="78" t="s">
        <v>631</v>
      </c>
      <c r="K7" s="89"/>
      <c r="L7" s="81" t="s">
        <v>626</v>
      </c>
      <c r="M7" s="81" t="s">
        <v>626</v>
      </c>
      <c r="N7" s="81" t="s">
        <v>626</v>
      </c>
      <c r="O7" s="81" t="s">
        <v>626</v>
      </c>
      <c r="P7" s="81" t="s">
        <v>631</v>
      </c>
      <c r="Q7" s="81" t="s">
        <v>704</v>
      </c>
      <c r="S7" s="50"/>
      <c r="T7" s="23"/>
      <c r="U7" s="26"/>
      <c r="V7" s="28">
        <v>2017</v>
      </c>
      <c r="W7" s="28">
        <v>2017</v>
      </c>
      <c r="X7" s="22" t="s">
        <v>656</v>
      </c>
      <c r="Y7" s="9">
        <v>2017</v>
      </c>
      <c r="Z7" s="9" t="s">
        <v>656</v>
      </c>
    </row>
    <row r="8" spans="1:26" s="2" customFormat="1" ht="14.25" customHeight="1" x14ac:dyDescent="0.2">
      <c r="A8" s="66"/>
      <c r="B8" s="92"/>
      <c r="C8" s="89"/>
      <c r="D8" s="93"/>
      <c r="E8" s="87"/>
      <c r="F8" s="90"/>
      <c r="G8" s="89"/>
      <c r="H8" s="89"/>
      <c r="I8" s="89"/>
      <c r="J8" s="89"/>
      <c r="K8" s="89"/>
      <c r="L8" s="78"/>
      <c r="M8" s="81"/>
      <c r="N8" s="81"/>
      <c r="O8" s="81"/>
      <c r="P8" s="81" t="s">
        <v>626</v>
      </c>
      <c r="Q8" s="81" t="s">
        <v>649</v>
      </c>
      <c r="S8" s="50"/>
      <c r="T8" s="23"/>
      <c r="U8" s="26"/>
      <c r="V8" s="28"/>
      <c r="W8" s="28"/>
      <c r="X8" s="22">
        <v>2017</v>
      </c>
      <c r="Y8" s="116"/>
      <c r="Z8" s="9">
        <v>2017</v>
      </c>
    </row>
    <row r="9" spans="1:26" s="2" customFormat="1" ht="12.75" x14ac:dyDescent="0.2">
      <c r="A9" s="66"/>
      <c r="B9" s="59"/>
      <c r="C9" s="67"/>
      <c r="D9" s="61"/>
      <c r="E9" s="62"/>
      <c r="F9" s="63"/>
      <c r="G9" s="60"/>
      <c r="H9" s="60"/>
      <c r="I9" s="60"/>
      <c r="J9" s="60"/>
      <c r="K9" s="60"/>
      <c r="L9" s="60"/>
      <c r="M9" s="63"/>
      <c r="N9" s="63"/>
      <c r="O9" s="63"/>
      <c r="P9" s="63"/>
      <c r="Q9" s="63"/>
      <c r="S9" s="50"/>
      <c r="T9" s="23"/>
      <c r="U9" s="26"/>
      <c r="V9"/>
      <c r="W9"/>
      <c r="X9"/>
    </row>
    <row r="10" spans="1:26" s="2" customFormat="1" ht="13.5" customHeight="1" x14ac:dyDescent="0.2">
      <c r="A10" s="65" t="s">
        <v>633</v>
      </c>
      <c r="B10" s="68">
        <v>5503297</v>
      </c>
      <c r="C10" s="69">
        <f>SUM(C16:C327)</f>
        <v>5517919</v>
      </c>
      <c r="D10" s="70">
        <f>C10-B10</f>
        <v>14622</v>
      </c>
      <c r="E10" s="124">
        <f>C10/B10-1</f>
        <v>2.6569527321531616E-3</v>
      </c>
      <c r="F10" s="109">
        <f>SUM(F16:F326)</f>
        <v>388932</v>
      </c>
      <c r="G10" s="109">
        <f>SUM(G16:G326)</f>
        <v>882234</v>
      </c>
      <c r="H10" s="109">
        <f>SUM(H16:H326)</f>
        <v>3430848</v>
      </c>
      <c r="I10" s="109">
        <f>SUM(I16:I326)</f>
        <v>1204837</v>
      </c>
      <c r="J10" s="109">
        <f>SUM(J16:J326)</f>
        <v>511969</v>
      </c>
      <c r="K10" s="89"/>
      <c r="L10" s="112">
        <f t="shared" ref="L10:P11" si="0">F10/$C10</f>
        <v>7.0485268087480082E-2</v>
      </c>
      <c r="M10" s="112">
        <f t="shared" si="0"/>
        <v>0.1598852755903086</v>
      </c>
      <c r="N10" s="112">
        <f t="shared" si="0"/>
        <v>0.62176483562009521</v>
      </c>
      <c r="O10" s="112">
        <f t="shared" si="0"/>
        <v>0.21834988878959621</v>
      </c>
      <c r="P10" s="112">
        <f t="shared" si="0"/>
        <v>9.278298575966773E-2</v>
      </c>
      <c r="Q10" s="129">
        <f>(G10+I10)/(H10/100)</f>
        <v>60.832511379110933</v>
      </c>
      <c r="S10" s="50"/>
      <c r="T10" s="24"/>
      <c r="U10" s="29"/>
      <c r="V10" s="30"/>
      <c r="W10" s="30"/>
      <c r="X10" s="30"/>
    </row>
    <row r="11" spans="1:26" s="2" customFormat="1" ht="13.5" customHeight="1" x14ac:dyDescent="0.2">
      <c r="A11" s="65" t="s">
        <v>2</v>
      </c>
      <c r="B11" s="71">
        <v>5474083</v>
      </c>
      <c r="C11" s="67">
        <f>C10-C347</f>
        <v>5488130</v>
      </c>
      <c r="D11" s="70">
        <f>C11-B11</f>
        <v>14047</v>
      </c>
      <c r="E11" s="124">
        <f>C11/B11-1</f>
        <v>2.5660918915551001E-3</v>
      </c>
      <c r="F11" s="125">
        <f>F10-F347</f>
        <v>386684</v>
      </c>
      <c r="G11" s="125">
        <f>G10-G347</f>
        <v>877281</v>
      </c>
      <c r="H11" s="125">
        <f>H10-H347</f>
        <v>3412632</v>
      </c>
      <c r="I11" s="125">
        <f>I10-I347</f>
        <v>1198217</v>
      </c>
      <c r="J11" s="125">
        <f>J10-J347</f>
        <v>509164</v>
      </c>
      <c r="K11" s="89"/>
      <c r="L11" s="112">
        <f t="shared" si="0"/>
        <v>7.0458243518284003E-2</v>
      </c>
      <c r="M11" s="112">
        <f t="shared" si="0"/>
        <v>0.15985062307197534</v>
      </c>
      <c r="N11" s="112">
        <f t="shared" si="0"/>
        <v>0.62182054725380043</v>
      </c>
      <c r="O11" s="112">
        <f t="shared" si="0"/>
        <v>0.21832882967422418</v>
      </c>
      <c r="P11" s="112">
        <f t="shared" si="0"/>
        <v>9.2775499122651983E-2</v>
      </c>
      <c r="Q11" s="129">
        <f>(G11+I11)/(H11/100)</f>
        <v>60.818101688081221</v>
      </c>
      <c r="S11" s="50"/>
      <c r="T11" s="24"/>
      <c r="U11" s="32"/>
      <c r="V11" s="30"/>
      <c r="W11" s="30"/>
      <c r="X11" s="30"/>
    </row>
    <row r="12" spans="1:26" s="2" customFormat="1" ht="11.25" customHeight="1" x14ac:dyDescent="0.2">
      <c r="A12" s="3"/>
      <c r="B12" s="42"/>
      <c r="C12" s="7"/>
      <c r="D12" s="15"/>
      <c r="E12" s="11"/>
      <c r="F12" s="105"/>
      <c r="G12" s="106"/>
      <c r="H12" s="106"/>
      <c r="I12" s="106"/>
      <c r="J12" s="106"/>
      <c r="K12" s="107"/>
      <c r="L12" s="107"/>
      <c r="M12" s="108"/>
      <c r="N12" s="108"/>
      <c r="O12" s="108"/>
      <c r="P12" s="108"/>
      <c r="Q12" s="108"/>
      <c r="S12" s="50"/>
      <c r="T12" s="23"/>
      <c r="U12" s="23"/>
      <c r="V12" s="33"/>
      <c r="W12" s="33"/>
      <c r="X12" s="30"/>
    </row>
    <row r="13" spans="1:26" s="45" customFormat="1" ht="13.5" customHeight="1" x14ac:dyDescent="0.2">
      <c r="A13" s="43" t="s">
        <v>697</v>
      </c>
      <c r="B13" s="55">
        <v>96</v>
      </c>
      <c r="C13" s="55">
        <f>MIN(C16:C326)</f>
        <v>91</v>
      </c>
      <c r="D13" s="55">
        <f>MIN(D16:D326)</f>
        <v>-1053</v>
      </c>
      <c r="E13" s="114">
        <f>MIN(E16:E326)</f>
        <v>-6.5906210392902453E-2</v>
      </c>
      <c r="F13" s="55">
        <f>MIN(F16:F326)</f>
        <v>2</v>
      </c>
      <c r="G13" s="55">
        <f t="shared" ref="G13:P13" si="1">MIN(G16:G326)</f>
        <v>2</v>
      </c>
      <c r="H13" s="55">
        <f t="shared" si="1"/>
        <v>51</v>
      </c>
      <c r="I13" s="55">
        <f t="shared" si="1"/>
        <v>38</v>
      </c>
      <c r="J13" s="55">
        <f t="shared" si="1"/>
        <v>15</v>
      </c>
      <c r="K13" s="55"/>
      <c r="L13" s="114">
        <f t="shared" si="1"/>
        <v>1.2711864406779662E-2</v>
      </c>
      <c r="M13" s="114">
        <f t="shared" si="1"/>
        <v>2.197802197802198E-2</v>
      </c>
      <c r="N13" s="114">
        <f t="shared" si="1"/>
        <v>0.48514851485148514</v>
      </c>
      <c r="O13" s="114">
        <f t="shared" si="1"/>
        <v>9.9104418856411775E-2</v>
      </c>
      <c r="P13" s="114">
        <f t="shared" si="1"/>
        <v>4.1236098809172325E-2</v>
      </c>
      <c r="Q13" s="127">
        <f>MIN(Q16:Q326)</f>
        <v>45.620543749620801</v>
      </c>
      <c r="S13" s="51"/>
      <c r="T13" s="46"/>
      <c r="U13" s="46"/>
      <c r="V13" s="47"/>
      <c r="W13" s="47"/>
      <c r="X13" s="48"/>
    </row>
    <row r="14" spans="1:26" s="45" customFormat="1" ht="13.5" customHeight="1" x14ac:dyDescent="0.2">
      <c r="A14" s="43" t="s">
        <v>635</v>
      </c>
      <c r="B14" s="55">
        <v>635181</v>
      </c>
      <c r="C14" s="55">
        <f>MAX(C16:C326)</f>
        <v>648042</v>
      </c>
      <c r="D14" s="55">
        <f>MAX(D16:D326)</f>
        <v>5139</v>
      </c>
      <c r="E14" s="114">
        <f>MAX(E16:E326)</f>
        <v>4.1860465116279055E-2</v>
      </c>
      <c r="F14" s="55">
        <f>MAX(F16:F326)</f>
        <v>45799</v>
      </c>
      <c r="G14" s="55">
        <f t="shared" ref="G14:P14" si="2">MAX(G16:G326)</f>
        <v>92718</v>
      </c>
      <c r="H14" s="55">
        <f t="shared" si="2"/>
        <v>445021</v>
      </c>
      <c r="I14" s="55">
        <f t="shared" si="2"/>
        <v>110303</v>
      </c>
      <c r="J14" s="55">
        <f t="shared" si="2"/>
        <v>46608</v>
      </c>
      <c r="K14" s="55"/>
      <c r="L14" s="114">
        <f t="shared" si="2"/>
        <v>0.13988764044943819</v>
      </c>
      <c r="M14" s="114">
        <f t="shared" si="2"/>
        <v>0.32949512843224094</v>
      </c>
      <c r="N14" s="114">
        <f t="shared" si="2"/>
        <v>0.68671629307976956</v>
      </c>
      <c r="O14" s="114">
        <f t="shared" si="2"/>
        <v>0.42940125111706884</v>
      </c>
      <c r="P14" s="114">
        <f t="shared" si="2"/>
        <v>0.2068811438784629</v>
      </c>
      <c r="Q14" s="127">
        <f>MAX(Q16:Q326)</f>
        <v>106.12244897959184</v>
      </c>
      <c r="S14" s="51"/>
      <c r="T14" s="46"/>
      <c r="U14" s="46"/>
      <c r="V14" s="47"/>
      <c r="W14" s="47"/>
      <c r="X14" s="48"/>
    </row>
    <row r="15" spans="1:26" s="2" customFormat="1" x14ac:dyDescent="0.2">
      <c r="A15" s="3"/>
      <c r="B15" s="42"/>
      <c r="C15" s="7"/>
      <c r="D15" s="15"/>
      <c r="E15" s="11"/>
      <c r="F15" s="105"/>
      <c r="G15" s="106"/>
      <c r="H15" s="106"/>
      <c r="I15" s="106"/>
      <c r="J15" s="106"/>
      <c r="K15" s="107"/>
      <c r="L15" s="107"/>
      <c r="M15" s="108"/>
      <c r="N15" s="108"/>
      <c r="O15" s="108"/>
      <c r="P15" s="108"/>
      <c r="Q15" s="108"/>
      <c r="S15" s="50"/>
    </row>
    <row r="16" spans="1:26" s="2" customFormat="1" ht="12.75" x14ac:dyDescent="0.2">
      <c r="A16" s="24" t="s">
        <v>1</v>
      </c>
      <c r="B16" s="41">
        <v>16769</v>
      </c>
      <c r="C16" s="6">
        <v>16611</v>
      </c>
      <c r="D16" s="14">
        <f t="shared" ref="D16:D79" si="3">C16-B16</f>
        <v>-158</v>
      </c>
      <c r="E16" s="104">
        <f t="shared" ref="E16:E79" si="4">C16/B16-1</f>
        <v>-9.4221480112112177E-3</v>
      </c>
      <c r="F16" s="110">
        <v>1143</v>
      </c>
      <c r="G16" s="111">
        <v>2948</v>
      </c>
      <c r="H16" s="111">
        <v>9867</v>
      </c>
      <c r="I16" s="111">
        <v>3796</v>
      </c>
      <c r="J16" s="111">
        <v>1558</v>
      </c>
      <c r="K16" s="107"/>
      <c r="L16" s="113">
        <f>F16/$C16</f>
        <v>6.8809824814881709E-2</v>
      </c>
      <c r="M16" s="113">
        <f>G16/$C16</f>
        <v>0.17747275901511048</v>
      </c>
      <c r="N16" s="113">
        <f>H16/$C16</f>
        <v>0.59400397327072418</v>
      </c>
      <c r="O16" s="113">
        <f>I16/$C16</f>
        <v>0.22852326771416531</v>
      </c>
      <c r="P16" s="113">
        <f>J16/$C16</f>
        <v>9.3793269520197453E-2</v>
      </c>
      <c r="Q16" s="128">
        <f>(G16+I16)/(H16/100)</f>
        <v>68.349042262085746</v>
      </c>
      <c r="R16" s="4"/>
      <c r="S16" s="25">
        <v>20</v>
      </c>
      <c r="T16" s="19" t="s">
        <v>1</v>
      </c>
      <c r="U16" s="34"/>
      <c r="V16" s="35" t="s">
        <v>4</v>
      </c>
      <c r="W16" s="36">
        <v>1</v>
      </c>
      <c r="X16" s="37">
        <v>4</v>
      </c>
      <c r="Y16" s="115">
        <v>6</v>
      </c>
      <c r="Z16" s="4">
        <v>4</v>
      </c>
    </row>
    <row r="17" spans="1:26" s="2" customFormat="1" ht="12.75" x14ac:dyDescent="0.2">
      <c r="A17" s="57" t="s">
        <v>672</v>
      </c>
      <c r="B17" s="41">
        <v>9831</v>
      </c>
      <c r="C17" s="6">
        <v>9700</v>
      </c>
      <c r="D17" s="14">
        <f t="shared" si="3"/>
        <v>-131</v>
      </c>
      <c r="E17" s="104">
        <f t="shared" si="4"/>
        <v>-1.3325195809175017E-2</v>
      </c>
      <c r="F17" s="110">
        <v>688</v>
      </c>
      <c r="G17" s="111">
        <v>1688</v>
      </c>
      <c r="H17" s="111">
        <v>5374</v>
      </c>
      <c r="I17" s="111">
        <v>2638</v>
      </c>
      <c r="J17" s="111">
        <v>1191</v>
      </c>
      <c r="K17" s="107"/>
      <c r="L17" s="113">
        <f t="shared" ref="L17:L80" si="5">F17/$C17</f>
        <v>7.0927835051546387E-2</v>
      </c>
      <c r="M17" s="113">
        <f t="shared" ref="M17:M80" si="6">G17/$C17</f>
        <v>0.17402061855670103</v>
      </c>
      <c r="N17" s="113">
        <f t="shared" ref="N17:N80" si="7">H17/$C17</f>
        <v>0.55402061855670104</v>
      </c>
      <c r="O17" s="113">
        <f t="shared" ref="O17:O80" si="8">I17/$C17</f>
        <v>0.27195876288659793</v>
      </c>
      <c r="P17" s="113">
        <f t="shared" ref="P17:P80" si="9">J17/$C17</f>
        <v>0.12278350515463918</v>
      </c>
      <c r="Q17" s="128">
        <f t="shared" ref="Q17:Q79" si="10">(G17+I17)/(H17/100)</f>
        <v>80.498697432080391</v>
      </c>
      <c r="R17" s="4"/>
      <c r="S17" s="52">
        <v>5</v>
      </c>
      <c r="T17" s="19" t="s">
        <v>262</v>
      </c>
      <c r="U17" s="39"/>
      <c r="V17" s="35" t="s">
        <v>126</v>
      </c>
      <c r="W17" s="36">
        <v>1</v>
      </c>
      <c r="X17" s="37">
        <v>3</v>
      </c>
      <c r="Y17" s="115">
        <v>14</v>
      </c>
      <c r="Z17" s="4">
        <v>3</v>
      </c>
    </row>
    <row r="18" spans="1:26" s="2" customFormat="1" ht="12.75" x14ac:dyDescent="0.2">
      <c r="A18" s="24" t="s">
        <v>263</v>
      </c>
      <c r="B18" s="41">
        <v>2610</v>
      </c>
      <c r="C18" s="6">
        <v>2573</v>
      </c>
      <c r="D18" s="14">
        <f t="shared" si="3"/>
        <v>-37</v>
      </c>
      <c r="E18" s="104">
        <f t="shared" si="4"/>
        <v>-1.4176245210728022E-2</v>
      </c>
      <c r="F18" s="110">
        <v>217</v>
      </c>
      <c r="G18" s="111">
        <v>498</v>
      </c>
      <c r="H18" s="111">
        <v>1466</v>
      </c>
      <c r="I18" s="111">
        <v>609</v>
      </c>
      <c r="J18" s="111">
        <v>303</v>
      </c>
      <c r="K18" s="107"/>
      <c r="L18" s="113">
        <f t="shared" si="5"/>
        <v>8.4337349397590355E-2</v>
      </c>
      <c r="M18" s="113">
        <f t="shared" si="6"/>
        <v>0.19354838709677419</v>
      </c>
      <c r="N18" s="113">
        <f t="shared" si="7"/>
        <v>0.56976292265837547</v>
      </c>
      <c r="O18" s="113">
        <f t="shared" si="8"/>
        <v>0.23668869024485037</v>
      </c>
      <c r="P18" s="113">
        <f t="shared" si="9"/>
        <v>0.11776136805285659</v>
      </c>
      <c r="Q18" s="128">
        <f t="shared" si="10"/>
        <v>75.511596180081852</v>
      </c>
      <c r="R18" s="4"/>
      <c r="S18" s="25">
        <v>9</v>
      </c>
      <c r="T18" s="19" t="s">
        <v>264</v>
      </c>
      <c r="U18" s="39"/>
      <c r="V18" s="35" t="s">
        <v>24</v>
      </c>
      <c r="W18" s="36">
        <v>2</v>
      </c>
      <c r="X18" s="37">
        <v>2</v>
      </c>
      <c r="Y18" s="115">
        <v>17</v>
      </c>
      <c r="Z18" s="4">
        <v>2</v>
      </c>
    </row>
    <row r="19" spans="1:26" s="2" customFormat="1" ht="12.75" x14ac:dyDescent="0.2">
      <c r="A19" s="24" t="s">
        <v>265</v>
      </c>
      <c r="B19" s="41">
        <v>11713</v>
      </c>
      <c r="C19" s="6">
        <v>11544</v>
      </c>
      <c r="D19" s="14">
        <f t="shared" si="3"/>
        <v>-169</v>
      </c>
      <c r="E19" s="104">
        <f t="shared" si="4"/>
        <v>-1.442841287458374E-2</v>
      </c>
      <c r="F19" s="110">
        <v>824</v>
      </c>
      <c r="G19" s="111">
        <v>1961</v>
      </c>
      <c r="H19" s="111">
        <v>6472</v>
      </c>
      <c r="I19" s="111">
        <v>3111</v>
      </c>
      <c r="J19" s="111">
        <v>1438</v>
      </c>
      <c r="K19" s="107"/>
      <c r="L19" s="113">
        <f t="shared" si="5"/>
        <v>7.1379071379071374E-2</v>
      </c>
      <c r="M19" s="113">
        <f t="shared" si="6"/>
        <v>0.16987179487179488</v>
      </c>
      <c r="N19" s="113">
        <f t="shared" si="7"/>
        <v>0.56063756063756065</v>
      </c>
      <c r="O19" s="113">
        <f t="shared" si="8"/>
        <v>0.26949064449064447</v>
      </c>
      <c r="P19" s="113">
        <f t="shared" si="9"/>
        <v>0.12456687456687457</v>
      </c>
      <c r="Q19" s="128">
        <f t="shared" si="10"/>
        <v>78.368355995055623</v>
      </c>
      <c r="R19" s="4"/>
      <c r="S19" s="25">
        <v>10</v>
      </c>
      <c r="T19" s="19" t="s">
        <v>266</v>
      </c>
      <c r="U19" s="39"/>
      <c r="V19" s="35" t="s">
        <v>126</v>
      </c>
      <c r="W19" s="36">
        <v>1</v>
      </c>
      <c r="X19" s="37">
        <v>4</v>
      </c>
      <c r="Y19" s="115">
        <v>14</v>
      </c>
      <c r="Z19" s="4">
        <v>4</v>
      </c>
    </row>
    <row r="20" spans="1:26" s="4" customFormat="1" ht="13.5" customHeight="1" x14ac:dyDescent="0.2">
      <c r="A20" s="24" t="s">
        <v>143</v>
      </c>
      <c r="B20" s="41">
        <v>8248</v>
      </c>
      <c r="C20" s="6">
        <v>8149</v>
      </c>
      <c r="D20" s="14">
        <f t="shared" si="3"/>
        <v>-99</v>
      </c>
      <c r="E20" s="104">
        <f t="shared" si="4"/>
        <v>-1.2002909796314243E-2</v>
      </c>
      <c r="F20" s="110">
        <v>445</v>
      </c>
      <c r="G20" s="111">
        <v>1154</v>
      </c>
      <c r="H20" s="111">
        <v>4368</v>
      </c>
      <c r="I20" s="111">
        <v>2627</v>
      </c>
      <c r="J20" s="111">
        <v>1074</v>
      </c>
      <c r="K20" s="107"/>
      <c r="L20" s="113">
        <f t="shared" si="5"/>
        <v>5.4607927353049451E-2</v>
      </c>
      <c r="M20" s="113">
        <f t="shared" si="6"/>
        <v>0.14161246778745859</v>
      </c>
      <c r="N20" s="113">
        <f t="shared" si="7"/>
        <v>0.53601668916431466</v>
      </c>
      <c r="O20" s="113">
        <f t="shared" si="8"/>
        <v>0.32237084304822677</v>
      </c>
      <c r="P20" s="113">
        <f t="shared" si="9"/>
        <v>0.13179531230825869</v>
      </c>
      <c r="Q20" s="128">
        <f t="shared" si="10"/>
        <v>86.561355311355314</v>
      </c>
      <c r="S20" s="25">
        <v>16</v>
      </c>
      <c r="T20" s="19" t="s">
        <v>144</v>
      </c>
      <c r="U20" s="39"/>
      <c r="V20" s="35" t="s">
        <v>32</v>
      </c>
      <c r="W20" s="36">
        <v>2</v>
      </c>
      <c r="X20" s="37">
        <v>3</v>
      </c>
      <c r="Y20" s="115">
        <v>7</v>
      </c>
      <c r="Z20" s="4">
        <v>3</v>
      </c>
    </row>
    <row r="21" spans="1:26" s="4" customFormat="1" ht="13.5" customHeight="1" x14ac:dyDescent="0.2">
      <c r="A21" s="24" t="s">
        <v>267</v>
      </c>
      <c r="B21" s="41">
        <v>4990</v>
      </c>
      <c r="C21" s="6">
        <v>4958</v>
      </c>
      <c r="D21" s="14">
        <f t="shared" si="3"/>
        <v>-32</v>
      </c>
      <c r="E21" s="104">
        <f t="shared" si="4"/>
        <v>-6.4128256513026338E-3</v>
      </c>
      <c r="F21" s="110">
        <v>423</v>
      </c>
      <c r="G21" s="111">
        <v>995</v>
      </c>
      <c r="H21" s="111">
        <v>3018</v>
      </c>
      <c r="I21" s="111">
        <v>945</v>
      </c>
      <c r="J21" s="111">
        <v>357</v>
      </c>
      <c r="K21" s="107"/>
      <c r="L21" s="113">
        <f t="shared" si="5"/>
        <v>8.5316659943525622E-2</v>
      </c>
      <c r="M21" s="113">
        <f t="shared" si="6"/>
        <v>0.20068576038725291</v>
      </c>
      <c r="N21" s="113">
        <f t="shared" si="7"/>
        <v>0.608713190802743</v>
      </c>
      <c r="O21" s="113">
        <f t="shared" si="8"/>
        <v>0.19060104881000403</v>
      </c>
      <c r="P21" s="113">
        <f t="shared" si="9"/>
        <v>7.2004840661557074E-2</v>
      </c>
      <c r="Q21" s="128">
        <f t="shared" si="10"/>
        <v>64.280980781974819</v>
      </c>
      <c r="S21" s="25">
        <v>18</v>
      </c>
      <c r="T21" s="19" t="s">
        <v>268</v>
      </c>
      <c r="U21" s="39"/>
      <c r="V21" s="35" t="s">
        <v>8</v>
      </c>
      <c r="W21" s="36">
        <v>2</v>
      </c>
      <c r="X21" s="37">
        <v>3</v>
      </c>
      <c r="Y21" s="115">
        <v>1</v>
      </c>
      <c r="Z21" s="4">
        <v>3</v>
      </c>
    </row>
    <row r="22" spans="1:26" s="4" customFormat="1" ht="13.5" customHeight="1" x14ac:dyDescent="0.2">
      <c r="A22" s="24" t="s">
        <v>269</v>
      </c>
      <c r="B22" s="41">
        <v>3991</v>
      </c>
      <c r="C22" s="6">
        <v>3984</v>
      </c>
      <c r="D22" s="14">
        <f t="shared" si="3"/>
        <v>-7</v>
      </c>
      <c r="E22" s="104">
        <f t="shared" si="4"/>
        <v>-1.7539463793535548E-3</v>
      </c>
      <c r="F22" s="110">
        <v>338</v>
      </c>
      <c r="G22" s="111">
        <v>790</v>
      </c>
      <c r="H22" s="111">
        <v>2453</v>
      </c>
      <c r="I22" s="111">
        <v>741</v>
      </c>
      <c r="J22" s="111">
        <v>283</v>
      </c>
      <c r="K22" s="107"/>
      <c r="L22" s="113">
        <f t="shared" si="5"/>
        <v>8.4839357429718876E-2</v>
      </c>
      <c r="M22" s="113">
        <f t="shared" si="6"/>
        <v>0.19829317269076305</v>
      </c>
      <c r="N22" s="113">
        <f t="shared" si="7"/>
        <v>0.61571285140562249</v>
      </c>
      <c r="O22" s="113">
        <f t="shared" si="8"/>
        <v>0.18599397590361447</v>
      </c>
      <c r="P22" s="113">
        <f t="shared" si="9"/>
        <v>7.1034136546184734E-2</v>
      </c>
      <c r="Q22" s="128">
        <f t="shared" si="10"/>
        <v>62.413371381981243</v>
      </c>
      <c r="S22" s="25">
        <v>19</v>
      </c>
      <c r="T22" s="19" t="s">
        <v>270</v>
      </c>
      <c r="U22" s="39"/>
      <c r="V22" s="35" t="s">
        <v>56</v>
      </c>
      <c r="W22" s="36">
        <v>2</v>
      </c>
      <c r="X22" s="37">
        <v>2</v>
      </c>
      <c r="Y22" s="115">
        <v>2</v>
      </c>
      <c r="Z22" s="4">
        <v>2</v>
      </c>
    </row>
    <row r="23" spans="1:26" s="4" customFormat="1" ht="13.5" customHeight="1" x14ac:dyDescent="0.2">
      <c r="A23" s="24" t="s">
        <v>271</v>
      </c>
      <c r="B23" s="41">
        <v>452</v>
      </c>
      <c r="C23" s="6">
        <v>449</v>
      </c>
      <c r="D23" s="14">
        <f t="shared" si="3"/>
        <v>-3</v>
      </c>
      <c r="E23" s="104">
        <f t="shared" si="4"/>
        <v>-6.6371681415928752E-3</v>
      </c>
      <c r="F23" s="110">
        <v>16</v>
      </c>
      <c r="G23" s="111">
        <v>41</v>
      </c>
      <c r="H23" s="111">
        <v>257</v>
      </c>
      <c r="I23" s="111">
        <v>151</v>
      </c>
      <c r="J23" s="111">
        <v>62</v>
      </c>
      <c r="K23" s="107"/>
      <c r="L23" s="113">
        <f t="shared" si="5"/>
        <v>3.5634743875278395E-2</v>
      </c>
      <c r="M23" s="113">
        <f t="shared" si="6"/>
        <v>9.1314031180400893E-2</v>
      </c>
      <c r="N23" s="113">
        <f t="shared" si="7"/>
        <v>0.57238307349665929</v>
      </c>
      <c r="O23" s="113">
        <f t="shared" si="8"/>
        <v>0.33630289532293989</v>
      </c>
      <c r="P23" s="113">
        <f t="shared" si="9"/>
        <v>0.13808463251670378</v>
      </c>
      <c r="Q23" s="128">
        <f t="shared" si="10"/>
        <v>74.708171206225686</v>
      </c>
      <c r="S23" s="25">
        <v>35</v>
      </c>
      <c r="T23" s="19" t="s">
        <v>657</v>
      </c>
      <c r="U23" s="26"/>
      <c r="V23" s="35" t="s">
        <v>96</v>
      </c>
      <c r="W23" s="36">
        <v>2</v>
      </c>
      <c r="X23" s="37">
        <v>1</v>
      </c>
      <c r="Y23" s="115">
        <v>21</v>
      </c>
      <c r="Z23" s="4">
        <v>1</v>
      </c>
    </row>
    <row r="24" spans="1:26" s="4" customFormat="1" ht="13.5" customHeight="1" x14ac:dyDescent="0.2">
      <c r="A24" s="24" t="s">
        <v>272</v>
      </c>
      <c r="B24" s="41">
        <v>948</v>
      </c>
      <c r="C24" s="6">
        <v>961</v>
      </c>
      <c r="D24" s="14">
        <f t="shared" si="3"/>
        <v>13</v>
      </c>
      <c r="E24" s="104">
        <f t="shared" si="4"/>
        <v>1.371308016877637E-2</v>
      </c>
      <c r="F24" s="110">
        <v>62</v>
      </c>
      <c r="G24" s="111">
        <v>138</v>
      </c>
      <c r="H24" s="111">
        <v>579</v>
      </c>
      <c r="I24" s="111">
        <v>244</v>
      </c>
      <c r="J24" s="111">
        <v>107</v>
      </c>
      <c r="K24" s="107"/>
      <c r="L24" s="113">
        <f t="shared" si="5"/>
        <v>6.4516129032258063E-2</v>
      </c>
      <c r="M24" s="113">
        <f t="shared" si="6"/>
        <v>0.14360041623309053</v>
      </c>
      <c r="N24" s="113">
        <f t="shared" si="7"/>
        <v>0.60249739854318418</v>
      </c>
      <c r="O24" s="113">
        <f t="shared" si="8"/>
        <v>0.25390218522372526</v>
      </c>
      <c r="P24" s="113">
        <f t="shared" si="9"/>
        <v>0.1113423517169615</v>
      </c>
      <c r="Q24" s="128">
        <f t="shared" si="10"/>
        <v>65.975820379965455</v>
      </c>
      <c r="S24" s="25">
        <v>43</v>
      </c>
      <c r="T24" s="19" t="s">
        <v>658</v>
      </c>
      <c r="U24" s="26"/>
      <c r="V24" s="35" t="s">
        <v>96</v>
      </c>
      <c r="W24" s="36">
        <v>2</v>
      </c>
      <c r="X24" s="37">
        <v>1</v>
      </c>
      <c r="Y24" s="115">
        <v>21</v>
      </c>
      <c r="Z24" s="4">
        <v>1</v>
      </c>
    </row>
    <row r="25" spans="1:26" s="4" customFormat="1" ht="13.5" customHeight="1" x14ac:dyDescent="0.2">
      <c r="A25" s="24" t="s">
        <v>273</v>
      </c>
      <c r="B25" s="41">
        <v>1416</v>
      </c>
      <c r="C25" s="6">
        <v>1405</v>
      </c>
      <c r="D25" s="14">
        <f t="shared" si="3"/>
        <v>-11</v>
      </c>
      <c r="E25" s="104">
        <f t="shared" si="4"/>
        <v>-7.7683615819209573E-3</v>
      </c>
      <c r="F25" s="110">
        <v>70</v>
      </c>
      <c r="G25" s="111">
        <v>167</v>
      </c>
      <c r="H25" s="111">
        <v>706</v>
      </c>
      <c r="I25" s="111">
        <v>532</v>
      </c>
      <c r="J25" s="111">
        <v>237</v>
      </c>
      <c r="K25" s="107"/>
      <c r="L25" s="113">
        <f t="shared" si="5"/>
        <v>4.9822064056939501E-2</v>
      </c>
      <c r="M25" s="113">
        <f t="shared" si="6"/>
        <v>0.11886120996441281</v>
      </c>
      <c r="N25" s="113">
        <f t="shared" si="7"/>
        <v>0.50249110320284696</v>
      </c>
      <c r="O25" s="113">
        <f t="shared" si="8"/>
        <v>0.37864768683274019</v>
      </c>
      <c r="P25" s="113">
        <f t="shared" si="9"/>
        <v>0.1686832740213523</v>
      </c>
      <c r="Q25" s="128">
        <f t="shared" si="10"/>
        <v>99.008498583569406</v>
      </c>
      <c r="S25" s="25">
        <v>46</v>
      </c>
      <c r="T25" s="19" t="s">
        <v>274</v>
      </c>
      <c r="U25" s="39"/>
      <c r="V25" s="35" t="s">
        <v>99</v>
      </c>
      <c r="W25" s="36">
        <v>2</v>
      </c>
      <c r="X25" s="37">
        <v>1</v>
      </c>
      <c r="Y25" s="115">
        <v>10</v>
      </c>
      <c r="Z25" s="4">
        <v>1</v>
      </c>
    </row>
    <row r="26" spans="1:26" s="4" customFormat="1" ht="13.5" customHeight="1" x14ac:dyDescent="0.2">
      <c r="A26" s="24" t="s">
        <v>275</v>
      </c>
      <c r="B26" s="41">
        <v>1893</v>
      </c>
      <c r="C26" s="6">
        <v>1852</v>
      </c>
      <c r="D26" s="14">
        <f t="shared" si="3"/>
        <v>-41</v>
      </c>
      <c r="E26" s="104">
        <f t="shared" si="4"/>
        <v>-2.165874273639723E-2</v>
      </c>
      <c r="F26" s="110">
        <v>98</v>
      </c>
      <c r="G26" s="111">
        <v>234</v>
      </c>
      <c r="H26" s="111">
        <v>1109</v>
      </c>
      <c r="I26" s="111">
        <v>509</v>
      </c>
      <c r="J26" s="111">
        <v>175</v>
      </c>
      <c r="K26" s="107"/>
      <c r="L26" s="113">
        <f t="shared" si="5"/>
        <v>5.2915766738660906E-2</v>
      </c>
      <c r="M26" s="113">
        <f t="shared" si="6"/>
        <v>0.1263498920086393</v>
      </c>
      <c r="N26" s="113">
        <f t="shared" si="7"/>
        <v>0.59881209503239741</v>
      </c>
      <c r="O26" s="113">
        <f t="shared" si="8"/>
        <v>0.27483801295896326</v>
      </c>
      <c r="P26" s="113">
        <f t="shared" si="9"/>
        <v>9.4492440604751621E-2</v>
      </c>
      <c r="Q26" s="128">
        <f t="shared" si="10"/>
        <v>66.997294860234447</v>
      </c>
      <c r="S26" s="25">
        <v>47</v>
      </c>
      <c r="T26" s="40" t="s">
        <v>276</v>
      </c>
      <c r="U26" s="39"/>
      <c r="V26" s="35" t="s">
        <v>73</v>
      </c>
      <c r="W26" s="36">
        <v>2</v>
      </c>
      <c r="X26" s="37">
        <v>1</v>
      </c>
      <c r="Y26" s="115">
        <v>19</v>
      </c>
      <c r="Z26" s="4">
        <v>1</v>
      </c>
    </row>
    <row r="27" spans="1:26" s="4" customFormat="1" ht="13.5" customHeight="1" x14ac:dyDescent="0.2">
      <c r="A27" s="24" t="s">
        <v>5</v>
      </c>
      <c r="B27" s="41">
        <v>279044</v>
      </c>
      <c r="C27" s="6">
        <v>283632</v>
      </c>
      <c r="D27" s="14">
        <f t="shared" si="3"/>
        <v>4588</v>
      </c>
      <c r="E27" s="104">
        <f t="shared" si="4"/>
        <v>1.6441851464285229E-2</v>
      </c>
      <c r="F27" s="110">
        <v>24999</v>
      </c>
      <c r="G27" s="111">
        <v>54646</v>
      </c>
      <c r="H27" s="111">
        <v>187355</v>
      </c>
      <c r="I27" s="111">
        <v>41631</v>
      </c>
      <c r="J27" s="111">
        <v>16226</v>
      </c>
      <c r="K27" s="107"/>
      <c r="L27" s="113">
        <f t="shared" si="5"/>
        <v>8.8138855982399733E-2</v>
      </c>
      <c r="M27" s="113">
        <f t="shared" si="6"/>
        <v>0.19266514356631129</v>
      </c>
      <c r="N27" s="113">
        <f t="shared" si="7"/>
        <v>0.66055663676877086</v>
      </c>
      <c r="O27" s="113">
        <f t="shared" si="8"/>
        <v>0.14677821966491791</v>
      </c>
      <c r="P27" s="113">
        <f t="shared" si="9"/>
        <v>5.7207931404072883E-2</v>
      </c>
      <c r="Q27" s="128">
        <f t="shared" si="10"/>
        <v>51.38747297910384</v>
      </c>
      <c r="S27" s="25">
        <v>49</v>
      </c>
      <c r="T27" s="40" t="s">
        <v>6</v>
      </c>
      <c r="U27" s="39"/>
      <c r="V27" s="35" t="s">
        <v>8</v>
      </c>
      <c r="W27" s="36">
        <v>1</v>
      </c>
      <c r="X27" s="37">
        <v>7</v>
      </c>
      <c r="Y27" s="115">
        <v>1</v>
      </c>
      <c r="Z27" s="4">
        <v>7</v>
      </c>
    </row>
    <row r="28" spans="1:26" s="4" customFormat="1" ht="13.5" customHeight="1" x14ac:dyDescent="0.2">
      <c r="A28" s="57" t="s">
        <v>673</v>
      </c>
      <c r="B28" s="41">
        <v>11910</v>
      </c>
      <c r="C28" s="6">
        <v>11748</v>
      </c>
      <c r="D28" s="14">
        <f t="shared" si="3"/>
        <v>-162</v>
      </c>
      <c r="E28" s="104">
        <f t="shared" si="4"/>
        <v>-1.360201511335013E-2</v>
      </c>
      <c r="F28" s="110">
        <v>790</v>
      </c>
      <c r="G28" s="111">
        <v>1886</v>
      </c>
      <c r="H28" s="111">
        <v>6632</v>
      </c>
      <c r="I28" s="111">
        <v>3230</v>
      </c>
      <c r="J28" s="111">
        <v>1415</v>
      </c>
      <c r="K28" s="107"/>
      <c r="L28" s="113">
        <f t="shared" si="5"/>
        <v>6.7245488593803207E-2</v>
      </c>
      <c r="M28" s="113">
        <f t="shared" si="6"/>
        <v>0.16053796390875041</v>
      </c>
      <c r="N28" s="113">
        <f t="shared" si="7"/>
        <v>0.564521620701396</v>
      </c>
      <c r="O28" s="113">
        <f t="shared" si="8"/>
        <v>0.27494041538985359</v>
      </c>
      <c r="P28" s="113">
        <f t="shared" si="9"/>
        <v>0.12044603336738169</v>
      </c>
      <c r="Q28" s="128">
        <f t="shared" si="10"/>
        <v>77.14113389626057</v>
      </c>
      <c r="S28" s="52">
        <v>50</v>
      </c>
      <c r="T28" s="19" t="s">
        <v>145</v>
      </c>
      <c r="U28" s="39"/>
      <c r="V28" s="35" t="s">
        <v>22</v>
      </c>
      <c r="W28" s="36">
        <v>2</v>
      </c>
      <c r="X28" s="37">
        <v>4</v>
      </c>
      <c r="Y28" s="115">
        <v>4</v>
      </c>
      <c r="Z28" s="4">
        <v>4</v>
      </c>
    </row>
    <row r="29" spans="1:26" s="4" customFormat="1" ht="13.5" customHeight="1" x14ac:dyDescent="0.2">
      <c r="A29" s="24" t="s">
        <v>277</v>
      </c>
      <c r="B29" s="41">
        <v>9521</v>
      </c>
      <c r="C29" s="6">
        <v>9454</v>
      </c>
      <c r="D29" s="14">
        <f t="shared" si="3"/>
        <v>-67</v>
      </c>
      <c r="E29" s="104">
        <f t="shared" si="4"/>
        <v>-7.037075937401549E-3</v>
      </c>
      <c r="F29" s="110">
        <v>696</v>
      </c>
      <c r="G29" s="111">
        <v>1672</v>
      </c>
      <c r="H29" s="111">
        <v>5400</v>
      </c>
      <c r="I29" s="111">
        <v>2382</v>
      </c>
      <c r="J29" s="111">
        <v>939</v>
      </c>
      <c r="K29" s="107"/>
      <c r="L29" s="113">
        <f t="shared" si="5"/>
        <v>7.3619631901840496E-2</v>
      </c>
      <c r="M29" s="113">
        <f t="shared" si="6"/>
        <v>0.17685635709752487</v>
      </c>
      <c r="N29" s="113">
        <f t="shared" si="7"/>
        <v>0.57118679923841764</v>
      </c>
      <c r="O29" s="113">
        <f t="shared" si="8"/>
        <v>0.25195684366405752</v>
      </c>
      <c r="P29" s="113">
        <f t="shared" si="9"/>
        <v>9.9323037867569283E-2</v>
      </c>
      <c r="Q29" s="128">
        <f t="shared" si="10"/>
        <v>75.074074074074076</v>
      </c>
      <c r="S29" s="25">
        <v>51</v>
      </c>
      <c r="T29" s="40" t="s">
        <v>278</v>
      </c>
      <c r="U29" s="39">
        <v>1</v>
      </c>
      <c r="V29" s="35" t="s">
        <v>22</v>
      </c>
      <c r="W29" s="36">
        <v>2</v>
      </c>
      <c r="X29" s="37">
        <v>3</v>
      </c>
      <c r="Y29" s="115">
        <v>4</v>
      </c>
      <c r="Z29" s="4">
        <v>3</v>
      </c>
    </row>
    <row r="30" spans="1:26" s="4" customFormat="1" ht="13.5" customHeight="1" x14ac:dyDescent="0.2">
      <c r="A30" s="24" t="s">
        <v>279</v>
      </c>
      <c r="B30" s="41">
        <v>2499</v>
      </c>
      <c r="C30" s="6">
        <v>2473</v>
      </c>
      <c r="D30" s="14">
        <f t="shared" si="3"/>
        <v>-26</v>
      </c>
      <c r="E30" s="104">
        <f t="shared" si="4"/>
        <v>-1.0404161664665845E-2</v>
      </c>
      <c r="F30" s="110">
        <v>164</v>
      </c>
      <c r="G30" s="111">
        <v>397</v>
      </c>
      <c r="H30" s="111">
        <v>1396</v>
      </c>
      <c r="I30" s="111">
        <v>680</v>
      </c>
      <c r="J30" s="111">
        <v>317</v>
      </c>
      <c r="K30" s="107"/>
      <c r="L30" s="113">
        <f t="shared" si="5"/>
        <v>6.6316215123331981E-2</v>
      </c>
      <c r="M30" s="113">
        <f t="shared" si="6"/>
        <v>0.16053376465830974</v>
      </c>
      <c r="N30" s="113">
        <f t="shared" si="7"/>
        <v>0.56449656287909422</v>
      </c>
      <c r="O30" s="113">
        <f t="shared" si="8"/>
        <v>0.27496967246259602</v>
      </c>
      <c r="P30" s="113">
        <f t="shared" si="9"/>
        <v>0.12818439142741608</v>
      </c>
      <c r="Q30" s="128">
        <f t="shared" si="10"/>
        <v>77.148997134670481</v>
      </c>
      <c r="S30" s="25">
        <v>52</v>
      </c>
      <c r="T30" s="19" t="s">
        <v>280</v>
      </c>
      <c r="U30" s="39"/>
      <c r="V30" s="35" t="s">
        <v>126</v>
      </c>
      <c r="W30" s="36">
        <v>2</v>
      </c>
      <c r="X30" s="37">
        <v>2</v>
      </c>
      <c r="Y30" s="115">
        <v>14</v>
      </c>
      <c r="Z30" s="4">
        <v>2</v>
      </c>
    </row>
    <row r="31" spans="1:26" s="4" customFormat="1" ht="13.5" customHeight="1" x14ac:dyDescent="0.2">
      <c r="A31" s="24" t="s">
        <v>281</v>
      </c>
      <c r="B31" s="41">
        <v>2580</v>
      </c>
      <c r="C31" s="6">
        <v>2588</v>
      </c>
      <c r="D31" s="14">
        <f t="shared" si="3"/>
        <v>8</v>
      </c>
      <c r="E31" s="104">
        <f t="shared" si="4"/>
        <v>3.1007751937983663E-3</v>
      </c>
      <c r="F31" s="110">
        <v>197</v>
      </c>
      <c r="G31" s="111">
        <v>463</v>
      </c>
      <c r="H31" s="111">
        <v>1557</v>
      </c>
      <c r="I31" s="111">
        <v>568</v>
      </c>
      <c r="J31" s="111">
        <v>245</v>
      </c>
      <c r="K31" s="107"/>
      <c r="L31" s="113">
        <f t="shared" si="5"/>
        <v>7.612055641421947E-2</v>
      </c>
      <c r="M31" s="113">
        <f t="shared" si="6"/>
        <v>0.17890262751159197</v>
      </c>
      <c r="N31" s="113">
        <f t="shared" si="7"/>
        <v>0.60162287480680066</v>
      </c>
      <c r="O31" s="113">
        <f t="shared" si="8"/>
        <v>0.21947449768160743</v>
      </c>
      <c r="P31" s="113">
        <f t="shared" si="9"/>
        <v>9.4667697063369402E-2</v>
      </c>
      <c r="Q31" s="128">
        <f t="shared" si="10"/>
        <v>66.217084136159286</v>
      </c>
      <c r="S31" s="25">
        <v>60</v>
      </c>
      <c r="T31" s="19" t="s">
        <v>659</v>
      </c>
      <c r="U31" s="26"/>
      <c r="V31" s="35" t="s">
        <v>96</v>
      </c>
      <c r="W31" s="36">
        <v>2</v>
      </c>
      <c r="X31" s="37">
        <v>2</v>
      </c>
      <c r="Y31" s="115">
        <v>21</v>
      </c>
      <c r="Z31" s="4">
        <v>2</v>
      </c>
    </row>
    <row r="32" spans="1:26" s="4" customFormat="1" ht="13.5" customHeight="1" x14ac:dyDescent="0.2">
      <c r="A32" s="24" t="s">
        <v>10</v>
      </c>
      <c r="B32" s="41">
        <v>17185</v>
      </c>
      <c r="C32" s="6">
        <v>17028</v>
      </c>
      <c r="D32" s="14">
        <f t="shared" si="3"/>
        <v>-157</v>
      </c>
      <c r="E32" s="104">
        <f t="shared" si="4"/>
        <v>-9.1358743089904326E-3</v>
      </c>
      <c r="F32" s="110">
        <v>862</v>
      </c>
      <c r="G32" s="111">
        <v>2129</v>
      </c>
      <c r="H32" s="111">
        <v>9791</v>
      </c>
      <c r="I32" s="111">
        <v>5108</v>
      </c>
      <c r="J32" s="111">
        <v>2227</v>
      </c>
      <c r="K32" s="107"/>
      <c r="L32" s="113">
        <f t="shared" si="5"/>
        <v>5.0622504110876203E-2</v>
      </c>
      <c r="M32" s="113">
        <f t="shared" si="6"/>
        <v>0.12502936340145643</v>
      </c>
      <c r="N32" s="113">
        <f t="shared" si="7"/>
        <v>0.57499412731970867</v>
      </c>
      <c r="O32" s="113">
        <f t="shared" si="8"/>
        <v>0.29997650927883485</v>
      </c>
      <c r="P32" s="113">
        <f t="shared" si="9"/>
        <v>0.13078459008691568</v>
      </c>
      <c r="Q32" s="128">
        <f t="shared" si="10"/>
        <v>73.91481973240731</v>
      </c>
      <c r="S32" s="25">
        <v>61</v>
      </c>
      <c r="T32" s="19" t="s">
        <v>11</v>
      </c>
      <c r="U32" s="39"/>
      <c r="V32" s="35" t="s">
        <v>12</v>
      </c>
      <c r="W32" s="36">
        <v>1</v>
      </c>
      <c r="X32" s="37">
        <v>4</v>
      </c>
      <c r="Y32" s="115">
        <v>5</v>
      </c>
      <c r="Z32" s="4">
        <v>4</v>
      </c>
    </row>
    <row r="33" spans="1:26" s="4" customFormat="1" ht="13.5" customHeight="1" x14ac:dyDescent="0.2">
      <c r="A33" s="24" t="s">
        <v>282</v>
      </c>
      <c r="B33" s="41">
        <v>532</v>
      </c>
      <c r="C33" s="6">
        <v>534</v>
      </c>
      <c r="D33" s="14">
        <f t="shared" si="3"/>
        <v>2</v>
      </c>
      <c r="E33" s="104">
        <f t="shared" si="4"/>
        <v>3.759398496240518E-3</v>
      </c>
      <c r="F33" s="110">
        <v>33</v>
      </c>
      <c r="G33" s="111">
        <v>67</v>
      </c>
      <c r="H33" s="111">
        <v>304</v>
      </c>
      <c r="I33" s="111">
        <v>163</v>
      </c>
      <c r="J33" s="111">
        <v>79</v>
      </c>
      <c r="K33" s="107"/>
      <c r="L33" s="113">
        <f t="shared" si="5"/>
        <v>6.1797752808988762E-2</v>
      </c>
      <c r="M33" s="113">
        <f t="shared" si="6"/>
        <v>0.12546816479400749</v>
      </c>
      <c r="N33" s="113">
        <f t="shared" si="7"/>
        <v>0.56928838951310856</v>
      </c>
      <c r="O33" s="113">
        <f t="shared" si="8"/>
        <v>0.30524344569288392</v>
      </c>
      <c r="P33" s="113">
        <f t="shared" si="9"/>
        <v>0.14794007490636704</v>
      </c>
      <c r="Q33" s="128">
        <f t="shared" si="10"/>
        <v>75.65789473684211</v>
      </c>
      <c r="S33" s="25">
        <v>62</v>
      </c>
      <c r="T33" s="19" t="s">
        <v>660</v>
      </c>
      <c r="U33" s="26"/>
      <c r="V33" s="35" t="s">
        <v>96</v>
      </c>
      <c r="W33" s="36">
        <v>2</v>
      </c>
      <c r="X33" s="37">
        <v>1</v>
      </c>
      <c r="Y33" s="115">
        <v>21</v>
      </c>
      <c r="Z33" s="4">
        <v>1</v>
      </c>
    </row>
    <row r="34" spans="1:26" s="4" customFormat="1" ht="13.5" customHeight="1" x14ac:dyDescent="0.2">
      <c r="A34" s="24" t="s">
        <v>283</v>
      </c>
      <c r="B34" s="41">
        <v>495</v>
      </c>
      <c r="C34" s="6">
        <v>514</v>
      </c>
      <c r="D34" s="14">
        <f t="shared" si="3"/>
        <v>19</v>
      </c>
      <c r="E34" s="104">
        <f t="shared" si="4"/>
        <v>3.8383838383838409E-2</v>
      </c>
      <c r="F34" s="110">
        <v>31</v>
      </c>
      <c r="G34" s="111">
        <v>81</v>
      </c>
      <c r="H34" s="111">
        <v>315</v>
      </c>
      <c r="I34" s="111">
        <v>118</v>
      </c>
      <c r="J34" s="111">
        <v>62</v>
      </c>
      <c r="K34" s="107"/>
      <c r="L34" s="113">
        <f t="shared" si="5"/>
        <v>6.0311284046692608E-2</v>
      </c>
      <c r="M34" s="113">
        <f t="shared" si="6"/>
        <v>0.15758754863813229</v>
      </c>
      <c r="N34" s="113">
        <f t="shared" si="7"/>
        <v>0.61284046692607008</v>
      </c>
      <c r="O34" s="113">
        <f t="shared" si="8"/>
        <v>0.22957198443579765</v>
      </c>
      <c r="P34" s="113">
        <f t="shared" si="9"/>
        <v>0.12062256809338522</v>
      </c>
      <c r="Q34" s="128">
        <f t="shared" si="10"/>
        <v>63.174603174603178</v>
      </c>
      <c r="S34" s="25">
        <v>65</v>
      </c>
      <c r="T34" s="19" t="s">
        <v>661</v>
      </c>
      <c r="U34" s="26"/>
      <c r="V34" s="35" t="s">
        <v>96</v>
      </c>
      <c r="W34" s="36">
        <v>2</v>
      </c>
      <c r="X34" s="37">
        <v>1</v>
      </c>
      <c r="Y34" s="115">
        <v>21</v>
      </c>
      <c r="Z34" s="4">
        <v>1</v>
      </c>
    </row>
    <row r="35" spans="1:26" s="4" customFormat="1" ht="13.5" customHeight="1" x14ac:dyDescent="0.2">
      <c r="A35" s="24" t="s">
        <v>146</v>
      </c>
      <c r="B35" s="41">
        <v>7251</v>
      </c>
      <c r="C35" s="6">
        <v>7147</v>
      </c>
      <c r="D35" s="14">
        <f t="shared" si="3"/>
        <v>-104</v>
      </c>
      <c r="E35" s="104">
        <f t="shared" si="4"/>
        <v>-1.4342849262170776E-2</v>
      </c>
      <c r="F35" s="110">
        <v>553</v>
      </c>
      <c r="G35" s="111">
        <v>1348</v>
      </c>
      <c r="H35" s="111">
        <v>4120</v>
      </c>
      <c r="I35" s="111">
        <v>1679</v>
      </c>
      <c r="J35" s="111">
        <v>701</v>
      </c>
      <c r="K35" s="107"/>
      <c r="L35" s="113">
        <f t="shared" si="5"/>
        <v>7.737512242899118E-2</v>
      </c>
      <c r="M35" s="113">
        <f t="shared" si="6"/>
        <v>0.18861060584860781</v>
      </c>
      <c r="N35" s="113">
        <f t="shared" si="7"/>
        <v>0.57646564992304461</v>
      </c>
      <c r="O35" s="113">
        <f t="shared" si="8"/>
        <v>0.23492374422834755</v>
      </c>
      <c r="P35" s="113">
        <f t="shared" si="9"/>
        <v>9.8083111795158814E-2</v>
      </c>
      <c r="Q35" s="128">
        <f t="shared" si="10"/>
        <v>73.470873786407765</v>
      </c>
      <c r="S35" s="25">
        <v>69</v>
      </c>
      <c r="T35" s="19" t="s">
        <v>147</v>
      </c>
      <c r="U35" s="39"/>
      <c r="V35" s="35" t="s">
        <v>24</v>
      </c>
      <c r="W35" s="36">
        <v>1</v>
      </c>
      <c r="X35" s="37">
        <v>3</v>
      </c>
      <c r="Y35" s="115">
        <v>17</v>
      </c>
      <c r="Z35" s="4">
        <v>3</v>
      </c>
    </row>
    <row r="36" spans="1:26" s="4" customFormat="1" ht="13.5" customHeight="1" x14ac:dyDescent="0.2">
      <c r="A36" s="24" t="s">
        <v>148</v>
      </c>
      <c r="B36" s="41">
        <v>6970</v>
      </c>
      <c r="C36" s="6">
        <v>6854</v>
      </c>
      <c r="D36" s="14">
        <f t="shared" si="3"/>
        <v>-116</v>
      </c>
      <c r="E36" s="104">
        <f t="shared" si="4"/>
        <v>-1.6642754662840709E-2</v>
      </c>
      <c r="F36" s="110">
        <v>620</v>
      </c>
      <c r="G36" s="111">
        <v>1420</v>
      </c>
      <c r="H36" s="111">
        <v>3905</v>
      </c>
      <c r="I36" s="111">
        <v>1529</v>
      </c>
      <c r="J36" s="111">
        <v>646</v>
      </c>
      <c r="K36" s="107"/>
      <c r="L36" s="113">
        <f t="shared" si="5"/>
        <v>9.0458126641377298E-2</v>
      </c>
      <c r="M36" s="113">
        <f t="shared" si="6"/>
        <v>0.20717829004960606</v>
      </c>
      <c r="N36" s="113">
        <f t="shared" si="7"/>
        <v>0.56974029763641665</v>
      </c>
      <c r="O36" s="113">
        <f t="shared" si="8"/>
        <v>0.22308141231397724</v>
      </c>
      <c r="P36" s="113">
        <f t="shared" si="9"/>
        <v>9.4251531952144738E-2</v>
      </c>
      <c r="Q36" s="128">
        <f t="shared" si="10"/>
        <v>75.518565941101159</v>
      </c>
      <c r="S36" s="25">
        <v>71</v>
      </c>
      <c r="T36" s="19" t="s">
        <v>149</v>
      </c>
      <c r="U36" s="39"/>
      <c r="V36" s="35" t="s">
        <v>24</v>
      </c>
      <c r="W36" s="36">
        <v>1</v>
      </c>
      <c r="X36" s="37">
        <v>3</v>
      </c>
      <c r="Y36" s="115">
        <v>17</v>
      </c>
      <c r="Z36" s="4">
        <v>3</v>
      </c>
    </row>
    <row r="37" spans="1:26" s="4" customFormat="1" ht="13.5" customHeight="1" x14ac:dyDescent="0.2">
      <c r="A37" s="24" t="s">
        <v>284</v>
      </c>
      <c r="B37" s="41">
        <v>967</v>
      </c>
      <c r="C37" s="6">
        <v>974</v>
      </c>
      <c r="D37" s="14">
        <f t="shared" si="3"/>
        <v>7</v>
      </c>
      <c r="E37" s="104">
        <f t="shared" si="4"/>
        <v>7.2388831437435464E-3</v>
      </c>
      <c r="F37" s="110">
        <v>60</v>
      </c>
      <c r="G37" s="111">
        <v>133</v>
      </c>
      <c r="H37" s="111">
        <v>475</v>
      </c>
      <c r="I37" s="111">
        <v>366</v>
      </c>
      <c r="J37" s="111">
        <v>153</v>
      </c>
      <c r="K37" s="107"/>
      <c r="L37" s="113">
        <f t="shared" si="5"/>
        <v>6.1601642710472276E-2</v>
      </c>
      <c r="M37" s="113">
        <f t="shared" si="6"/>
        <v>0.13655030800821355</v>
      </c>
      <c r="N37" s="113">
        <f t="shared" si="7"/>
        <v>0.48767967145790553</v>
      </c>
      <c r="O37" s="113">
        <f t="shared" si="8"/>
        <v>0.37577002053388092</v>
      </c>
      <c r="P37" s="113">
        <f t="shared" si="9"/>
        <v>0.15708418891170431</v>
      </c>
      <c r="Q37" s="128">
        <f t="shared" si="10"/>
        <v>105.05263157894737</v>
      </c>
      <c r="S37" s="25">
        <v>72</v>
      </c>
      <c r="T37" s="40" t="s">
        <v>285</v>
      </c>
      <c r="U37" s="39"/>
      <c r="V37" s="35" t="s">
        <v>24</v>
      </c>
      <c r="W37" s="36">
        <v>2</v>
      </c>
      <c r="X37" s="37">
        <v>1</v>
      </c>
      <c r="Y37" s="115">
        <v>17</v>
      </c>
      <c r="Z37" s="4">
        <v>1</v>
      </c>
    </row>
    <row r="38" spans="1:26" s="4" customFormat="1" ht="13.5" customHeight="1" x14ac:dyDescent="0.2">
      <c r="A38" s="24" t="s">
        <v>286</v>
      </c>
      <c r="B38" s="41">
        <v>1171</v>
      </c>
      <c r="C38" s="6">
        <v>1165</v>
      </c>
      <c r="D38" s="14">
        <f t="shared" si="3"/>
        <v>-6</v>
      </c>
      <c r="E38" s="104">
        <f t="shared" si="4"/>
        <v>-5.1238257899230977E-3</v>
      </c>
      <c r="F38" s="110">
        <v>65</v>
      </c>
      <c r="G38" s="111">
        <v>152</v>
      </c>
      <c r="H38" s="111">
        <v>621</v>
      </c>
      <c r="I38" s="111">
        <v>392</v>
      </c>
      <c r="J38" s="111">
        <v>182</v>
      </c>
      <c r="K38" s="107"/>
      <c r="L38" s="113">
        <f t="shared" si="5"/>
        <v>5.5793991416309016E-2</v>
      </c>
      <c r="M38" s="113">
        <f t="shared" si="6"/>
        <v>0.13047210300429185</v>
      </c>
      <c r="N38" s="113">
        <f t="shared" si="7"/>
        <v>0.53304721030042923</v>
      </c>
      <c r="O38" s="113">
        <f t="shared" si="8"/>
        <v>0.33648068669527897</v>
      </c>
      <c r="P38" s="113">
        <f t="shared" si="9"/>
        <v>0.15622317596566523</v>
      </c>
      <c r="Q38" s="128">
        <f t="shared" si="10"/>
        <v>87.600644122383258</v>
      </c>
      <c r="S38" s="25">
        <v>74</v>
      </c>
      <c r="T38" s="19" t="s">
        <v>287</v>
      </c>
      <c r="U38" s="39"/>
      <c r="V38" s="35" t="s">
        <v>81</v>
      </c>
      <c r="W38" s="36">
        <v>2</v>
      </c>
      <c r="X38" s="37">
        <v>1</v>
      </c>
      <c r="Y38" s="115">
        <v>16</v>
      </c>
      <c r="Z38" s="4">
        <v>1</v>
      </c>
    </row>
    <row r="39" spans="1:26" s="4" customFormat="1" ht="13.5" customHeight="1" x14ac:dyDescent="0.2">
      <c r="A39" s="24" t="s">
        <v>14</v>
      </c>
      <c r="B39" s="41">
        <v>20493</v>
      </c>
      <c r="C39" s="6">
        <v>20286</v>
      </c>
      <c r="D39" s="14">
        <f t="shared" si="3"/>
        <v>-207</v>
      </c>
      <c r="E39" s="104">
        <f t="shared" si="4"/>
        <v>-1.0101010101010055E-2</v>
      </c>
      <c r="F39" s="110">
        <v>1077</v>
      </c>
      <c r="G39" s="111">
        <v>2684</v>
      </c>
      <c r="H39" s="111">
        <v>11738</v>
      </c>
      <c r="I39" s="111">
        <v>5864</v>
      </c>
      <c r="J39" s="111">
        <v>2613</v>
      </c>
      <c r="K39" s="107"/>
      <c r="L39" s="113">
        <f t="shared" si="5"/>
        <v>5.3090801538006507E-2</v>
      </c>
      <c r="M39" s="113">
        <f t="shared" si="6"/>
        <v>0.13230799566203294</v>
      </c>
      <c r="N39" s="113">
        <f t="shared" si="7"/>
        <v>0.57862565315981462</v>
      </c>
      <c r="O39" s="113">
        <f t="shared" si="8"/>
        <v>0.28906635117815244</v>
      </c>
      <c r="P39" s="113">
        <f t="shared" si="9"/>
        <v>0.12880804495711329</v>
      </c>
      <c r="Q39" s="128">
        <f t="shared" si="10"/>
        <v>72.823308911228494</v>
      </c>
      <c r="S39" s="25">
        <v>75</v>
      </c>
      <c r="T39" s="40" t="s">
        <v>15</v>
      </c>
      <c r="U39" s="39"/>
      <c r="V39" s="35" t="s">
        <v>16</v>
      </c>
      <c r="W39" s="36">
        <v>1</v>
      </c>
      <c r="X39" s="37">
        <v>5</v>
      </c>
      <c r="Y39" s="115">
        <v>8</v>
      </c>
      <c r="Z39" s="4">
        <v>5</v>
      </c>
    </row>
    <row r="40" spans="1:26" s="4" customFormat="1" ht="13.5" customHeight="1" x14ac:dyDescent="0.2">
      <c r="A40" s="24" t="s">
        <v>288</v>
      </c>
      <c r="B40" s="41">
        <v>1547</v>
      </c>
      <c r="C40" s="6">
        <v>1577</v>
      </c>
      <c r="D40" s="14">
        <f t="shared" si="3"/>
        <v>30</v>
      </c>
      <c r="E40" s="104">
        <f t="shared" si="4"/>
        <v>1.9392372333548735E-2</v>
      </c>
      <c r="F40" s="110">
        <v>125</v>
      </c>
      <c r="G40" s="111">
        <v>296</v>
      </c>
      <c r="H40" s="111">
        <v>939</v>
      </c>
      <c r="I40" s="111">
        <v>342</v>
      </c>
      <c r="J40" s="111">
        <v>141</v>
      </c>
      <c r="K40" s="107"/>
      <c r="L40" s="113">
        <f t="shared" si="5"/>
        <v>7.9264426125554857E-2</v>
      </c>
      <c r="M40" s="113">
        <f t="shared" si="6"/>
        <v>0.1876981610653139</v>
      </c>
      <c r="N40" s="113">
        <f t="shared" si="7"/>
        <v>0.595434369055168</v>
      </c>
      <c r="O40" s="113">
        <f t="shared" si="8"/>
        <v>0.21686746987951808</v>
      </c>
      <c r="P40" s="113">
        <f t="shared" si="9"/>
        <v>8.9410272669625868E-2</v>
      </c>
      <c r="Q40" s="128">
        <f t="shared" si="10"/>
        <v>67.94462193823216</v>
      </c>
      <c r="S40" s="25">
        <v>76</v>
      </c>
      <c r="T40" s="19" t="s">
        <v>662</v>
      </c>
      <c r="U40" s="26"/>
      <c r="V40" s="35" t="s">
        <v>96</v>
      </c>
      <c r="W40" s="36">
        <v>2</v>
      </c>
      <c r="X40" s="37">
        <v>1</v>
      </c>
      <c r="Y40" s="115">
        <v>21</v>
      </c>
      <c r="Z40" s="4">
        <v>1</v>
      </c>
    </row>
    <row r="41" spans="1:26" s="4" customFormat="1" ht="13.5" customHeight="1" x14ac:dyDescent="0.2">
      <c r="A41" s="24" t="s">
        <v>289</v>
      </c>
      <c r="B41" s="41">
        <v>5019</v>
      </c>
      <c r="C41" s="6">
        <v>4939</v>
      </c>
      <c r="D41" s="14">
        <f t="shared" si="3"/>
        <v>-80</v>
      </c>
      <c r="E41" s="104">
        <f t="shared" si="4"/>
        <v>-1.5939430165371582E-2</v>
      </c>
      <c r="F41" s="110">
        <v>290</v>
      </c>
      <c r="G41" s="111">
        <v>735</v>
      </c>
      <c r="H41" s="111">
        <v>2720</v>
      </c>
      <c r="I41" s="111">
        <v>1484</v>
      </c>
      <c r="J41" s="111">
        <v>684</v>
      </c>
      <c r="K41" s="107"/>
      <c r="L41" s="113">
        <f t="shared" si="5"/>
        <v>5.8716339339947354E-2</v>
      </c>
      <c r="M41" s="113">
        <f t="shared" si="6"/>
        <v>0.1488155497064183</v>
      </c>
      <c r="N41" s="113">
        <f t="shared" si="7"/>
        <v>0.55071876898157524</v>
      </c>
      <c r="O41" s="113">
        <f t="shared" si="8"/>
        <v>0.30046568131200646</v>
      </c>
      <c r="P41" s="113">
        <f t="shared" si="9"/>
        <v>0.13848957278801377</v>
      </c>
      <c r="Q41" s="128">
        <f t="shared" si="10"/>
        <v>81.580882352941174</v>
      </c>
      <c r="S41" s="25">
        <v>77</v>
      </c>
      <c r="T41" s="19" t="s">
        <v>290</v>
      </c>
      <c r="U41" s="39"/>
      <c r="V41" s="35" t="s">
        <v>52</v>
      </c>
      <c r="W41" s="36">
        <v>2</v>
      </c>
      <c r="X41" s="37">
        <v>3</v>
      </c>
      <c r="Y41" s="115">
        <v>13</v>
      </c>
      <c r="Z41" s="4">
        <v>3</v>
      </c>
    </row>
    <row r="42" spans="1:26" s="4" customFormat="1" ht="13.5" customHeight="1" x14ac:dyDescent="0.2">
      <c r="A42" s="24" t="s">
        <v>18</v>
      </c>
      <c r="B42" s="41">
        <v>8517</v>
      </c>
      <c r="C42" s="6">
        <v>8379</v>
      </c>
      <c r="D42" s="14">
        <f t="shared" si="3"/>
        <v>-138</v>
      </c>
      <c r="E42" s="104">
        <f t="shared" si="4"/>
        <v>-1.6202888340965171E-2</v>
      </c>
      <c r="F42" s="110">
        <v>401</v>
      </c>
      <c r="G42" s="111">
        <v>1071</v>
      </c>
      <c r="H42" s="111">
        <v>4683</v>
      </c>
      <c r="I42" s="111">
        <v>2625</v>
      </c>
      <c r="J42" s="111">
        <v>1033</v>
      </c>
      <c r="K42" s="107"/>
      <c r="L42" s="113">
        <f t="shared" si="5"/>
        <v>4.7857739587062895E-2</v>
      </c>
      <c r="M42" s="113">
        <f t="shared" si="6"/>
        <v>0.12781954887218044</v>
      </c>
      <c r="N42" s="113">
        <f t="shared" si="7"/>
        <v>0.55889724310776945</v>
      </c>
      <c r="O42" s="113">
        <f t="shared" si="8"/>
        <v>0.31328320802005011</v>
      </c>
      <c r="P42" s="113">
        <f t="shared" si="9"/>
        <v>0.1232844014798902</v>
      </c>
      <c r="Q42" s="128">
        <f t="shared" si="10"/>
        <v>78.923766816143498</v>
      </c>
      <c r="S42" s="25">
        <v>78</v>
      </c>
      <c r="T42" s="40" t="s">
        <v>19</v>
      </c>
      <c r="U42" s="39"/>
      <c r="V42" s="35" t="s">
        <v>8</v>
      </c>
      <c r="W42" s="36">
        <v>1</v>
      </c>
      <c r="X42" s="37">
        <v>3</v>
      </c>
      <c r="Y42" s="115">
        <v>1</v>
      </c>
      <c r="Z42" s="4">
        <v>3</v>
      </c>
    </row>
    <row r="43" spans="1:26" s="4" customFormat="1" ht="13.5" customHeight="1" x14ac:dyDescent="0.2">
      <c r="A43" s="24" t="s">
        <v>20</v>
      </c>
      <c r="B43" s="41">
        <v>7151</v>
      </c>
      <c r="C43" s="6">
        <v>7018</v>
      </c>
      <c r="D43" s="14">
        <f t="shared" si="3"/>
        <v>-133</v>
      </c>
      <c r="E43" s="104">
        <f t="shared" si="4"/>
        <v>-1.8598797370997011E-2</v>
      </c>
      <c r="F43" s="110">
        <v>434</v>
      </c>
      <c r="G43" s="111">
        <v>986</v>
      </c>
      <c r="H43" s="111">
        <v>3866</v>
      </c>
      <c r="I43" s="111">
        <v>2166</v>
      </c>
      <c r="J43" s="111">
        <v>948</v>
      </c>
      <c r="K43" s="107"/>
      <c r="L43" s="113">
        <f t="shared" si="5"/>
        <v>6.1840980336278141E-2</v>
      </c>
      <c r="M43" s="113">
        <f t="shared" si="6"/>
        <v>0.14049586776859505</v>
      </c>
      <c r="N43" s="113">
        <f t="shared" si="7"/>
        <v>0.55086919350242236</v>
      </c>
      <c r="O43" s="113">
        <f t="shared" si="8"/>
        <v>0.30863493872898262</v>
      </c>
      <c r="P43" s="113">
        <f t="shared" si="9"/>
        <v>0.13508121972071815</v>
      </c>
      <c r="Q43" s="128">
        <f t="shared" si="10"/>
        <v>81.531298499741339</v>
      </c>
      <c r="S43" s="25">
        <v>79</v>
      </c>
      <c r="T43" s="19" t="s">
        <v>21</v>
      </c>
      <c r="U43" s="39"/>
      <c r="V43" s="35" t="s">
        <v>22</v>
      </c>
      <c r="W43" s="36">
        <v>1</v>
      </c>
      <c r="X43" s="37">
        <v>3</v>
      </c>
      <c r="Y43" s="115">
        <v>4</v>
      </c>
      <c r="Z43" s="4">
        <v>3</v>
      </c>
    </row>
    <row r="44" spans="1:26" s="4" customFormat="1" ht="13.5" customHeight="1" x14ac:dyDescent="0.2">
      <c r="A44" s="24" t="s">
        <v>291</v>
      </c>
      <c r="B44" s="41">
        <v>2882</v>
      </c>
      <c r="C44" s="6">
        <v>2780</v>
      </c>
      <c r="D44" s="14">
        <f t="shared" si="3"/>
        <v>-102</v>
      </c>
      <c r="E44" s="104">
        <f t="shared" si="4"/>
        <v>-3.539208882720335E-2</v>
      </c>
      <c r="F44" s="110">
        <v>110</v>
      </c>
      <c r="G44" s="111">
        <v>267</v>
      </c>
      <c r="H44" s="111">
        <v>1471</v>
      </c>
      <c r="I44" s="111">
        <v>1042</v>
      </c>
      <c r="J44" s="111">
        <v>460</v>
      </c>
      <c r="K44" s="107"/>
      <c r="L44" s="113">
        <f t="shared" si="5"/>
        <v>3.9568345323741004E-2</v>
      </c>
      <c r="M44" s="113">
        <f t="shared" si="6"/>
        <v>9.6043165467625896E-2</v>
      </c>
      <c r="N44" s="113">
        <f t="shared" si="7"/>
        <v>0.52913669064748203</v>
      </c>
      <c r="O44" s="113">
        <f t="shared" si="8"/>
        <v>0.3748201438848921</v>
      </c>
      <c r="P44" s="113">
        <f t="shared" si="9"/>
        <v>0.16546762589928057</v>
      </c>
      <c r="Q44" s="128">
        <f t="shared" si="10"/>
        <v>88.987083616587356</v>
      </c>
      <c r="S44" s="25">
        <v>81</v>
      </c>
      <c r="T44" s="19" t="s">
        <v>292</v>
      </c>
      <c r="U44" s="39"/>
      <c r="V44" s="35" t="s">
        <v>32</v>
      </c>
      <c r="W44" s="36">
        <v>2</v>
      </c>
      <c r="X44" s="37">
        <v>2</v>
      </c>
      <c r="Y44" s="115">
        <v>7</v>
      </c>
      <c r="Z44" s="4">
        <v>2</v>
      </c>
    </row>
    <row r="45" spans="1:26" s="4" customFormat="1" ht="13.5" customHeight="1" x14ac:dyDescent="0.2">
      <c r="A45" s="24" t="s">
        <v>150</v>
      </c>
      <c r="B45" s="41">
        <v>9610</v>
      </c>
      <c r="C45" s="6">
        <v>9475</v>
      </c>
      <c r="D45" s="14">
        <f t="shared" si="3"/>
        <v>-135</v>
      </c>
      <c r="E45" s="104">
        <f t="shared" si="4"/>
        <v>-1.4047866805411036E-2</v>
      </c>
      <c r="F45" s="110">
        <v>696</v>
      </c>
      <c r="G45" s="111">
        <v>1698</v>
      </c>
      <c r="H45" s="111">
        <v>5676</v>
      </c>
      <c r="I45" s="111">
        <v>2101</v>
      </c>
      <c r="J45" s="111">
        <v>835</v>
      </c>
      <c r="K45" s="107"/>
      <c r="L45" s="113">
        <f t="shared" si="5"/>
        <v>7.3456464379947226E-2</v>
      </c>
      <c r="M45" s="113">
        <f t="shared" si="6"/>
        <v>0.1792084432717678</v>
      </c>
      <c r="N45" s="113">
        <f t="shared" si="7"/>
        <v>0.59905013192612133</v>
      </c>
      <c r="O45" s="113">
        <f t="shared" si="8"/>
        <v>0.22174142480211081</v>
      </c>
      <c r="P45" s="113">
        <f t="shared" si="9"/>
        <v>8.8126649076517155E-2</v>
      </c>
      <c r="Q45" s="128">
        <f t="shared" si="10"/>
        <v>66.930937279774497</v>
      </c>
      <c r="S45" s="25">
        <v>82</v>
      </c>
      <c r="T45" s="19" t="s">
        <v>151</v>
      </c>
      <c r="U45" s="39"/>
      <c r="V45" s="35" t="s">
        <v>12</v>
      </c>
      <c r="W45" s="36">
        <v>2</v>
      </c>
      <c r="X45" s="37">
        <v>3</v>
      </c>
      <c r="Y45" s="115">
        <v>5</v>
      </c>
      <c r="Z45" s="4">
        <v>3</v>
      </c>
    </row>
    <row r="46" spans="1:26" s="4" customFormat="1" ht="13.5" customHeight="1" x14ac:dyDescent="0.2">
      <c r="A46" s="24" t="s">
        <v>293</v>
      </c>
      <c r="B46" s="41">
        <v>8504</v>
      </c>
      <c r="C46" s="6">
        <v>8417</v>
      </c>
      <c r="D46" s="14">
        <f t="shared" si="3"/>
        <v>-87</v>
      </c>
      <c r="E46" s="104">
        <f t="shared" si="4"/>
        <v>-1.0230479774223866E-2</v>
      </c>
      <c r="F46" s="110">
        <v>627</v>
      </c>
      <c r="G46" s="111">
        <v>1567</v>
      </c>
      <c r="H46" s="111">
        <v>5112</v>
      </c>
      <c r="I46" s="111">
        <v>1738</v>
      </c>
      <c r="J46" s="111">
        <v>670</v>
      </c>
      <c r="K46" s="107"/>
      <c r="L46" s="113">
        <f t="shared" si="5"/>
        <v>7.4492099322799099E-2</v>
      </c>
      <c r="M46" s="113">
        <f t="shared" si="6"/>
        <v>0.18617084471902104</v>
      </c>
      <c r="N46" s="113">
        <f t="shared" si="7"/>
        <v>0.60734228347392183</v>
      </c>
      <c r="O46" s="113">
        <f t="shared" si="8"/>
        <v>0.20648687180705716</v>
      </c>
      <c r="P46" s="113">
        <f t="shared" si="9"/>
        <v>7.9600807888796477E-2</v>
      </c>
      <c r="Q46" s="128">
        <f t="shared" si="10"/>
        <v>64.651799687010964</v>
      </c>
      <c r="S46" s="25">
        <v>86</v>
      </c>
      <c r="T46" s="19" t="s">
        <v>294</v>
      </c>
      <c r="U46" s="39"/>
      <c r="V46" s="35" t="s">
        <v>12</v>
      </c>
      <c r="W46" s="36">
        <v>2</v>
      </c>
      <c r="X46" s="37">
        <v>3</v>
      </c>
      <c r="Y46" s="115">
        <v>5</v>
      </c>
      <c r="Z46" s="4">
        <v>3</v>
      </c>
    </row>
    <row r="47" spans="1:26" s="4" customFormat="1" ht="13.5" customHeight="1" x14ac:dyDescent="0.2">
      <c r="A47" s="24" t="s">
        <v>37</v>
      </c>
      <c r="B47" s="41">
        <v>19128</v>
      </c>
      <c r="C47" s="6">
        <v>18889</v>
      </c>
      <c r="D47" s="14">
        <f t="shared" si="3"/>
        <v>-239</v>
      </c>
      <c r="E47" s="104">
        <f t="shared" si="4"/>
        <v>-1.2494772061898751E-2</v>
      </c>
      <c r="F47" s="110">
        <v>870</v>
      </c>
      <c r="G47" s="111">
        <v>2201</v>
      </c>
      <c r="H47" s="111">
        <v>10492</v>
      </c>
      <c r="I47" s="111">
        <v>6196</v>
      </c>
      <c r="J47" s="111">
        <v>2677</v>
      </c>
      <c r="K47" s="107"/>
      <c r="L47" s="113">
        <f t="shared" si="5"/>
        <v>4.605855259674943E-2</v>
      </c>
      <c r="M47" s="113">
        <f t="shared" si="6"/>
        <v>0.11652284398327069</v>
      </c>
      <c r="N47" s="113">
        <f t="shared" si="7"/>
        <v>0.55545555614378739</v>
      </c>
      <c r="O47" s="113">
        <f t="shared" si="8"/>
        <v>0.32802159987294194</v>
      </c>
      <c r="P47" s="113">
        <f t="shared" si="9"/>
        <v>0.14172269574884855</v>
      </c>
      <c r="Q47" s="128">
        <f t="shared" si="10"/>
        <v>80.03240564239421</v>
      </c>
      <c r="S47" s="25">
        <v>111</v>
      </c>
      <c r="T47" s="19" t="s">
        <v>38</v>
      </c>
      <c r="U47" s="39"/>
      <c r="V47" s="35" t="s">
        <v>32</v>
      </c>
      <c r="W47" s="36">
        <v>1</v>
      </c>
      <c r="X47" s="37">
        <v>4</v>
      </c>
      <c r="Y47" s="115">
        <v>7</v>
      </c>
      <c r="Z47" s="4">
        <v>4</v>
      </c>
    </row>
    <row r="48" spans="1:26" s="4" customFormat="1" ht="13.5" customHeight="1" x14ac:dyDescent="0.2">
      <c r="A48" s="24" t="s">
        <v>295</v>
      </c>
      <c r="B48" s="41">
        <v>3455</v>
      </c>
      <c r="C48" s="6">
        <v>3329</v>
      </c>
      <c r="D48" s="14">
        <f t="shared" si="3"/>
        <v>-126</v>
      </c>
      <c r="E48" s="104">
        <f t="shared" si="4"/>
        <v>-3.6468885672937823E-2</v>
      </c>
      <c r="F48" s="110">
        <v>119</v>
      </c>
      <c r="G48" s="111">
        <v>351</v>
      </c>
      <c r="H48" s="111">
        <v>1722</v>
      </c>
      <c r="I48" s="111">
        <v>1256</v>
      </c>
      <c r="J48" s="111">
        <v>588</v>
      </c>
      <c r="K48" s="107"/>
      <c r="L48" s="113">
        <f t="shared" si="5"/>
        <v>3.5746470411534996E-2</v>
      </c>
      <c r="M48" s="113">
        <f t="shared" si="6"/>
        <v>0.10543706818864523</v>
      </c>
      <c r="N48" s="113">
        <f t="shared" si="7"/>
        <v>0.51727245419044754</v>
      </c>
      <c r="O48" s="113">
        <f t="shared" si="8"/>
        <v>0.37729047762090717</v>
      </c>
      <c r="P48" s="113">
        <f t="shared" si="9"/>
        <v>0.17662961850405526</v>
      </c>
      <c r="Q48" s="128">
        <f t="shared" si="10"/>
        <v>93.321718931475033</v>
      </c>
      <c r="S48" s="25">
        <v>90</v>
      </c>
      <c r="T48" s="19" t="s">
        <v>296</v>
      </c>
      <c r="U48" s="39"/>
      <c r="V48" s="35" t="s">
        <v>99</v>
      </c>
      <c r="W48" s="36">
        <v>2</v>
      </c>
      <c r="X48" s="37">
        <v>2</v>
      </c>
      <c r="Y48" s="115">
        <v>10</v>
      </c>
      <c r="Z48" s="4">
        <v>2</v>
      </c>
    </row>
    <row r="49" spans="1:26" s="4" customFormat="1" ht="13.5" customHeight="1" x14ac:dyDescent="0.2">
      <c r="A49" s="24" t="s">
        <v>26</v>
      </c>
      <c r="B49" s="41">
        <v>643272</v>
      </c>
      <c r="C49" s="6">
        <v>648042</v>
      </c>
      <c r="D49" s="14">
        <f t="shared" si="3"/>
        <v>4770</v>
      </c>
      <c r="E49" s="104">
        <f t="shared" si="4"/>
        <v>7.4152147147708014E-3</v>
      </c>
      <c r="F49" s="110">
        <v>45799</v>
      </c>
      <c r="G49" s="111">
        <v>92718</v>
      </c>
      <c r="H49" s="111">
        <v>445021</v>
      </c>
      <c r="I49" s="111">
        <v>110303</v>
      </c>
      <c r="J49" s="111">
        <v>46608</v>
      </c>
      <c r="K49" s="107"/>
      <c r="L49" s="113">
        <f t="shared" si="5"/>
        <v>7.0672888485622851E-2</v>
      </c>
      <c r="M49" s="113">
        <f t="shared" si="6"/>
        <v>0.14307406001462869</v>
      </c>
      <c r="N49" s="113">
        <f t="shared" si="7"/>
        <v>0.68671629307976956</v>
      </c>
      <c r="O49" s="113">
        <f t="shared" si="8"/>
        <v>0.17020964690560181</v>
      </c>
      <c r="P49" s="113">
        <f t="shared" si="9"/>
        <v>7.1921264362495019E-2</v>
      </c>
      <c r="Q49" s="128">
        <f t="shared" si="10"/>
        <v>45.620543749620801</v>
      </c>
      <c r="S49" s="25">
        <v>91</v>
      </c>
      <c r="T49" s="40" t="s">
        <v>27</v>
      </c>
      <c r="U49" s="39"/>
      <c r="V49" s="35" t="s">
        <v>8</v>
      </c>
      <c r="W49" s="36">
        <v>1</v>
      </c>
      <c r="X49" s="37">
        <v>7</v>
      </c>
      <c r="Y49" s="115">
        <v>1</v>
      </c>
      <c r="Z49" s="4">
        <v>7</v>
      </c>
    </row>
    <row r="50" spans="1:26" s="4" customFormat="1" ht="13.5" customHeight="1" x14ac:dyDescent="0.2">
      <c r="A50" s="24" t="s">
        <v>297</v>
      </c>
      <c r="B50" s="41">
        <v>2236</v>
      </c>
      <c r="C50" s="6">
        <v>2152</v>
      </c>
      <c r="D50" s="14">
        <f t="shared" si="3"/>
        <v>-84</v>
      </c>
      <c r="E50" s="104">
        <f t="shared" si="4"/>
        <v>-3.756708407871201E-2</v>
      </c>
      <c r="F50" s="110">
        <v>100</v>
      </c>
      <c r="G50" s="111">
        <v>228</v>
      </c>
      <c r="H50" s="111">
        <v>1161</v>
      </c>
      <c r="I50" s="111">
        <v>763</v>
      </c>
      <c r="J50" s="111">
        <v>339</v>
      </c>
      <c r="K50" s="107"/>
      <c r="L50" s="113">
        <f t="shared" si="5"/>
        <v>4.6468401486988845E-2</v>
      </c>
      <c r="M50" s="113">
        <f t="shared" si="6"/>
        <v>0.10594795539033457</v>
      </c>
      <c r="N50" s="113">
        <f t="shared" si="7"/>
        <v>0.53949814126394047</v>
      </c>
      <c r="O50" s="113">
        <f t="shared" si="8"/>
        <v>0.3545539033457249</v>
      </c>
      <c r="P50" s="113">
        <f t="shared" si="9"/>
        <v>0.15752788104089219</v>
      </c>
      <c r="Q50" s="128">
        <f t="shared" si="10"/>
        <v>85.357450473729543</v>
      </c>
      <c r="S50" s="25">
        <v>97</v>
      </c>
      <c r="T50" s="19" t="s">
        <v>298</v>
      </c>
      <c r="U50" s="39"/>
      <c r="V50" s="35" t="s">
        <v>99</v>
      </c>
      <c r="W50" s="36">
        <v>2</v>
      </c>
      <c r="X50" s="37">
        <v>2</v>
      </c>
      <c r="Y50" s="115">
        <v>10</v>
      </c>
      <c r="Z50" s="4">
        <v>2</v>
      </c>
    </row>
    <row r="51" spans="1:26" s="4" customFormat="1" ht="13.5" customHeight="1" x14ac:dyDescent="0.2">
      <c r="A51" s="24" t="s">
        <v>30</v>
      </c>
      <c r="B51" s="41">
        <v>23782</v>
      </c>
      <c r="C51" s="6">
        <v>23602</v>
      </c>
      <c r="D51" s="14">
        <f t="shared" si="3"/>
        <v>-180</v>
      </c>
      <c r="E51" s="104">
        <f t="shared" si="4"/>
        <v>-7.5687494743923445E-3</v>
      </c>
      <c r="F51" s="110">
        <v>1696</v>
      </c>
      <c r="G51" s="111">
        <v>4254</v>
      </c>
      <c r="H51" s="111">
        <v>13734</v>
      </c>
      <c r="I51" s="111">
        <v>5614</v>
      </c>
      <c r="J51" s="111">
        <v>2268</v>
      </c>
      <c r="K51" s="107"/>
      <c r="L51" s="113">
        <f t="shared" si="5"/>
        <v>7.1858317091771887E-2</v>
      </c>
      <c r="M51" s="113">
        <f t="shared" si="6"/>
        <v>0.18023896279976273</v>
      </c>
      <c r="N51" s="113">
        <f t="shared" si="7"/>
        <v>0.58189983899669517</v>
      </c>
      <c r="O51" s="113">
        <f t="shared" si="8"/>
        <v>0.23786119820354207</v>
      </c>
      <c r="P51" s="113">
        <f t="shared" si="9"/>
        <v>9.6093551393949664E-2</v>
      </c>
      <c r="Q51" s="128">
        <f t="shared" si="10"/>
        <v>71.850881025192948</v>
      </c>
      <c r="S51" s="25">
        <v>98</v>
      </c>
      <c r="T51" s="19" t="s">
        <v>31</v>
      </c>
      <c r="U51" s="39"/>
      <c r="V51" s="35" t="s">
        <v>32</v>
      </c>
      <c r="W51" s="36">
        <v>2</v>
      </c>
      <c r="X51" s="37">
        <v>5</v>
      </c>
      <c r="Y51" s="115">
        <v>7</v>
      </c>
      <c r="Z51" s="4">
        <v>5</v>
      </c>
    </row>
    <row r="52" spans="1:26" s="4" customFormat="1" ht="13.5" customHeight="1" x14ac:dyDescent="0.2">
      <c r="A52" s="24" t="s">
        <v>299</v>
      </c>
      <c r="B52" s="41">
        <v>1707</v>
      </c>
      <c r="C52" s="6">
        <v>1666</v>
      </c>
      <c r="D52" s="14">
        <f t="shared" si="3"/>
        <v>-41</v>
      </c>
      <c r="E52" s="104">
        <f t="shared" si="4"/>
        <v>-2.401874633860579E-2</v>
      </c>
      <c r="F52" s="110">
        <v>112</v>
      </c>
      <c r="G52" s="111">
        <v>233</v>
      </c>
      <c r="H52" s="111">
        <v>962</v>
      </c>
      <c r="I52" s="111">
        <v>471</v>
      </c>
      <c r="J52" s="111">
        <v>201</v>
      </c>
      <c r="K52" s="107"/>
      <c r="L52" s="113">
        <f t="shared" si="5"/>
        <v>6.7226890756302518E-2</v>
      </c>
      <c r="M52" s="113">
        <f t="shared" si="6"/>
        <v>0.13985594237695079</v>
      </c>
      <c r="N52" s="113">
        <f t="shared" si="7"/>
        <v>0.57743097238895558</v>
      </c>
      <c r="O52" s="113">
        <f t="shared" si="8"/>
        <v>0.28271308523409366</v>
      </c>
      <c r="P52" s="113">
        <f t="shared" si="9"/>
        <v>0.12064825930372149</v>
      </c>
      <c r="Q52" s="128">
        <f t="shared" si="10"/>
        <v>73.180873180873192</v>
      </c>
      <c r="S52" s="25">
        <v>99</v>
      </c>
      <c r="T52" s="19" t="s">
        <v>300</v>
      </c>
      <c r="U52" s="39"/>
      <c r="V52" s="35" t="s">
        <v>22</v>
      </c>
      <c r="W52" s="36">
        <v>2</v>
      </c>
      <c r="X52" s="37">
        <v>1</v>
      </c>
      <c r="Y52" s="115">
        <v>4</v>
      </c>
      <c r="Z52" s="4">
        <v>1</v>
      </c>
    </row>
    <row r="53" spans="1:26" s="4" customFormat="1" ht="13.5" customHeight="1" x14ac:dyDescent="0.2">
      <c r="A53" s="57" t="s">
        <v>674</v>
      </c>
      <c r="B53" s="41">
        <v>10207</v>
      </c>
      <c r="C53" s="6">
        <v>10091</v>
      </c>
      <c r="D53" s="14">
        <f t="shared" si="3"/>
        <v>-116</v>
      </c>
      <c r="E53" s="104">
        <f t="shared" si="4"/>
        <v>-1.1364749681591069E-2</v>
      </c>
      <c r="F53" s="110">
        <v>627</v>
      </c>
      <c r="G53" s="111">
        <v>1455</v>
      </c>
      <c r="H53" s="111">
        <v>5764</v>
      </c>
      <c r="I53" s="111">
        <v>2872</v>
      </c>
      <c r="J53" s="111">
        <v>1304</v>
      </c>
      <c r="K53" s="107"/>
      <c r="L53" s="113">
        <f t="shared" si="5"/>
        <v>6.2134575364185908E-2</v>
      </c>
      <c r="M53" s="113">
        <f t="shared" si="6"/>
        <v>0.1441878901991874</v>
      </c>
      <c r="N53" s="113">
        <f t="shared" si="7"/>
        <v>0.57120206124269146</v>
      </c>
      <c r="O53" s="113">
        <f t="shared" si="8"/>
        <v>0.28461004855812111</v>
      </c>
      <c r="P53" s="113">
        <f t="shared" si="9"/>
        <v>0.1292240610444951</v>
      </c>
      <c r="Q53" s="128">
        <f t="shared" si="10"/>
        <v>75.06939625260236</v>
      </c>
      <c r="S53" s="52">
        <v>102</v>
      </c>
      <c r="T53" s="19" t="s">
        <v>152</v>
      </c>
      <c r="U53" s="39"/>
      <c r="V53" s="35" t="s">
        <v>22</v>
      </c>
      <c r="W53" s="36">
        <v>1</v>
      </c>
      <c r="X53" s="37">
        <v>4</v>
      </c>
      <c r="Y53" s="115">
        <v>4</v>
      </c>
      <c r="Z53" s="4">
        <v>4</v>
      </c>
    </row>
    <row r="54" spans="1:26" s="4" customFormat="1" ht="13.5" customHeight="1" x14ac:dyDescent="0.2">
      <c r="A54" s="24" t="s">
        <v>301</v>
      </c>
      <c r="B54" s="41">
        <v>2290</v>
      </c>
      <c r="C54" s="6">
        <v>2235</v>
      </c>
      <c r="D54" s="14">
        <f t="shared" si="3"/>
        <v>-55</v>
      </c>
      <c r="E54" s="104">
        <f t="shared" si="4"/>
        <v>-2.4017467248908297E-2</v>
      </c>
      <c r="F54" s="110">
        <v>122</v>
      </c>
      <c r="G54" s="111">
        <v>327</v>
      </c>
      <c r="H54" s="111">
        <v>1286</v>
      </c>
      <c r="I54" s="111">
        <v>622</v>
      </c>
      <c r="J54" s="111">
        <v>248</v>
      </c>
      <c r="K54" s="107"/>
      <c r="L54" s="113">
        <f t="shared" si="5"/>
        <v>5.458612975391499E-2</v>
      </c>
      <c r="M54" s="113">
        <f t="shared" si="6"/>
        <v>0.14630872483221477</v>
      </c>
      <c r="N54" s="113">
        <f t="shared" si="7"/>
        <v>0.57539149888143182</v>
      </c>
      <c r="O54" s="113">
        <f t="shared" si="8"/>
        <v>0.2782997762863535</v>
      </c>
      <c r="P54" s="113">
        <f t="shared" si="9"/>
        <v>0.11096196868008948</v>
      </c>
      <c r="Q54" s="128">
        <f t="shared" si="10"/>
        <v>73.794712286158628</v>
      </c>
      <c r="S54" s="25">
        <v>103</v>
      </c>
      <c r="T54" s="19" t="s">
        <v>302</v>
      </c>
      <c r="U54" s="39"/>
      <c r="V54" s="35" t="s">
        <v>12</v>
      </c>
      <c r="W54" s="36">
        <v>2</v>
      </c>
      <c r="X54" s="37">
        <v>2</v>
      </c>
      <c r="Y54" s="115">
        <v>5</v>
      </c>
      <c r="Z54" s="4">
        <v>2</v>
      </c>
    </row>
    <row r="55" spans="1:26" s="4" customFormat="1" ht="13.5" customHeight="1" x14ac:dyDescent="0.2">
      <c r="A55" s="24" t="s">
        <v>303</v>
      </c>
      <c r="B55" s="41">
        <v>2326</v>
      </c>
      <c r="C55" s="6">
        <v>2287</v>
      </c>
      <c r="D55" s="14">
        <f t="shared" si="3"/>
        <v>-39</v>
      </c>
      <c r="E55" s="104">
        <f t="shared" si="4"/>
        <v>-1.6766981943250214E-2</v>
      </c>
      <c r="F55" s="110">
        <v>86</v>
      </c>
      <c r="G55" s="111">
        <v>206</v>
      </c>
      <c r="H55" s="111">
        <v>1197</v>
      </c>
      <c r="I55" s="111">
        <v>884</v>
      </c>
      <c r="J55" s="111">
        <v>395</v>
      </c>
      <c r="K55" s="107"/>
      <c r="L55" s="113">
        <f t="shared" si="5"/>
        <v>3.760384783559248E-2</v>
      </c>
      <c r="M55" s="113">
        <f t="shared" si="6"/>
        <v>9.0074333187581984E-2</v>
      </c>
      <c r="N55" s="113">
        <f t="shared" si="7"/>
        <v>0.52339309138609535</v>
      </c>
      <c r="O55" s="113">
        <f t="shared" si="8"/>
        <v>0.38653257542632269</v>
      </c>
      <c r="P55" s="113">
        <f t="shared" si="9"/>
        <v>0.17271534761696547</v>
      </c>
      <c r="Q55" s="128">
        <f t="shared" si="10"/>
        <v>91.060985797827897</v>
      </c>
      <c r="S55" s="25">
        <v>105</v>
      </c>
      <c r="T55" s="19" t="s">
        <v>304</v>
      </c>
      <c r="U55" s="39"/>
      <c r="V55" s="35" t="s">
        <v>60</v>
      </c>
      <c r="W55" s="36">
        <v>2</v>
      </c>
      <c r="X55" s="37">
        <v>2</v>
      </c>
      <c r="Y55" s="115">
        <v>18</v>
      </c>
      <c r="Z55" s="4">
        <v>2</v>
      </c>
    </row>
    <row r="56" spans="1:26" s="4" customFormat="1" ht="13.5" customHeight="1" x14ac:dyDescent="0.2">
      <c r="A56" s="24" t="s">
        <v>34</v>
      </c>
      <c r="B56" s="41">
        <v>46739</v>
      </c>
      <c r="C56" s="6">
        <v>46504</v>
      </c>
      <c r="D56" s="14">
        <f t="shared" si="3"/>
        <v>-235</v>
      </c>
      <c r="E56" s="104">
        <f t="shared" si="4"/>
        <v>-5.0279210081516368E-3</v>
      </c>
      <c r="F56" s="110">
        <v>3054</v>
      </c>
      <c r="G56" s="111">
        <v>7343</v>
      </c>
      <c r="H56" s="111">
        <v>29086</v>
      </c>
      <c r="I56" s="111">
        <v>10075</v>
      </c>
      <c r="J56" s="111">
        <v>4198</v>
      </c>
      <c r="K56" s="107"/>
      <c r="L56" s="113">
        <f t="shared" si="5"/>
        <v>6.5671770170307925E-2</v>
      </c>
      <c r="M56" s="113">
        <f t="shared" si="6"/>
        <v>0.15790039566488903</v>
      </c>
      <c r="N56" s="113">
        <f t="shared" si="7"/>
        <v>0.62545157405814555</v>
      </c>
      <c r="O56" s="113">
        <f t="shared" si="8"/>
        <v>0.21664803027696541</v>
      </c>
      <c r="P56" s="113">
        <f t="shared" si="9"/>
        <v>9.0271804575950451E-2</v>
      </c>
      <c r="Q56" s="128">
        <f t="shared" si="10"/>
        <v>59.884480506085396</v>
      </c>
      <c r="S56" s="25">
        <v>106</v>
      </c>
      <c r="T56" s="40" t="s">
        <v>35</v>
      </c>
      <c r="U56" s="39"/>
      <c r="V56" s="35" t="s">
        <v>8</v>
      </c>
      <c r="W56" s="36">
        <v>1</v>
      </c>
      <c r="X56" s="37">
        <v>5</v>
      </c>
      <c r="Y56" s="115">
        <v>1</v>
      </c>
      <c r="Z56" s="4">
        <v>5</v>
      </c>
    </row>
    <row r="57" spans="1:26" s="4" customFormat="1" ht="13.5" customHeight="1" x14ac:dyDescent="0.2">
      <c r="A57" s="24" t="s">
        <v>153</v>
      </c>
      <c r="B57" s="41">
        <v>10599</v>
      </c>
      <c r="C57" s="6">
        <v>10510</v>
      </c>
      <c r="D57" s="14">
        <f t="shared" si="3"/>
        <v>-89</v>
      </c>
      <c r="E57" s="104">
        <f t="shared" si="4"/>
        <v>-8.3970185866590885E-3</v>
      </c>
      <c r="F57" s="110">
        <v>812</v>
      </c>
      <c r="G57" s="111">
        <v>1832</v>
      </c>
      <c r="H57" s="111">
        <v>6250</v>
      </c>
      <c r="I57" s="111">
        <v>2428</v>
      </c>
      <c r="J57" s="111">
        <v>1035</v>
      </c>
      <c r="K57" s="107"/>
      <c r="L57" s="113">
        <f t="shared" si="5"/>
        <v>7.7259752616555655E-2</v>
      </c>
      <c r="M57" s="113">
        <f t="shared" si="6"/>
        <v>0.17431018078020932</v>
      </c>
      <c r="N57" s="113">
        <f t="shared" si="7"/>
        <v>0.59467174119885824</v>
      </c>
      <c r="O57" s="113">
        <f t="shared" si="8"/>
        <v>0.23101807802093244</v>
      </c>
      <c r="P57" s="113">
        <f t="shared" si="9"/>
        <v>9.8477640342530925E-2</v>
      </c>
      <c r="Q57" s="128">
        <f t="shared" si="10"/>
        <v>68.16</v>
      </c>
      <c r="S57" s="25">
        <v>108</v>
      </c>
      <c r="T57" s="40" t="s">
        <v>154</v>
      </c>
      <c r="U57" s="39"/>
      <c r="V57" s="35" t="s">
        <v>4</v>
      </c>
      <c r="W57" s="36">
        <v>2</v>
      </c>
      <c r="X57" s="37">
        <v>4</v>
      </c>
      <c r="Y57" s="115">
        <v>6</v>
      </c>
      <c r="Z57" s="4">
        <v>4</v>
      </c>
    </row>
    <row r="58" spans="1:26" s="4" customFormat="1" ht="13.5" customHeight="1" x14ac:dyDescent="0.2">
      <c r="A58" s="57" t="s">
        <v>675</v>
      </c>
      <c r="B58" s="41">
        <v>67662</v>
      </c>
      <c r="C58" s="6">
        <v>67532</v>
      </c>
      <c r="D58" s="14">
        <f t="shared" si="3"/>
        <v>-130</v>
      </c>
      <c r="E58" s="104">
        <f t="shared" si="4"/>
        <v>-1.9213147704767453E-3</v>
      </c>
      <c r="F58" s="110">
        <v>4347</v>
      </c>
      <c r="G58" s="111">
        <v>10093</v>
      </c>
      <c r="H58" s="111">
        <v>40356</v>
      </c>
      <c r="I58" s="111">
        <v>17083</v>
      </c>
      <c r="J58" s="111">
        <v>7460</v>
      </c>
      <c r="K58" s="107"/>
      <c r="L58" s="113">
        <f t="shared" si="5"/>
        <v>6.4369484096428356E-2</v>
      </c>
      <c r="M58" s="113">
        <f t="shared" si="6"/>
        <v>0.14945507315050643</v>
      </c>
      <c r="N58" s="113">
        <f t="shared" si="7"/>
        <v>0.59758336788485455</v>
      </c>
      <c r="O58" s="113">
        <f t="shared" si="8"/>
        <v>0.25296155896463901</v>
      </c>
      <c r="P58" s="113">
        <f t="shared" si="9"/>
        <v>0.11046614938103418</v>
      </c>
      <c r="Q58" s="128">
        <f t="shared" si="10"/>
        <v>67.340668054316581</v>
      </c>
      <c r="S58" s="52">
        <v>109</v>
      </c>
      <c r="T58" s="40" t="s">
        <v>36</v>
      </c>
      <c r="U58" s="39"/>
      <c r="V58" s="35" t="s">
        <v>12</v>
      </c>
      <c r="W58" s="36">
        <v>1</v>
      </c>
      <c r="X58" s="37">
        <v>6</v>
      </c>
      <c r="Y58" s="115">
        <v>5</v>
      </c>
      <c r="Z58" s="4">
        <v>6</v>
      </c>
    </row>
    <row r="59" spans="1:26" s="4" customFormat="1" ht="13.5" customHeight="1" x14ac:dyDescent="0.2">
      <c r="A59" s="24" t="s">
        <v>155</v>
      </c>
      <c r="B59" s="41">
        <v>9966</v>
      </c>
      <c r="C59" s="6">
        <v>9862</v>
      </c>
      <c r="D59" s="14">
        <f t="shared" si="3"/>
        <v>-104</v>
      </c>
      <c r="E59" s="104">
        <f t="shared" si="4"/>
        <v>-1.0435480634156113E-2</v>
      </c>
      <c r="F59" s="110">
        <v>959</v>
      </c>
      <c r="G59" s="111">
        <v>2258</v>
      </c>
      <c r="H59" s="111">
        <v>5594</v>
      </c>
      <c r="I59" s="111">
        <v>2010</v>
      </c>
      <c r="J59" s="111">
        <v>878</v>
      </c>
      <c r="K59" s="107"/>
      <c r="L59" s="113">
        <f t="shared" si="5"/>
        <v>9.7241938754816473E-2</v>
      </c>
      <c r="M59" s="113">
        <f t="shared" si="6"/>
        <v>0.22895964307442709</v>
      </c>
      <c r="N59" s="113">
        <f t="shared" si="7"/>
        <v>0.56722774285134858</v>
      </c>
      <c r="O59" s="113">
        <f t="shared" si="8"/>
        <v>0.2038126140742243</v>
      </c>
      <c r="P59" s="113">
        <f t="shared" si="9"/>
        <v>8.9028594605556677E-2</v>
      </c>
      <c r="Q59" s="128">
        <f t="shared" si="10"/>
        <v>76.296031462281022</v>
      </c>
      <c r="S59" s="25">
        <v>139</v>
      </c>
      <c r="T59" s="19" t="s">
        <v>156</v>
      </c>
      <c r="U59" s="34"/>
      <c r="V59" s="35" t="s">
        <v>24</v>
      </c>
      <c r="W59" s="36">
        <v>2</v>
      </c>
      <c r="X59" s="37">
        <v>3</v>
      </c>
      <c r="Y59" s="115">
        <v>17</v>
      </c>
      <c r="Z59" s="4">
        <v>3</v>
      </c>
    </row>
    <row r="60" spans="1:26" s="4" customFormat="1" ht="13.5" customHeight="1" x14ac:dyDescent="0.2">
      <c r="A60" s="24" t="s">
        <v>39</v>
      </c>
      <c r="B60" s="41">
        <v>21639</v>
      </c>
      <c r="C60" s="6">
        <v>21472</v>
      </c>
      <c r="D60" s="14">
        <f t="shared" si="3"/>
        <v>-167</v>
      </c>
      <c r="E60" s="104">
        <f t="shared" si="4"/>
        <v>-7.7175470215814501E-3</v>
      </c>
      <c r="F60" s="110">
        <v>1438</v>
      </c>
      <c r="G60" s="111">
        <v>3320</v>
      </c>
      <c r="H60" s="111">
        <v>12690</v>
      </c>
      <c r="I60" s="111">
        <v>5462</v>
      </c>
      <c r="J60" s="111">
        <v>2293</v>
      </c>
      <c r="K60" s="107"/>
      <c r="L60" s="113">
        <f t="shared" si="5"/>
        <v>6.6970938897168403E-2</v>
      </c>
      <c r="M60" s="113">
        <f t="shared" si="6"/>
        <v>0.15461997019374069</v>
      </c>
      <c r="N60" s="113">
        <f t="shared" si="7"/>
        <v>0.59100223546944863</v>
      </c>
      <c r="O60" s="113">
        <f t="shared" si="8"/>
        <v>0.25437779433681074</v>
      </c>
      <c r="P60" s="113">
        <f t="shared" si="9"/>
        <v>0.10679023845007451</v>
      </c>
      <c r="Q60" s="128">
        <f t="shared" si="10"/>
        <v>69.204097714736008</v>
      </c>
      <c r="S60" s="25">
        <v>140</v>
      </c>
      <c r="T60" s="40" t="s">
        <v>40</v>
      </c>
      <c r="U60" s="39"/>
      <c r="V60" s="35" t="s">
        <v>41</v>
      </c>
      <c r="W60" s="36">
        <v>1</v>
      </c>
      <c r="X60" s="37">
        <v>5</v>
      </c>
      <c r="Y60" s="115">
        <v>11</v>
      </c>
      <c r="Z60" s="4">
        <v>5</v>
      </c>
    </row>
    <row r="61" spans="1:26" s="4" customFormat="1" ht="13.5" customHeight="1" x14ac:dyDescent="0.2">
      <c r="A61" s="24" t="s">
        <v>305</v>
      </c>
      <c r="B61" s="41">
        <v>6820</v>
      </c>
      <c r="C61" s="6">
        <v>6765</v>
      </c>
      <c r="D61" s="14">
        <f t="shared" si="3"/>
        <v>-55</v>
      </c>
      <c r="E61" s="104">
        <f t="shared" si="4"/>
        <v>-8.0645161290322509E-3</v>
      </c>
      <c r="F61" s="110">
        <v>433</v>
      </c>
      <c r="G61" s="111">
        <v>985</v>
      </c>
      <c r="H61" s="111">
        <v>3762</v>
      </c>
      <c r="I61" s="111">
        <v>2018</v>
      </c>
      <c r="J61" s="111">
        <v>903</v>
      </c>
      <c r="K61" s="107"/>
      <c r="L61" s="113">
        <f t="shared" si="5"/>
        <v>6.4005912786400596E-2</v>
      </c>
      <c r="M61" s="113">
        <f t="shared" si="6"/>
        <v>0.14560236511456023</v>
      </c>
      <c r="N61" s="113">
        <f t="shared" si="7"/>
        <v>0.55609756097560981</v>
      </c>
      <c r="O61" s="113">
        <f t="shared" si="8"/>
        <v>0.29830007390982999</v>
      </c>
      <c r="P61" s="113">
        <f t="shared" si="9"/>
        <v>0.13348115299334812</v>
      </c>
      <c r="Q61" s="128">
        <f t="shared" si="10"/>
        <v>79.824561403508781</v>
      </c>
      <c r="S61" s="25">
        <v>142</v>
      </c>
      <c r="T61" s="19" t="s">
        <v>306</v>
      </c>
      <c r="U61" s="39"/>
      <c r="V61" s="35" t="s">
        <v>16</v>
      </c>
      <c r="W61" s="36">
        <v>2</v>
      </c>
      <c r="X61" s="37">
        <v>3</v>
      </c>
      <c r="Y61" s="115">
        <v>8</v>
      </c>
      <c r="Z61" s="4">
        <v>3</v>
      </c>
    </row>
    <row r="62" spans="1:26" s="4" customFormat="1" ht="13.5" customHeight="1" x14ac:dyDescent="0.2">
      <c r="A62" s="24" t="s">
        <v>157</v>
      </c>
      <c r="B62" s="41">
        <v>7119</v>
      </c>
      <c r="C62" s="6">
        <v>7003</v>
      </c>
      <c r="D62" s="14">
        <f t="shared" si="3"/>
        <v>-116</v>
      </c>
      <c r="E62" s="104">
        <f t="shared" si="4"/>
        <v>-1.6294423374069389E-2</v>
      </c>
      <c r="F62" s="110">
        <v>432</v>
      </c>
      <c r="G62" s="111">
        <v>1002</v>
      </c>
      <c r="H62" s="111">
        <v>3846</v>
      </c>
      <c r="I62" s="111">
        <v>2155</v>
      </c>
      <c r="J62" s="111">
        <v>903</v>
      </c>
      <c r="K62" s="107"/>
      <c r="L62" s="113">
        <f t="shared" si="5"/>
        <v>6.1687848065114952E-2</v>
      </c>
      <c r="M62" s="113">
        <f t="shared" si="6"/>
        <v>0.14308153648436384</v>
      </c>
      <c r="N62" s="113">
        <f t="shared" si="7"/>
        <v>0.5491932029130373</v>
      </c>
      <c r="O62" s="113">
        <f t="shared" si="8"/>
        <v>0.30772526060259886</v>
      </c>
      <c r="P62" s="113">
        <f t="shared" si="9"/>
        <v>0.12894473796944167</v>
      </c>
      <c r="Q62" s="128">
        <f t="shared" si="10"/>
        <v>82.085283411336448</v>
      </c>
      <c r="S62" s="25">
        <v>143</v>
      </c>
      <c r="T62" s="40" t="s">
        <v>158</v>
      </c>
      <c r="U62" s="39"/>
      <c r="V62" s="35" t="s">
        <v>4</v>
      </c>
      <c r="W62" s="36">
        <v>1</v>
      </c>
      <c r="X62" s="37">
        <v>3</v>
      </c>
      <c r="Y62" s="115">
        <v>6</v>
      </c>
      <c r="Z62" s="4">
        <v>3</v>
      </c>
    </row>
    <row r="63" spans="1:26" s="4" customFormat="1" ht="13.5" customHeight="1" x14ac:dyDescent="0.2">
      <c r="A63" s="24" t="s">
        <v>159</v>
      </c>
      <c r="B63" s="41">
        <v>12205</v>
      </c>
      <c r="C63" s="6">
        <v>12187</v>
      </c>
      <c r="D63" s="14">
        <f t="shared" si="3"/>
        <v>-18</v>
      </c>
      <c r="E63" s="104">
        <f t="shared" si="4"/>
        <v>-1.4748054076197947E-3</v>
      </c>
      <c r="F63" s="110">
        <v>1073</v>
      </c>
      <c r="G63" s="111">
        <v>2415</v>
      </c>
      <c r="H63" s="111">
        <v>7168</v>
      </c>
      <c r="I63" s="111">
        <v>2604</v>
      </c>
      <c r="J63" s="111">
        <v>1116</v>
      </c>
      <c r="K63" s="107"/>
      <c r="L63" s="113">
        <f t="shared" si="5"/>
        <v>8.8044637728727337E-2</v>
      </c>
      <c r="M63" s="113">
        <f t="shared" si="6"/>
        <v>0.19816197587593337</v>
      </c>
      <c r="N63" s="113">
        <f t="shared" si="7"/>
        <v>0.58816771970132109</v>
      </c>
      <c r="O63" s="113">
        <f t="shared" si="8"/>
        <v>0.21367030442274554</v>
      </c>
      <c r="P63" s="113">
        <f t="shared" si="9"/>
        <v>9.1572987609748094E-2</v>
      </c>
      <c r="Q63" s="128">
        <f t="shared" si="10"/>
        <v>70.01953125</v>
      </c>
      <c r="S63" s="25">
        <v>145</v>
      </c>
      <c r="T63" s="19" t="s">
        <v>160</v>
      </c>
      <c r="U63" s="39"/>
      <c r="V63" s="35" t="s">
        <v>126</v>
      </c>
      <c r="W63" s="36">
        <v>2</v>
      </c>
      <c r="X63" s="37">
        <v>4</v>
      </c>
      <c r="Y63" s="115">
        <v>14</v>
      </c>
      <c r="Z63" s="4">
        <v>4</v>
      </c>
    </row>
    <row r="64" spans="1:26" s="4" customFormat="1" ht="13.5" customHeight="1" x14ac:dyDescent="0.2">
      <c r="A64" s="24" t="s">
        <v>307</v>
      </c>
      <c r="B64" s="41">
        <v>5128</v>
      </c>
      <c r="C64" s="6">
        <v>4973</v>
      </c>
      <c r="D64" s="14">
        <f t="shared" si="3"/>
        <v>-155</v>
      </c>
      <c r="E64" s="104">
        <f t="shared" si="4"/>
        <v>-3.0226209048361929E-2</v>
      </c>
      <c r="F64" s="110">
        <v>191</v>
      </c>
      <c r="G64" s="111">
        <v>479</v>
      </c>
      <c r="H64" s="111">
        <v>2591</v>
      </c>
      <c r="I64" s="111">
        <v>1903</v>
      </c>
      <c r="J64" s="111">
        <v>857</v>
      </c>
      <c r="K64" s="107"/>
      <c r="L64" s="113">
        <f t="shared" si="5"/>
        <v>3.8407399959782824E-2</v>
      </c>
      <c r="M64" s="113">
        <f t="shared" si="6"/>
        <v>9.6320128694952739E-2</v>
      </c>
      <c r="N64" s="113">
        <f t="shared" si="7"/>
        <v>0.52101347275286547</v>
      </c>
      <c r="O64" s="113">
        <f t="shared" si="8"/>
        <v>0.38266639855218176</v>
      </c>
      <c r="P64" s="113">
        <f t="shared" si="9"/>
        <v>0.17233058515986327</v>
      </c>
      <c r="Q64" s="128">
        <f t="shared" si="10"/>
        <v>91.933616364338093</v>
      </c>
      <c r="S64" s="25">
        <v>146</v>
      </c>
      <c r="T64" s="40" t="s">
        <v>308</v>
      </c>
      <c r="U64" s="39"/>
      <c r="V64" s="35" t="s">
        <v>48</v>
      </c>
      <c r="W64" s="36">
        <v>2</v>
      </c>
      <c r="X64" s="37">
        <v>3</v>
      </c>
      <c r="Y64" s="115">
        <v>12</v>
      </c>
      <c r="Z64" s="4">
        <v>3</v>
      </c>
    </row>
    <row r="65" spans="1:26" s="4" customFormat="1" ht="13.5" customHeight="1" x14ac:dyDescent="0.2">
      <c r="A65" s="24" t="s">
        <v>43</v>
      </c>
      <c r="B65" s="41">
        <v>27269</v>
      </c>
      <c r="C65" s="6">
        <v>26932</v>
      </c>
      <c r="D65" s="14">
        <f t="shared" si="3"/>
        <v>-337</v>
      </c>
      <c r="E65" s="104">
        <f t="shared" si="4"/>
        <v>-1.2358355641937768E-2</v>
      </c>
      <c r="F65" s="110">
        <v>1398</v>
      </c>
      <c r="G65" s="111">
        <v>3399</v>
      </c>
      <c r="H65" s="111">
        <v>15572</v>
      </c>
      <c r="I65" s="111">
        <v>7961</v>
      </c>
      <c r="J65" s="111">
        <v>3671</v>
      </c>
      <c r="K65" s="107"/>
      <c r="L65" s="113">
        <f t="shared" si="5"/>
        <v>5.1908510322293183E-2</v>
      </c>
      <c r="M65" s="113">
        <f t="shared" si="6"/>
        <v>0.12620674290806475</v>
      </c>
      <c r="N65" s="113">
        <f t="shared" si="7"/>
        <v>0.57819694044259617</v>
      </c>
      <c r="O65" s="113">
        <f t="shared" si="8"/>
        <v>0.29559631664933905</v>
      </c>
      <c r="P65" s="113">
        <f t="shared" si="9"/>
        <v>0.13630625278479133</v>
      </c>
      <c r="Q65" s="128">
        <f t="shared" si="10"/>
        <v>72.951451322887237</v>
      </c>
      <c r="S65" s="25">
        <v>153</v>
      </c>
      <c r="T65" s="19" t="s">
        <v>44</v>
      </c>
      <c r="U65" s="39"/>
      <c r="V65" s="35" t="s">
        <v>45</v>
      </c>
      <c r="W65" s="36">
        <v>1</v>
      </c>
      <c r="X65" s="37">
        <v>5</v>
      </c>
      <c r="Y65" s="115">
        <v>9</v>
      </c>
      <c r="Z65" s="4">
        <v>5</v>
      </c>
    </row>
    <row r="66" spans="1:26" s="4" customFormat="1" ht="13.5" customHeight="1" x14ac:dyDescent="0.2">
      <c r="A66" s="24" t="s">
        <v>309</v>
      </c>
      <c r="B66" s="41">
        <v>6869</v>
      </c>
      <c r="C66" s="6">
        <v>6930</v>
      </c>
      <c r="D66" s="14">
        <f t="shared" si="3"/>
        <v>61</v>
      </c>
      <c r="E66" s="104">
        <f t="shared" si="4"/>
        <v>8.8804775076429809E-3</v>
      </c>
      <c r="F66" s="110">
        <v>354</v>
      </c>
      <c r="G66" s="111">
        <v>867</v>
      </c>
      <c r="H66" s="111">
        <v>4311</v>
      </c>
      <c r="I66" s="111">
        <v>1752</v>
      </c>
      <c r="J66" s="111">
        <v>702</v>
      </c>
      <c r="K66" s="107"/>
      <c r="L66" s="113">
        <f t="shared" si="5"/>
        <v>5.1082251082251083E-2</v>
      </c>
      <c r="M66" s="113">
        <f t="shared" si="6"/>
        <v>0.12510822510822511</v>
      </c>
      <c r="N66" s="113">
        <f t="shared" si="7"/>
        <v>0.62207792207792212</v>
      </c>
      <c r="O66" s="113">
        <f t="shared" si="8"/>
        <v>0.25281385281385282</v>
      </c>
      <c r="P66" s="113">
        <f t="shared" si="9"/>
        <v>0.1012987012987013</v>
      </c>
      <c r="Q66" s="128">
        <f t="shared" si="10"/>
        <v>60.751565762004176</v>
      </c>
      <c r="S66" s="25">
        <v>148</v>
      </c>
      <c r="T66" s="40" t="s">
        <v>310</v>
      </c>
      <c r="U66" s="39"/>
      <c r="V66" s="35" t="s">
        <v>73</v>
      </c>
      <c r="W66" s="36">
        <v>2</v>
      </c>
      <c r="X66" s="37">
        <v>3</v>
      </c>
      <c r="Y66" s="115">
        <v>19</v>
      </c>
      <c r="Z66" s="4">
        <v>3</v>
      </c>
    </row>
    <row r="67" spans="1:26" s="4" customFormat="1" ht="13.5" customHeight="1" x14ac:dyDescent="0.2">
      <c r="A67" s="24" t="s">
        <v>311</v>
      </c>
      <c r="B67" s="41">
        <v>5481</v>
      </c>
      <c r="C67" s="6">
        <v>5403</v>
      </c>
      <c r="D67" s="14">
        <f t="shared" si="3"/>
        <v>-78</v>
      </c>
      <c r="E67" s="104">
        <f t="shared" si="4"/>
        <v>-1.4230979748221073E-2</v>
      </c>
      <c r="F67" s="110">
        <v>324</v>
      </c>
      <c r="G67" s="111">
        <v>878</v>
      </c>
      <c r="H67" s="111">
        <v>3198</v>
      </c>
      <c r="I67" s="111">
        <v>1327</v>
      </c>
      <c r="J67" s="111">
        <v>567</v>
      </c>
      <c r="K67" s="107"/>
      <c r="L67" s="113">
        <f t="shared" si="5"/>
        <v>5.9966685174902834E-2</v>
      </c>
      <c r="M67" s="113">
        <f t="shared" si="6"/>
        <v>0.16250231352952063</v>
      </c>
      <c r="N67" s="113">
        <f t="shared" si="7"/>
        <v>0.59189339255968909</v>
      </c>
      <c r="O67" s="113">
        <f t="shared" si="8"/>
        <v>0.24560429391079031</v>
      </c>
      <c r="P67" s="113">
        <f t="shared" si="9"/>
        <v>0.10494169905607996</v>
      </c>
      <c r="Q67" s="128">
        <f t="shared" si="10"/>
        <v>68.949343339587244</v>
      </c>
      <c r="S67" s="25">
        <v>149</v>
      </c>
      <c r="T67" s="40" t="s">
        <v>312</v>
      </c>
      <c r="U67" s="39"/>
      <c r="V67" s="35" t="s">
        <v>8</v>
      </c>
      <c r="W67" s="36">
        <v>2</v>
      </c>
      <c r="X67" s="37">
        <v>3</v>
      </c>
      <c r="Y67" s="115">
        <v>1</v>
      </c>
      <c r="Z67" s="4">
        <v>3</v>
      </c>
    </row>
    <row r="68" spans="1:26" s="4" customFormat="1" ht="13.5" customHeight="1" x14ac:dyDescent="0.2">
      <c r="A68" s="24" t="s">
        <v>313</v>
      </c>
      <c r="B68" s="41">
        <v>2032</v>
      </c>
      <c r="C68" s="6">
        <v>1976</v>
      </c>
      <c r="D68" s="14">
        <f t="shared" si="3"/>
        <v>-56</v>
      </c>
      <c r="E68" s="104">
        <f t="shared" si="4"/>
        <v>-2.7559055118110187E-2</v>
      </c>
      <c r="F68" s="110">
        <v>87</v>
      </c>
      <c r="G68" s="111">
        <v>227</v>
      </c>
      <c r="H68" s="111">
        <v>1114</v>
      </c>
      <c r="I68" s="111">
        <v>635</v>
      </c>
      <c r="J68" s="111">
        <v>293</v>
      </c>
      <c r="K68" s="107"/>
      <c r="L68" s="113">
        <f t="shared" si="5"/>
        <v>4.4028340080971659E-2</v>
      </c>
      <c r="M68" s="113">
        <f t="shared" si="6"/>
        <v>0.11487854251012146</v>
      </c>
      <c r="N68" s="113">
        <f t="shared" si="7"/>
        <v>0.56376518218623484</v>
      </c>
      <c r="O68" s="113">
        <f t="shared" si="8"/>
        <v>0.32135627530364375</v>
      </c>
      <c r="P68" s="113">
        <f t="shared" si="9"/>
        <v>0.14827935222672065</v>
      </c>
      <c r="Q68" s="128">
        <f t="shared" si="10"/>
        <v>77.378815080789948</v>
      </c>
      <c r="S68" s="25">
        <v>151</v>
      </c>
      <c r="T68" s="40" t="s">
        <v>314</v>
      </c>
      <c r="U68" s="39"/>
      <c r="V68" s="35" t="s">
        <v>126</v>
      </c>
      <c r="W68" s="36">
        <v>2</v>
      </c>
      <c r="X68" s="37">
        <v>2</v>
      </c>
      <c r="Y68" s="115">
        <v>14</v>
      </c>
      <c r="Z68" s="4">
        <v>2</v>
      </c>
    </row>
    <row r="69" spans="1:26" s="4" customFormat="1" ht="13.5" customHeight="1" x14ac:dyDescent="0.2">
      <c r="A69" s="24" t="s">
        <v>315</v>
      </c>
      <c r="B69" s="41">
        <v>4673</v>
      </c>
      <c r="C69" s="6">
        <v>4601</v>
      </c>
      <c r="D69" s="14">
        <f t="shared" si="3"/>
        <v>-72</v>
      </c>
      <c r="E69" s="104">
        <f t="shared" si="4"/>
        <v>-1.5407661031457298E-2</v>
      </c>
      <c r="F69" s="110">
        <v>307</v>
      </c>
      <c r="G69" s="111">
        <v>782</v>
      </c>
      <c r="H69" s="111">
        <v>2586</v>
      </c>
      <c r="I69" s="111">
        <v>1233</v>
      </c>
      <c r="J69" s="111">
        <v>588</v>
      </c>
      <c r="K69" s="107"/>
      <c r="L69" s="113">
        <f t="shared" si="5"/>
        <v>6.6724625081504021E-2</v>
      </c>
      <c r="M69" s="113">
        <f t="shared" si="6"/>
        <v>0.1699630515105412</v>
      </c>
      <c r="N69" s="113">
        <f t="shared" si="7"/>
        <v>0.56205172788524238</v>
      </c>
      <c r="O69" s="113">
        <f t="shared" si="8"/>
        <v>0.26798522060421648</v>
      </c>
      <c r="P69" s="113">
        <f t="shared" si="9"/>
        <v>0.127798304716366</v>
      </c>
      <c r="Q69" s="128">
        <f t="shared" si="10"/>
        <v>77.919566898685233</v>
      </c>
      <c r="S69" s="25">
        <v>152</v>
      </c>
      <c r="T69" s="40" t="s">
        <v>316</v>
      </c>
      <c r="U69" s="39"/>
      <c r="V69" s="35" t="s">
        <v>66</v>
      </c>
      <c r="W69" s="36">
        <v>2</v>
      </c>
      <c r="X69" s="37">
        <v>2</v>
      </c>
      <c r="Y69" s="115">
        <v>15</v>
      </c>
      <c r="Z69" s="4">
        <v>2</v>
      </c>
    </row>
    <row r="70" spans="1:26" s="4" customFormat="1" ht="13.5" customHeight="1" x14ac:dyDescent="0.2">
      <c r="A70" s="24" t="s">
        <v>161</v>
      </c>
      <c r="B70" s="41">
        <v>16607</v>
      </c>
      <c r="C70" s="6">
        <v>16447</v>
      </c>
      <c r="D70" s="14">
        <f t="shared" si="3"/>
        <v>-160</v>
      </c>
      <c r="E70" s="104">
        <f t="shared" si="4"/>
        <v>-9.6344914794965764E-3</v>
      </c>
      <c r="F70" s="110">
        <v>1121</v>
      </c>
      <c r="G70" s="111">
        <v>2738</v>
      </c>
      <c r="H70" s="111">
        <v>9808</v>
      </c>
      <c r="I70" s="111">
        <v>3901</v>
      </c>
      <c r="J70" s="111">
        <v>1670</v>
      </c>
      <c r="K70" s="107"/>
      <c r="L70" s="113">
        <f t="shared" si="5"/>
        <v>6.8158326746519116E-2</v>
      </c>
      <c r="M70" s="113">
        <f t="shared" si="6"/>
        <v>0.16647412902049005</v>
      </c>
      <c r="N70" s="113">
        <f t="shared" si="7"/>
        <v>0.59633975801057948</v>
      </c>
      <c r="O70" s="113">
        <f t="shared" si="8"/>
        <v>0.2371861129689305</v>
      </c>
      <c r="P70" s="113">
        <f t="shared" si="9"/>
        <v>0.10153827445734784</v>
      </c>
      <c r="Q70" s="128">
        <f t="shared" si="10"/>
        <v>67.689641109298535</v>
      </c>
      <c r="S70" s="25">
        <v>165</v>
      </c>
      <c r="T70" s="19" t="s">
        <v>162</v>
      </c>
      <c r="U70" s="39"/>
      <c r="V70" s="35" t="s">
        <v>12</v>
      </c>
      <c r="W70" s="36">
        <v>2</v>
      </c>
      <c r="X70" s="37">
        <v>4</v>
      </c>
      <c r="Y70" s="115">
        <v>5</v>
      </c>
      <c r="Z70" s="4">
        <v>4</v>
      </c>
    </row>
    <row r="71" spans="1:26" s="4" customFormat="1" ht="13.5" customHeight="1" x14ac:dyDescent="0.2">
      <c r="A71" s="57" t="s">
        <v>676</v>
      </c>
      <c r="B71" s="41">
        <v>76067</v>
      </c>
      <c r="C71" s="6">
        <v>76551</v>
      </c>
      <c r="D71" s="14">
        <f t="shared" si="3"/>
        <v>484</v>
      </c>
      <c r="E71" s="104">
        <f t="shared" si="4"/>
        <v>6.3628117317628963E-3</v>
      </c>
      <c r="F71" s="110">
        <v>4808</v>
      </c>
      <c r="G71" s="111">
        <v>10599</v>
      </c>
      <c r="H71" s="111">
        <v>49556</v>
      </c>
      <c r="I71" s="111">
        <v>16396</v>
      </c>
      <c r="J71" s="111">
        <v>6914</v>
      </c>
      <c r="K71" s="107"/>
      <c r="L71" s="113">
        <f t="shared" si="5"/>
        <v>6.2807801335057672E-2</v>
      </c>
      <c r="M71" s="113">
        <f t="shared" si="6"/>
        <v>0.13845671513108906</v>
      </c>
      <c r="N71" s="113">
        <f t="shared" si="7"/>
        <v>0.64735927682198791</v>
      </c>
      <c r="O71" s="113">
        <f t="shared" si="8"/>
        <v>0.21418400804692297</v>
      </c>
      <c r="P71" s="113">
        <f t="shared" si="9"/>
        <v>9.0318872385729776E-2</v>
      </c>
      <c r="Q71" s="128">
        <f t="shared" si="10"/>
        <v>54.473726693034145</v>
      </c>
      <c r="S71" s="52">
        <v>167</v>
      </c>
      <c r="T71" s="19" t="s">
        <v>47</v>
      </c>
      <c r="U71" s="39"/>
      <c r="V71" s="35" t="s">
        <v>48</v>
      </c>
      <c r="W71" s="36">
        <v>1</v>
      </c>
      <c r="X71" s="37">
        <v>6</v>
      </c>
      <c r="Y71" s="115">
        <v>12</v>
      </c>
      <c r="Z71" s="4">
        <v>6</v>
      </c>
    </row>
    <row r="72" spans="1:26" s="4" customFormat="1" ht="13.5" customHeight="1" x14ac:dyDescent="0.2">
      <c r="A72" s="24" t="s">
        <v>317</v>
      </c>
      <c r="B72" s="41">
        <v>5286</v>
      </c>
      <c r="C72" s="6">
        <v>5195</v>
      </c>
      <c r="D72" s="14">
        <f t="shared" si="3"/>
        <v>-91</v>
      </c>
      <c r="E72" s="104">
        <f t="shared" si="4"/>
        <v>-1.7215285660234558E-2</v>
      </c>
      <c r="F72" s="110">
        <v>303</v>
      </c>
      <c r="G72" s="111">
        <v>808</v>
      </c>
      <c r="H72" s="111">
        <v>3055</v>
      </c>
      <c r="I72" s="111">
        <v>1332</v>
      </c>
      <c r="J72" s="111">
        <v>533</v>
      </c>
      <c r="K72" s="107"/>
      <c r="L72" s="113">
        <f t="shared" si="5"/>
        <v>5.8325312800769968E-2</v>
      </c>
      <c r="M72" s="113">
        <f t="shared" si="6"/>
        <v>0.15553416746871992</v>
      </c>
      <c r="N72" s="113">
        <f t="shared" si="7"/>
        <v>0.58806544754571699</v>
      </c>
      <c r="O72" s="113">
        <f t="shared" si="8"/>
        <v>0.25640038498556306</v>
      </c>
      <c r="P72" s="113">
        <f t="shared" si="9"/>
        <v>0.10259865255052936</v>
      </c>
      <c r="Q72" s="128">
        <f t="shared" si="10"/>
        <v>70.04909983633388</v>
      </c>
      <c r="S72" s="25">
        <v>169</v>
      </c>
      <c r="T72" s="40" t="s">
        <v>318</v>
      </c>
      <c r="U72" s="39"/>
      <c r="V72" s="35" t="s">
        <v>12</v>
      </c>
      <c r="W72" s="36">
        <v>2</v>
      </c>
      <c r="X72" s="37">
        <v>3</v>
      </c>
      <c r="Y72" s="115">
        <v>5</v>
      </c>
      <c r="Z72" s="4">
        <v>3</v>
      </c>
    </row>
    <row r="73" spans="1:26" s="4" customFormat="1" ht="13.5" customHeight="1" x14ac:dyDescent="0.2">
      <c r="A73" s="24" t="s">
        <v>319</v>
      </c>
      <c r="B73" s="41">
        <v>4859</v>
      </c>
      <c r="C73" s="6">
        <v>5032</v>
      </c>
      <c r="D73" s="14">
        <f t="shared" si="3"/>
        <v>173</v>
      </c>
      <c r="E73" s="104">
        <f t="shared" si="4"/>
        <v>3.5604033751800879E-2</v>
      </c>
      <c r="F73" s="110">
        <v>509</v>
      </c>
      <c r="G73" s="111">
        <v>1110</v>
      </c>
      <c r="H73" s="111">
        <v>3171</v>
      </c>
      <c r="I73" s="111">
        <v>751</v>
      </c>
      <c r="J73" s="111">
        <v>266</v>
      </c>
      <c r="K73" s="107"/>
      <c r="L73" s="113">
        <f t="shared" si="5"/>
        <v>0.10115262321144675</v>
      </c>
      <c r="M73" s="113">
        <f t="shared" si="6"/>
        <v>0.22058823529411764</v>
      </c>
      <c r="N73" s="113">
        <f t="shared" si="7"/>
        <v>0.63016693163751991</v>
      </c>
      <c r="O73" s="113">
        <f t="shared" si="8"/>
        <v>0.14924483306836248</v>
      </c>
      <c r="P73" s="113">
        <f t="shared" si="9"/>
        <v>5.2861685214626392E-2</v>
      </c>
      <c r="Q73" s="128">
        <f t="shared" si="10"/>
        <v>58.6881110059918</v>
      </c>
      <c r="S73" s="25">
        <v>170</v>
      </c>
      <c r="T73" s="19" t="s">
        <v>663</v>
      </c>
      <c r="U73" s="26"/>
      <c r="V73" s="35" t="s">
        <v>96</v>
      </c>
      <c r="W73" s="36">
        <v>2</v>
      </c>
      <c r="X73" s="37">
        <v>2</v>
      </c>
      <c r="Y73" s="115">
        <v>21</v>
      </c>
      <c r="Z73" s="4">
        <v>2</v>
      </c>
    </row>
    <row r="74" spans="1:26" s="4" customFormat="1" ht="13.5" customHeight="1" x14ac:dyDescent="0.2">
      <c r="A74" s="24" t="s">
        <v>320</v>
      </c>
      <c r="B74" s="41">
        <v>4917</v>
      </c>
      <c r="C74" s="6">
        <v>4812</v>
      </c>
      <c r="D74" s="14">
        <f t="shared" si="3"/>
        <v>-105</v>
      </c>
      <c r="E74" s="104">
        <f t="shared" si="4"/>
        <v>-2.1354484441732713E-2</v>
      </c>
      <c r="F74" s="110">
        <v>276</v>
      </c>
      <c r="G74" s="111">
        <v>682</v>
      </c>
      <c r="H74" s="111">
        <v>2726</v>
      </c>
      <c r="I74" s="111">
        <v>1404</v>
      </c>
      <c r="J74" s="111">
        <v>572</v>
      </c>
      <c r="K74" s="107"/>
      <c r="L74" s="113">
        <f t="shared" si="5"/>
        <v>5.7356608478802994E-2</v>
      </c>
      <c r="M74" s="113">
        <f t="shared" si="6"/>
        <v>0.14172901080631753</v>
      </c>
      <c r="N74" s="113">
        <f t="shared" si="7"/>
        <v>0.56650041562759768</v>
      </c>
      <c r="O74" s="113">
        <f t="shared" si="8"/>
        <v>0.29177057356608477</v>
      </c>
      <c r="P74" s="113">
        <f t="shared" si="9"/>
        <v>0.11886949293433084</v>
      </c>
      <c r="Q74" s="128">
        <f t="shared" si="10"/>
        <v>76.522377109317674</v>
      </c>
      <c r="S74" s="25">
        <v>171</v>
      </c>
      <c r="T74" s="40" t="s">
        <v>321</v>
      </c>
      <c r="U74" s="39"/>
      <c r="V74" s="35" t="s">
        <v>99</v>
      </c>
      <c r="W74" s="36">
        <v>2</v>
      </c>
      <c r="X74" s="37">
        <v>3</v>
      </c>
      <c r="Y74" s="115">
        <v>10</v>
      </c>
      <c r="Z74" s="4">
        <v>3</v>
      </c>
    </row>
    <row r="75" spans="1:26" s="4" customFormat="1" ht="13.5" customHeight="1" x14ac:dyDescent="0.2">
      <c r="A75" s="24" t="s">
        <v>322</v>
      </c>
      <c r="B75" s="41">
        <v>4567</v>
      </c>
      <c r="C75" s="6">
        <v>4467</v>
      </c>
      <c r="D75" s="14">
        <f t="shared" si="3"/>
        <v>-100</v>
      </c>
      <c r="E75" s="104">
        <f t="shared" si="4"/>
        <v>-2.1896211955331757E-2</v>
      </c>
      <c r="F75" s="110">
        <v>173</v>
      </c>
      <c r="G75" s="111">
        <v>483</v>
      </c>
      <c r="H75" s="111">
        <v>2293</v>
      </c>
      <c r="I75" s="111">
        <v>1691</v>
      </c>
      <c r="J75" s="111">
        <v>772</v>
      </c>
      <c r="K75" s="107"/>
      <c r="L75" s="113">
        <f t="shared" si="5"/>
        <v>3.8728453100514884E-2</v>
      </c>
      <c r="M75" s="113">
        <f t="shared" si="6"/>
        <v>0.1081262592343855</v>
      </c>
      <c r="N75" s="113">
        <f t="shared" si="7"/>
        <v>0.51331990149988804</v>
      </c>
      <c r="O75" s="113">
        <f t="shared" si="8"/>
        <v>0.37855383926572644</v>
      </c>
      <c r="P75" s="113">
        <f t="shared" si="9"/>
        <v>0.17282292366241325</v>
      </c>
      <c r="Q75" s="128">
        <f t="shared" si="10"/>
        <v>94.81029219363279</v>
      </c>
      <c r="S75" s="25">
        <v>172</v>
      </c>
      <c r="T75" s="19" t="s">
        <v>323</v>
      </c>
      <c r="U75" s="39"/>
      <c r="V75" s="35" t="s">
        <v>52</v>
      </c>
      <c r="W75" s="36">
        <v>2</v>
      </c>
      <c r="X75" s="37">
        <v>2</v>
      </c>
      <c r="Y75" s="115">
        <v>13</v>
      </c>
      <c r="Z75" s="4">
        <v>2</v>
      </c>
    </row>
    <row r="76" spans="1:26" s="4" customFormat="1" ht="13.5" customHeight="1" x14ac:dyDescent="0.2">
      <c r="A76" s="24" t="s">
        <v>324</v>
      </c>
      <c r="B76" s="41">
        <v>4817</v>
      </c>
      <c r="C76" s="6">
        <v>4709</v>
      </c>
      <c r="D76" s="14">
        <f t="shared" si="3"/>
        <v>-108</v>
      </c>
      <c r="E76" s="104">
        <f t="shared" si="4"/>
        <v>-2.242059373053773E-2</v>
      </c>
      <c r="F76" s="110">
        <v>175</v>
      </c>
      <c r="G76" s="111">
        <v>501</v>
      </c>
      <c r="H76" s="111">
        <v>2546</v>
      </c>
      <c r="I76" s="111">
        <v>1662</v>
      </c>
      <c r="J76" s="111">
        <v>744</v>
      </c>
      <c r="K76" s="107"/>
      <c r="L76" s="113">
        <f t="shared" si="5"/>
        <v>3.7162879592270118E-2</v>
      </c>
      <c r="M76" s="113">
        <f t="shared" si="6"/>
        <v>0.10639201528987047</v>
      </c>
      <c r="N76" s="113">
        <f t="shared" si="7"/>
        <v>0.54066680823954127</v>
      </c>
      <c r="O76" s="113">
        <f t="shared" si="8"/>
        <v>0.35294117647058826</v>
      </c>
      <c r="P76" s="113">
        <f t="shared" si="9"/>
        <v>0.15799532809513697</v>
      </c>
      <c r="Q76" s="128">
        <f t="shared" si="10"/>
        <v>84.95679497250589</v>
      </c>
      <c r="S76" s="25">
        <v>176</v>
      </c>
      <c r="T76" s="19" t="s">
        <v>325</v>
      </c>
      <c r="U76" s="39"/>
      <c r="V76" s="35" t="s">
        <v>48</v>
      </c>
      <c r="W76" s="36">
        <v>2</v>
      </c>
      <c r="X76" s="37">
        <v>2</v>
      </c>
      <c r="Y76" s="115">
        <v>12</v>
      </c>
      <c r="Z76" s="4">
        <v>2</v>
      </c>
    </row>
    <row r="77" spans="1:26" s="4" customFormat="1" ht="13.5" customHeight="1" x14ac:dyDescent="0.2">
      <c r="A77" s="24" t="s">
        <v>326</v>
      </c>
      <c r="B77" s="41">
        <v>1904</v>
      </c>
      <c r="C77" s="6">
        <v>1884</v>
      </c>
      <c r="D77" s="14">
        <f t="shared" si="3"/>
        <v>-20</v>
      </c>
      <c r="E77" s="104">
        <f t="shared" si="4"/>
        <v>-1.0504201680672232E-2</v>
      </c>
      <c r="F77" s="110">
        <v>121</v>
      </c>
      <c r="G77" s="111">
        <v>285</v>
      </c>
      <c r="H77" s="111">
        <v>1020</v>
      </c>
      <c r="I77" s="111">
        <v>579</v>
      </c>
      <c r="J77" s="111">
        <v>257</v>
      </c>
      <c r="K77" s="107"/>
      <c r="L77" s="113">
        <f t="shared" si="5"/>
        <v>6.4225053078556263E-2</v>
      </c>
      <c r="M77" s="113">
        <f t="shared" si="6"/>
        <v>0.15127388535031847</v>
      </c>
      <c r="N77" s="113">
        <f t="shared" si="7"/>
        <v>0.54140127388535031</v>
      </c>
      <c r="O77" s="113">
        <f t="shared" si="8"/>
        <v>0.3073248407643312</v>
      </c>
      <c r="P77" s="113">
        <f t="shared" si="9"/>
        <v>0.13641188959660297</v>
      </c>
      <c r="Q77" s="128">
        <f t="shared" si="10"/>
        <v>84.705882352941188</v>
      </c>
      <c r="S77" s="25">
        <v>177</v>
      </c>
      <c r="T77" s="19" t="s">
        <v>327</v>
      </c>
      <c r="U77" s="39"/>
      <c r="V77" s="35" t="s">
        <v>4</v>
      </c>
      <c r="W77" s="36">
        <v>2</v>
      </c>
      <c r="X77" s="37">
        <v>1</v>
      </c>
      <c r="Y77" s="115">
        <v>6</v>
      </c>
      <c r="Z77" s="4">
        <v>1</v>
      </c>
    </row>
    <row r="78" spans="1:26" s="4" customFormat="1" ht="13.5" customHeight="1" x14ac:dyDescent="0.2">
      <c r="A78" s="24" t="s">
        <v>328</v>
      </c>
      <c r="B78" s="41">
        <v>6334</v>
      </c>
      <c r="C78" s="6">
        <v>6225</v>
      </c>
      <c r="D78" s="14">
        <f t="shared" si="3"/>
        <v>-109</v>
      </c>
      <c r="E78" s="104">
        <f t="shared" si="4"/>
        <v>-1.7208714872118724E-2</v>
      </c>
      <c r="F78" s="110">
        <v>307</v>
      </c>
      <c r="G78" s="111">
        <v>754</v>
      </c>
      <c r="H78" s="111">
        <v>3347</v>
      </c>
      <c r="I78" s="111">
        <v>2124</v>
      </c>
      <c r="J78" s="111">
        <v>994</v>
      </c>
      <c r="K78" s="107"/>
      <c r="L78" s="113">
        <f t="shared" si="5"/>
        <v>4.9317269076305223E-2</v>
      </c>
      <c r="M78" s="113">
        <f t="shared" si="6"/>
        <v>0.12112449799196787</v>
      </c>
      <c r="N78" s="113">
        <f t="shared" si="7"/>
        <v>0.53767068273092367</v>
      </c>
      <c r="O78" s="113">
        <f t="shared" si="8"/>
        <v>0.34120481927710844</v>
      </c>
      <c r="P78" s="113">
        <f t="shared" si="9"/>
        <v>0.15967871485943774</v>
      </c>
      <c r="Q78" s="128">
        <f t="shared" si="10"/>
        <v>85.987451449058867</v>
      </c>
      <c r="S78" s="25">
        <v>178</v>
      </c>
      <c r="T78" s="19" t="s">
        <v>329</v>
      </c>
      <c r="U78" s="39"/>
      <c r="V78" s="35" t="s">
        <v>99</v>
      </c>
      <c r="W78" s="36">
        <v>2</v>
      </c>
      <c r="X78" s="37">
        <v>3</v>
      </c>
      <c r="Y78" s="115">
        <v>10</v>
      </c>
      <c r="Z78" s="4">
        <v>3</v>
      </c>
    </row>
    <row r="79" spans="1:26" s="4" customFormat="1" ht="13.5" customHeight="1" x14ac:dyDescent="0.2">
      <c r="A79" s="57" t="s">
        <v>677</v>
      </c>
      <c r="B79" s="41">
        <v>140188</v>
      </c>
      <c r="C79" s="6">
        <v>141305</v>
      </c>
      <c r="D79" s="14">
        <f t="shared" si="3"/>
        <v>1117</v>
      </c>
      <c r="E79" s="104">
        <f t="shared" si="4"/>
        <v>7.9678717151254741E-3</v>
      </c>
      <c r="F79" s="110">
        <v>10026</v>
      </c>
      <c r="G79" s="111">
        <v>22126</v>
      </c>
      <c r="H79" s="111">
        <v>93775</v>
      </c>
      <c r="I79" s="111">
        <v>25404</v>
      </c>
      <c r="J79" s="111">
        <v>10528</v>
      </c>
      <c r="K79" s="107"/>
      <c r="L79" s="113">
        <f t="shared" si="5"/>
        <v>7.0952903294292491E-2</v>
      </c>
      <c r="M79" s="113">
        <f t="shared" si="6"/>
        <v>0.15658327730795088</v>
      </c>
      <c r="N79" s="113">
        <f t="shared" si="7"/>
        <v>0.66363539860585263</v>
      </c>
      <c r="O79" s="113">
        <f t="shared" si="8"/>
        <v>0.17978132408619651</v>
      </c>
      <c r="P79" s="113">
        <f t="shared" si="9"/>
        <v>7.4505502282297159E-2</v>
      </c>
      <c r="Q79" s="128">
        <f t="shared" si="10"/>
        <v>50.685150626499599</v>
      </c>
      <c r="S79" s="52">
        <v>179</v>
      </c>
      <c r="T79" s="19" t="s">
        <v>50</v>
      </c>
      <c r="U79" s="39"/>
      <c r="V79" s="35" t="s">
        <v>52</v>
      </c>
      <c r="W79" s="36">
        <v>1</v>
      </c>
      <c r="X79" s="37">
        <v>7</v>
      </c>
      <c r="Y79" s="115">
        <v>13</v>
      </c>
      <c r="Z79" s="4">
        <v>7</v>
      </c>
    </row>
    <row r="80" spans="1:26" s="4" customFormat="1" ht="13.5" customHeight="1" x14ac:dyDescent="0.2">
      <c r="A80" s="24" t="s">
        <v>330</v>
      </c>
      <c r="B80" s="41">
        <v>1867</v>
      </c>
      <c r="C80" s="6">
        <v>1809</v>
      </c>
      <c r="D80" s="14">
        <f t="shared" ref="D80:D143" si="11">C80-B80</f>
        <v>-58</v>
      </c>
      <c r="E80" s="104">
        <f t="shared" ref="E80:E143" si="12">C80/B80-1</f>
        <v>-3.1065881092662062E-2</v>
      </c>
      <c r="F80" s="110">
        <v>117</v>
      </c>
      <c r="G80" s="111">
        <v>262</v>
      </c>
      <c r="H80" s="111">
        <v>1000</v>
      </c>
      <c r="I80" s="111">
        <v>547</v>
      </c>
      <c r="J80" s="111">
        <v>232</v>
      </c>
      <c r="K80" s="107"/>
      <c r="L80" s="113">
        <f t="shared" si="5"/>
        <v>6.4676616915422883E-2</v>
      </c>
      <c r="M80" s="113">
        <f t="shared" si="6"/>
        <v>0.14483139856274185</v>
      </c>
      <c r="N80" s="113">
        <f t="shared" si="7"/>
        <v>0.55279159756771701</v>
      </c>
      <c r="O80" s="113">
        <f t="shared" si="8"/>
        <v>0.30237700386954119</v>
      </c>
      <c r="P80" s="113">
        <f t="shared" si="9"/>
        <v>0.12824765063571034</v>
      </c>
      <c r="Q80" s="128">
        <f t="shared" ref="Q80:Q143" si="13">(G80+I80)/(H80/100)</f>
        <v>80.900000000000006</v>
      </c>
      <c r="S80" s="25">
        <v>181</v>
      </c>
      <c r="T80" s="19" t="s">
        <v>331</v>
      </c>
      <c r="U80" s="39"/>
      <c r="V80" s="35" t="s">
        <v>22</v>
      </c>
      <c r="W80" s="36">
        <v>2</v>
      </c>
      <c r="X80" s="37">
        <v>1</v>
      </c>
      <c r="Y80" s="115">
        <v>4</v>
      </c>
      <c r="Z80" s="4">
        <v>1</v>
      </c>
    </row>
    <row r="81" spans="1:26" s="4" customFormat="1" ht="13.5" customHeight="1" x14ac:dyDescent="0.2">
      <c r="A81" s="24" t="s">
        <v>163</v>
      </c>
      <c r="B81" s="41">
        <v>20877</v>
      </c>
      <c r="C81" s="6">
        <v>20607</v>
      </c>
      <c r="D81" s="14">
        <f t="shared" si="11"/>
        <v>-270</v>
      </c>
      <c r="E81" s="104">
        <f t="shared" si="12"/>
        <v>-1.2932892656990935E-2</v>
      </c>
      <c r="F81" s="110">
        <v>1075</v>
      </c>
      <c r="G81" s="111">
        <v>2748</v>
      </c>
      <c r="H81" s="111">
        <v>11637</v>
      </c>
      <c r="I81" s="111">
        <v>6222</v>
      </c>
      <c r="J81" s="111">
        <v>2740</v>
      </c>
      <c r="K81" s="107"/>
      <c r="L81" s="113">
        <f t="shared" ref="L81:L144" si="14">F81/$C81</f>
        <v>5.2166739457465909E-2</v>
      </c>
      <c r="M81" s="113">
        <f t="shared" ref="M81:M144" si="15">G81/$C81</f>
        <v>0.13335274421313145</v>
      </c>
      <c r="N81" s="113">
        <f t="shared" ref="N81:N144" si="16">H81/$C81</f>
        <v>0.56471102052700539</v>
      </c>
      <c r="O81" s="113">
        <f t="shared" ref="O81:O144" si="17">I81/$C81</f>
        <v>0.30193623525986313</v>
      </c>
      <c r="P81" s="113">
        <f t="shared" ref="P81:P144" si="18">J81/$C81</f>
        <v>0.13296452661716893</v>
      </c>
      <c r="Q81" s="128">
        <f t="shared" si="13"/>
        <v>77.081722093323023</v>
      </c>
      <c r="S81" s="25">
        <v>182</v>
      </c>
      <c r="T81" s="19" t="s">
        <v>164</v>
      </c>
      <c r="U81" s="34"/>
      <c r="V81" s="35" t="s">
        <v>52</v>
      </c>
      <c r="W81" s="36">
        <v>1</v>
      </c>
      <c r="X81" s="37">
        <v>5</v>
      </c>
      <c r="Y81" s="115">
        <v>13</v>
      </c>
      <c r="Z81" s="4">
        <v>5</v>
      </c>
    </row>
    <row r="82" spans="1:26" s="4" customFormat="1" ht="13.5" customHeight="1" x14ac:dyDescent="0.2">
      <c r="A82" s="24" t="s">
        <v>53</v>
      </c>
      <c r="B82" s="41">
        <v>42572</v>
      </c>
      <c r="C82" s="6">
        <v>43410</v>
      </c>
      <c r="D82" s="14">
        <f t="shared" si="11"/>
        <v>838</v>
      </c>
      <c r="E82" s="104">
        <f t="shared" si="12"/>
        <v>1.96842995396036E-2</v>
      </c>
      <c r="F82" s="110">
        <v>3398</v>
      </c>
      <c r="G82" s="111">
        <v>7515</v>
      </c>
      <c r="H82" s="111">
        <v>28249</v>
      </c>
      <c r="I82" s="111">
        <v>7646</v>
      </c>
      <c r="J82" s="111">
        <v>2771</v>
      </c>
      <c r="K82" s="107"/>
      <c r="L82" s="113">
        <f t="shared" si="14"/>
        <v>7.8276894724717813E-2</v>
      </c>
      <c r="M82" s="113">
        <f t="shared" si="15"/>
        <v>0.17311679336558397</v>
      </c>
      <c r="N82" s="113">
        <f t="shared" si="16"/>
        <v>0.65074867542041004</v>
      </c>
      <c r="O82" s="113">
        <f t="shared" si="17"/>
        <v>0.17613453121400599</v>
      </c>
      <c r="P82" s="113">
        <f t="shared" si="18"/>
        <v>6.3833218152499427E-2</v>
      </c>
      <c r="Q82" s="128">
        <f t="shared" si="13"/>
        <v>53.669156430316114</v>
      </c>
      <c r="S82" s="25">
        <v>186</v>
      </c>
      <c r="T82" s="40" t="s">
        <v>54</v>
      </c>
      <c r="U82" s="39"/>
      <c r="V82" s="35" t="s">
        <v>8</v>
      </c>
      <c r="W82" s="36">
        <v>1</v>
      </c>
      <c r="X82" s="37">
        <v>5</v>
      </c>
      <c r="Y82" s="115">
        <v>1</v>
      </c>
      <c r="Z82" s="4">
        <v>5</v>
      </c>
    </row>
    <row r="83" spans="1:26" s="4" customFormat="1" ht="13.5" customHeight="1" x14ac:dyDescent="0.2">
      <c r="A83" s="57" t="s">
        <v>678</v>
      </c>
      <c r="B83" s="41">
        <v>33099</v>
      </c>
      <c r="C83" s="6">
        <v>33458</v>
      </c>
      <c r="D83" s="14">
        <f t="shared" si="11"/>
        <v>359</v>
      </c>
      <c r="E83" s="104">
        <f t="shared" si="12"/>
        <v>1.0846249131393648E-2</v>
      </c>
      <c r="F83" s="110">
        <v>2745</v>
      </c>
      <c r="G83" s="111">
        <v>6337</v>
      </c>
      <c r="H83" s="111">
        <v>20245</v>
      </c>
      <c r="I83" s="111">
        <v>6876</v>
      </c>
      <c r="J83" s="111">
        <v>2791</v>
      </c>
      <c r="K83" s="107"/>
      <c r="L83" s="113">
        <f t="shared" si="14"/>
        <v>8.2043158586885045E-2</v>
      </c>
      <c r="M83" s="113">
        <f t="shared" si="15"/>
        <v>0.18940163787434994</v>
      </c>
      <c r="N83" s="113">
        <f t="shared" si="16"/>
        <v>0.60508697471456752</v>
      </c>
      <c r="O83" s="113">
        <f t="shared" si="17"/>
        <v>0.20551138741108255</v>
      </c>
      <c r="P83" s="113">
        <f t="shared" si="18"/>
        <v>8.3418016617849242E-2</v>
      </c>
      <c r="Q83" s="128">
        <f t="shared" si="13"/>
        <v>65.265497653741662</v>
      </c>
      <c r="S83" s="52">
        <v>202</v>
      </c>
      <c r="T83" s="40" t="s">
        <v>55</v>
      </c>
      <c r="U83" s="39"/>
      <c r="V83" s="35" t="s">
        <v>56</v>
      </c>
      <c r="W83" s="36">
        <v>1</v>
      </c>
      <c r="X83" s="37">
        <v>5</v>
      </c>
      <c r="Y83" s="115">
        <v>2</v>
      </c>
      <c r="Z83" s="4">
        <v>5</v>
      </c>
    </row>
    <row r="84" spans="1:26" s="4" customFormat="1" ht="13.5" customHeight="1" x14ac:dyDescent="0.2">
      <c r="A84" s="24" t="s">
        <v>332</v>
      </c>
      <c r="B84" s="41">
        <v>3048</v>
      </c>
      <c r="C84" s="6">
        <v>2990</v>
      </c>
      <c r="D84" s="14">
        <f t="shared" si="11"/>
        <v>-58</v>
      </c>
      <c r="E84" s="104">
        <f t="shared" si="12"/>
        <v>-1.9028871391076119E-2</v>
      </c>
      <c r="F84" s="110">
        <v>141</v>
      </c>
      <c r="G84" s="111">
        <v>361</v>
      </c>
      <c r="H84" s="111">
        <v>1622</v>
      </c>
      <c r="I84" s="111">
        <v>1007</v>
      </c>
      <c r="J84" s="111">
        <v>471</v>
      </c>
      <c r="K84" s="107"/>
      <c r="L84" s="113">
        <f t="shared" si="14"/>
        <v>4.7157190635451506E-2</v>
      </c>
      <c r="M84" s="113">
        <f t="shared" si="15"/>
        <v>0.12073578595317726</v>
      </c>
      <c r="N84" s="113">
        <f t="shared" si="16"/>
        <v>0.54247491638795986</v>
      </c>
      <c r="O84" s="113">
        <f t="shared" si="17"/>
        <v>0.3367892976588629</v>
      </c>
      <c r="P84" s="113">
        <f t="shared" si="18"/>
        <v>0.15752508361204012</v>
      </c>
      <c r="Q84" s="128">
        <f t="shared" si="13"/>
        <v>84.340320591861911</v>
      </c>
      <c r="S84" s="25">
        <v>204</v>
      </c>
      <c r="T84" s="19" t="s">
        <v>333</v>
      </c>
      <c r="U84" s="39"/>
      <c r="V84" s="35" t="s">
        <v>41</v>
      </c>
      <c r="W84" s="36">
        <v>2</v>
      </c>
      <c r="X84" s="37">
        <v>2</v>
      </c>
      <c r="Y84" s="115">
        <v>11</v>
      </c>
      <c r="Z84" s="4">
        <v>2</v>
      </c>
    </row>
    <row r="85" spans="1:26" s="4" customFormat="1" ht="13.5" customHeight="1" x14ac:dyDescent="0.2">
      <c r="A85" s="24" t="s">
        <v>58</v>
      </c>
      <c r="B85" s="41">
        <v>37239</v>
      </c>
      <c r="C85" s="6">
        <v>36973</v>
      </c>
      <c r="D85" s="14">
        <f t="shared" si="11"/>
        <v>-266</v>
      </c>
      <c r="E85" s="104">
        <f t="shared" si="12"/>
        <v>-7.1430489540535991E-3</v>
      </c>
      <c r="F85" s="110">
        <v>2568</v>
      </c>
      <c r="G85" s="111">
        <v>5889</v>
      </c>
      <c r="H85" s="111">
        <v>22737</v>
      </c>
      <c r="I85" s="111">
        <v>8347</v>
      </c>
      <c r="J85" s="111">
        <v>3587</v>
      </c>
      <c r="K85" s="107"/>
      <c r="L85" s="113">
        <f t="shared" si="14"/>
        <v>6.9456089578881886E-2</v>
      </c>
      <c r="M85" s="113">
        <f t="shared" si="15"/>
        <v>0.15927839234035648</v>
      </c>
      <c r="N85" s="113">
        <f t="shared" si="16"/>
        <v>0.6149622697644227</v>
      </c>
      <c r="O85" s="113">
        <f t="shared" si="17"/>
        <v>0.22575933789522085</v>
      </c>
      <c r="P85" s="113">
        <f t="shared" si="18"/>
        <v>9.7016741946826066E-2</v>
      </c>
      <c r="Q85" s="128">
        <f t="shared" si="13"/>
        <v>62.61160223424374</v>
      </c>
      <c r="S85" s="25">
        <v>205</v>
      </c>
      <c r="T85" s="40" t="s">
        <v>59</v>
      </c>
      <c r="U85" s="34"/>
      <c r="V85" s="35" t="s">
        <v>60</v>
      </c>
      <c r="W85" s="36">
        <v>1</v>
      </c>
      <c r="X85" s="37">
        <v>5</v>
      </c>
      <c r="Y85" s="115">
        <v>18</v>
      </c>
      <c r="Z85" s="4">
        <v>5</v>
      </c>
    </row>
    <row r="86" spans="1:26" s="4" customFormat="1" ht="13.5" customHeight="1" x14ac:dyDescent="0.2">
      <c r="A86" s="24" t="s">
        <v>165</v>
      </c>
      <c r="B86" s="41">
        <v>12516</v>
      </c>
      <c r="C86" s="6">
        <v>12387</v>
      </c>
      <c r="D86" s="14">
        <f t="shared" si="11"/>
        <v>-129</v>
      </c>
      <c r="E86" s="104">
        <f t="shared" si="12"/>
        <v>-1.0306807286673103E-2</v>
      </c>
      <c r="F86" s="110">
        <v>960</v>
      </c>
      <c r="G86" s="111">
        <v>2279</v>
      </c>
      <c r="H86" s="111">
        <v>7038</v>
      </c>
      <c r="I86" s="111">
        <v>3070</v>
      </c>
      <c r="J86" s="111">
        <v>1309</v>
      </c>
      <c r="K86" s="107"/>
      <c r="L86" s="113">
        <f t="shared" si="14"/>
        <v>7.7500605473480255E-2</v>
      </c>
      <c r="M86" s="113">
        <f t="shared" si="15"/>
        <v>0.18398320820214742</v>
      </c>
      <c r="N86" s="113">
        <f t="shared" si="16"/>
        <v>0.56817631387745215</v>
      </c>
      <c r="O86" s="113">
        <f t="shared" si="17"/>
        <v>0.24784047792040043</v>
      </c>
      <c r="P86" s="113">
        <f t="shared" si="18"/>
        <v>0.10567530475498506</v>
      </c>
      <c r="Q86" s="128">
        <f t="shared" si="13"/>
        <v>76.001705029838021</v>
      </c>
      <c r="S86" s="25">
        <v>208</v>
      </c>
      <c r="T86" s="19" t="s">
        <v>166</v>
      </c>
      <c r="U86" s="39"/>
      <c r="V86" s="35" t="s">
        <v>24</v>
      </c>
      <c r="W86" s="36">
        <v>1</v>
      </c>
      <c r="X86" s="37">
        <v>4</v>
      </c>
      <c r="Y86" s="115">
        <v>17</v>
      </c>
      <c r="Z86" s="4">
        <v>4</v>
      </c>
    </row>
    <row r="87" spans="1:26" s="4" customFormat="1" ht="13.5" customHeight="1" x14ac:dyDescent="0.2">
      <c r="A87" s="24" t="s">
        <v>62</v>
      </c>
      <c r="B87" s="41">
        <v>31437</v>
      </c>
      <c r="C87" s="6">
        <v>31676</v>
      </c>
      <c r="D87" s="14">
        <f t="shared" si="11"/>
        <v>239</v>
      </c>
      <c r="E87" s="104">
        <f t="shared" si="12"/>
        <v>7.6025066005025455E-3</v>
      </c>
      <c r="F87" s="110">
        <v>2641</v>
      </c>
      <c r="G87" s="111">
        <v>6213</v>
      </c>
      <c r="H87" s="111">
        <v>19150</v>
      </c>
      <c r="I87" s="111">
        <v>6313</v>
      </c>
      <c r="J87" s="111">
        <v>2652</v>
      </c>
      <c r="K87" s="107"/>
      <c r="L87" s="113">
        <f t="shared" si="14"/>
        <v>8.3375426190175531E-2</v>
      </c>
      <c r="M87" s="113">
        <f t="shared" si="15"/>
        <v>0.19614218967041294</v>
      </c>
      <c r="N87" s="113">
        <f t="shared" si="16"/>
        <v>0.60455865639600959</v>
      </c>
      <c r="O87" s="113">
        <f t="shared" si="17"/>
        <v>0.19929915393357747</v>
      </c>
      <c r="P87" s="113">
        <f t="shared" si="18"/>
        <v>8.3722692259123627E-2</v>
      </c>
      <c r="Q87" s="128">
        <f t="shared" si="13"/>
        <v>65.409921671018282</v>
      </c>
      <c r="S87" s="25">
        <v>211</v>
      </c>
      <c r="T87" s="19" t="s">
        <v>63</v>
      </c>
      <c r="U87" s="39"/>
      <c r="V87" s="35" t="s">
        <v>4</v>
      </c>
      <c r="W87" s="36">
        <v>2</v>
      </c>
      <c r="X87" s="37">
        <v>5</v>
      </c>
      <c r="Y87" s="115">
        <v>6</v>
      </c>
      <c r="Z87" s="4">
        <v>5</v>
      </c>
    </row>
    <row r="88" spans="1:26" s="4" customFormat="1" ht="13.5" customHeight="1" x14ac:dyDescent="0.2">
      <c r="A88" s="24" t="s">
        <v>334</v>
      </c>
      <c r="B88" s="41">
        <v>5549</v>
      </c>
      <c r="C88" s="6">
        <v>5452</v>
      </c>
      <c r="D88" s="14">
        <f t="shared" si="11"/>
        <v>-97</v>
      </c>
      <c r="E88" s="104">
        <f t="shared" si="12"/>
        <v>-1.7480627140025184E-2</v>
      </c>
      <c r="F88" s="110">
        <v>260</v>
      </c>
      <c r="G88" s="111">
        <v>660</v>
      </c>
      <c r="H88" s="111">
        <v>2815</v>
      </c>
      <c r="I88" s="111">
        <v>1977</v>
      </c>
      <c r="J88" s="111">
        <v>889</v>
      </c>
      <c r="K88" s="107"/>
      <c r="L88" s="113">
        <f t="shared" si="14"/>
        <v>4.7688921496698462E-2</v>
      </c>
      <c r="M88" s="113">
        <f t="shared" si="15"/>
        <v>0.1210564930300807</v>
      </c>
      <c r="N88" s="113">
        <f t="shared" si="16"/>
        <v>0.51632428466617752</v>
      </c>
      <c r="O88" s="113">
        <f t="shared" si="17"/>
        <v>0.36261922230374177</v>
      </c>
      <c r="P88" s="113">
        <f t="shared" si="18"/>
        <v>0.16305942773294205</v>
      </c>
      <c r="Q88" s="128">
        <f t="shared" si="13"/>
        <v>93.676731793960926</v>
      </c>
      <c r="S88" s="25">
        <v>213</v>
      </c>
      <c r="T88" s="19" t="s">
        <v>335</v>
      </c>
      <c r="U88" s="39"/>
      <c r="V88" s="35" t="s">
        <v>99</v>
      </c>
      <c r="W88" s="36">
        <v>2</v>
      </c>
      <c r="X88" s="37">
        <v>3</v>
      </c>
      <c r="Y88" s="115">
        <v>10</v>
      </c>
      <c r="Z88" s="4">
        <v>3</v>
      </c>
    </row>
    <row r="89" spans="1:26" s="4" customFormat="1" ht="13.5" customHeight="1" x14ac:dyDescent="0.2">
      <c r="A89" s="24" t="s">
        <v>167</v>
      </c>
      <c r="B89" s="41">
        <v>11585</v>
      </c>
      <c r="C89" s="6">
        <v>11471</v>
      </c>
      <c r="D89" s="14">
        <f t="shared" si="11"/>
        <v>-114</v>
      </c>
      <c r="E89" s="104">
        <f t="shared" si="12"/>
        <v>-9.8403107466551454E-3</v>
      </c>
      <c r="F89" s="110">
        <v>761</v>
      </c>
      <c r="G89" s="111">
        <v>1699</v>
      </c>
      <c r="H89" s="111">
        <v>6771</v>
      </c>
      <c r="I89" s="111">
        <v>3001</v>
      </c>
      <c r="J89" s="111">
        <v>1257</v>
      </c>
      <c r="K89" s="107"/>
      <c r="L89" s="113">
        <f t="shared" si="14"/>
        <v>6.6341208264318718E-2</v>
      </c>
      <c r="M89" s="113">
        <f t="shared" si="15"/>
        <v>0.14811263185424112</v>
      </c>
      <c r="N89" s="113">
        <f t="shared" si="16"/>
        <v>0.59027111847267022</v>
      </c>
      <c r="O89" s="113">
        <f t="shared" si="17"/>
        <v>0.26161624967308866</v>
      </c>
      <c r="P89" s="113">
        <f t="shared" si="18"/>
        <v>0.10958068171911778</v>
      </c>
      <c r="Q89" s="128">
        <f t="shared" si="13"/>
        <v>69.413675971053024</v>
      </c>
      <c r="S89" s="25">
        <v>214</v>
      </c>
      <c r="T89" s="19" t="s">
        <v>168</v>
      </c>
      <c r="U89" s="39"/>
      <c r="V89" s="35" t="s">
        <v>22</v>
      </c>
      <c r="W89" s="36">
        <v>1</v>
      </c>
      <c r="X89" s="37">
        <v>4</v>
      </c>
      <c r="Y89" s="115">
        <v>4</v>
      </c>
      <c r="Z89" s="4">
        <v>4</v>
      </c>
    </row>
    <row r="90" spans="1:26" s="4" customFormat="1" ht="13.5" customHeight="1" x14ac:dyDescent="0.2">
      <c r="A90" s="24" t="s">
        <v>336</v>
      </c>
      <c r="B90" s="41">
        <v>1408</v>
      </c>
      <c r="C90" s="6">
        <v>1353</v>
      </c>
      <c r="D90" s="14">
        <f t="shared" si="11"/>
        <v>-55</v>
      </c>
      <c r="E90" s="104">
        <f t="shared" si="12"/>
        <v>-3.90625E-2</v>
      </c>
      <c r="F90" s="110">
        <v>60</v>
      </c>
      <c r="G90" s="111">
        <v>180</v>
      </c>
      <c r="H90" s="111">
        <v>706</v>
      </c>
      <c r="I90" s="111">
        <v>467</v>
      </c>
      <c r="J90" s="111">
        <v>222</v>
      </c>
      <c r="K90" s="107"/>
      <c r="L90" s="113">
        <f t="shared" si="14"/>
        <v>4.4345898004434593E-2</v>
      </c>
      <c r="M90" s="113">
        <f t="shared" si="15"/>
        <v>0.13303769401330376</v>
      </c>
      <c r="N90" s="113">
        <f t="shared" si="16"/>
        <v>0.52180339985218038</v>
      </c>
      <c r="O90" s="113">
        <f t="shared" si="17"/>
        <v>0.34515890613451589</v>
      </c>
      <c r="P90" s="113">
        <f t="shared" si="18"/>
        <v>0.16407982261640799</v>
      </c>
      <c r="Q90" s="128">
        <f t="shared" si="13"/>
        <v>91.643059490084994</v>
      </c>
      <c r="S90" s="25">
        <v>216</v>
      </c>
      <c r="T90" s="19" t="s">
        <v>337</v>
      </c>
      <c r="U90" s="39"/>
      <c r="V90" s="35" t="s">
        <v>52</v>
      </c>
      <c r="W90" s="36">
        <v>2</v>
      </c>
      <c r="X90" s="37">
        <v>1</v>
      </c>
      <c r="Y90" s="115">
        <v>13</v>
      </c>
      <c r="Z90" s="4">
        <v>1</v>
      </c>
    </row>
    <row r="91" spans="1:26" s="4" customFormat="1" ht="13.5" customHeight="1" x14ac:dyDescent="0.2">
      <c r="A91" s="24" t="s">
        <v>169</v>
      </c>
      <c r="B91" s="41">
        <v>5520</v>
      </c>
      <c r="C91" s="6">
        <v>5502</v>
      </c>
      <c r="D91" s="14">
        <f t="shared" si="11"/>
        <v>-18</v>
      </c>
      <c r="E91" s="104">
        <f t="shared" si="12"/>
        <v>-3.260869565217428E-3</v>
      </c>
      <c r="F91" s="110">
        <v>479</v>
      </c>
      <c r="G91" s="111">
        <v>1029</v>
      </c>
      <c r="H91" s="111">
        <v>3214</v>
      </c>
      <c r="I91" s="111">
        <v>1259</v>
      </c>
      <c r="J91" s="111">
        <v>527</v>
      </c>
      <c r="K91" s="107"/>
      <c r="L91" s="113">
        <f t="shared" si="14"/>
        <v>8.7059251181388589E-2</v>
      </c>
      <c r="M91" s="113">
        <f t="shared" si="15"/>
        <v>0.18702290076335878</v>
      </c>
      <c r="N91" s="113">
        <f t="shared" si="16"/>
        <v>0.58415121773900403</v>
      </c>
      <c r="O91" s="113">
        <f t="shared" si="17"/>
        <v>0.22882588149763722</v>
      </c>
      <c r="P91" s="113">
        <f t="shared" si="18"/>
        <v>9.578335150854235E-2</v>
      </c>
      <c r="Q91" s="128">
        <f t="shared" si="13"/>
        <v>71.188550093341632</v>
      </c>
      <c r="S91" s="25">
        <v>217</v>
      </c>
      <c r="T91" s="19" t="s">
        <v>170</v>
      </c>
      <c r="U91" s="39"/>
      <c r="V91" s="35" t="s">
        <v>81</v>
      </c>
      <c r="W91" s="36">
        <v>1</v>
      </c>
      <c r="X91" s="37">
        <v>3</v>
      </c>
      <c r="Y91" s="115">
        <v>16</v>
      </c>
      <c r="Z91" s="4">
        <v>3</v>
      </c>
    </row>
    <row r="92" spans="1:26" s="4" customFormat="1" ht="13.5" customHeight="1" x14ac:dyDescent="0.2">
      <c r="A92" s="24" t="s">
        <v>338</v>
      </c>
      <c r="B92" s="41">
        <v>1329</v>
      </c>
      <c r="C92" s="6">
        <v>1274</v>
      </c>
      <c r="D92" s="14">
        <f t="shared" si="11"/>
        <v>-55</v>
      </c>
      <c r="E92" s="104">
        <f t="shared" si="12"/>
        <v>-4.1384499623777327E-2</v>
      </c>
      <c r="F92" s="110">
        <v>67</v>
      </c>
      <c r="G92" s="111">
        <v>141</v>
      </c>
      <c r="H92" s="111">
        <v>692</v>
      </c>
      <c r="I92" s="111">
        <v>441</v>
      </c>
      <c r="J92" s="111">
        <v>229</v>
      </c>
      <c r="K92" s="107"/>
      <c r="L92" s="113">
        <f t="shared" si="14"/>
        <v>5.2590266875981159E-2</v>
      </c>
      <c r="M92" s="113">
        <f t="shared" si="15"/>
        <v>0.11067503924646782</v>
      </c>
      <c r="N92" s="113">
        <f t="shared" si="16"/>
        <v>0.54317111459968603</v>
      </c>
      <c r="O92" s="113">
        <f t="shared" si="17"/>
        <v>0.34615384615384615</v>
      </c>
      <c r="P92" s="113">
        <f t="shared" si="18"/>
        <v>0.17974882260596547</v>
      </c>
      <c r="Q92" s="128">
        <f t="shared" si="13"/>
        <v>84.104046242774572</v>
      </c>
      <c r="S92" s="25">
        <v>218</v>
      </c>
      <c r="T92" s="40" t="s">
        <v>339</v>
      </c>
      <c r="U92" s="39"/>
      <c r="V92" s="35" t="s">
        <v>126</v>
      </c>
      <c r="W92" s="36">
        <v>2</v>
      </c>
      <c r="X92" s="37">
        <v>1</v>
      </c>
      <c r="Y92" s="115">
        <v>14</v>
      </c>
      <c r="Z92" s="4">
        <v>1</v>
      </c>
    </row>
    <row r="93" spans="1:26" s="4" customFormat="1" ht="13.5" customHeight="1" x14ac:dyDescent="0.2">
      <c r="A93" s="24" t="s">
        <v>171</v>
      </c>
      <c r="B93" s="41">
        <v>8900</v>
      </c>
      <c r="C93" s="6">
        <v>8778</v>
      </c>
      <c r="D93" s="14">
        <f t="shared" si="11"/>
        <v>-122</v>
      </c>
      <c r="E93" s="104">
        <f t="shared" si="12"/>
        <v>-1.3707865168539279E-2</v>
      </c>
      <c r="F93" s="110">
        <v>541</v>
      </c>
      <c r="G93" s="111">
        <v>1411</v>
      </c>
      <c r="H93" s="111">
        <v>5139</v>
      </c>
      <c r="I93" s="111">
        <v>2228</v>
      </c>
      <c r="J93" s="111">
        <v>908</v>
      </c>
      <c r="K93" s="107"/>
      <c r="L93" s="113">
        <f t="shared" si="14"/>
        <v>6.1631351105035315E-2</v>
      </c>
      <c r="M93" s="113">
        <f t="shared" si="15"/>
        <v>0.16074276600592391</v>
      </c>
      <c r="N93" s="113">
        <f t="shared" si="16"/>
        <v>0.5854408749145591</v>
      </c>
      <c r="O93" s="113">
        <f t="shared" si="17"/>
        <v>0.253816359079517</v>
      </c>
      <c r="P93" s="113">
        <f t="shared" si="18"/>
        <v>0.10344041922989292</v>
      </c>
      <c r="Q93" s="128">
        <f t="shared" si="13"/>
        <v>70.811441914769404</v>
      </c>
      <c r="S93" s="25">
        <v>224</v>
      </c>
      <c r="T93" s="40" t="s">
        <v>172</v>
      </c>
      <c r="U93" s="39"/>
      <c r="V93" s="35" t="s">
        <v>8</v>
      </c>
      <c r="W93" s="36">
        <v>1</v>
      </c>
      <c r="X93" s="37">
        <v>3</v>
      </c>
      <c r="Y93" s="115">
        <v>1</v>
      </c>
      <c r="Z93" s="4">
        <v>3</v>
      </c>
    </row>
    <row r="94" spans="1:26" s="4" customFormat="1" ht="13.5" customHeight="1" x14ac:dyDescent="0.2">
      <c r="A94" s="24" t="s">
        <v>340</v>
      </c>
      <c r="B94" s="41">
        <v>4146</v>
      </c>
      <c r="C94" s="6">
        <v>4031</v>
      </c>
      <c r="D94" s="14">
        <f t="shared" si="11"/>
        <v>-115</v>
      </c>
      <c r="E94" s="104">
        <f t="shared" si="12"/>
        <v>-2.7737578388808526E-2</v>
      </c>
      <c r="F94" s="110">
        <v>194</v>
      </c>
      <c r="G94" s="111">
        <v>535</v>
      </c>
      <c r="H94" s="111">
        <v>2164</v>
      </c>
      <c r="I94" s="111">
        <v>1332</v>
      </c>
      <c r="J94" s="111">
        <v>609</v>
      </c>
      <c r="K94" s="107"/>
      <c r="L94" s="113">
        <f t="shared" si="14"/>
        <v>4.812701562887621E-2</v>
      </c>
      <c r="M94" s="113">
        <f t="shared" si="15"/>
        <v>0.13272140907963284</v>
      </c>
      <c r="N94" s="113">
        <f t="shared" si="16"/>
        <v>0.53683949392210373</v>
      </c>
      <c r="O94" s="113">
        <f t="shared" si="17"/>
        <v>0.33043909699826346</v>
      </c>
      <c r="P94" s="113">
        <f t="shared" si="18"/>
        <v>0.15107913669064749</v>
      </c>
      <c r="Q94" s="128">
        <f t="shared" si="13"/>
        <v>86.275415896487985</v>
      </c>
      <c r="S94" s="25">
        <v>226</v>
      </c>
      <c r="T94" s="19" t="s">
        <v>341</v>
      </c>
      <c r="U94" s="39"/>
      <c r="V94" s="35" t="s">
        <v>52</v>
      </c>
      <c r="W94" s="36">
        <v>2</v>
      </c>
      <c r="X94" s="37">
        <v>2</v>
      </c>
      <c r="Y94" s="115">
        <v>13</v>
      </c>
      <c r="Z94" s="4">
        <v>2</v>
      </c>
    </row>
    <row r="95" spans="1:26" s="4" customFormat="1" ht="13.5" customHeight="1" x14ac:dyDescent="0.2">
      <c r="A95" s="24" t="s">
        <v>342</v>
      </c>
      <c r="B95" s="41">
        <v>2403</v>
      </c>
      <c r="C95" s="6">
        <v>2390</v>
      </c>
      <c r="D95" s="14">
        <f t="shared" si="11"/>
        <v>-13</v>
      </c>
      <c r="E95" s="104">
        <f t="shared" si="12"/>
        <v>-5.4099042863088309E-3</v>
      </c>
      <c r="F95" s="110">
        <v>140</v>
      </c>
      <c r="G95" s="111">
        <v>298</v>
      </c>
      <c r="H95" s="111">
        <v>1306</v>
      </c>
      <c r="I95" s="111">
        <v>786</v>
      </c>
      <c r="J95" s="111">
        <v>360</v>
      </c>
      <c r="K95" s="107"/>
      <c r="L95" s="113">
        <f t="shared" si="14"/>
        <v>5.8577405857740586E-2</v>
      </c>
      <c r="M95" s="113">
        <f t="shared" si="15"/>
        <v>0.12468619246861924</v>
      </c>
      <c r="N95" s="113">
        <f t="shared" si="16"/>
        <v>0.54644351464435148</v>
      </c>
      <c r="O95" s="113">
        <f t="shared" si="17"/>
        <v>0.32887029288702929</v>
      </c>
      <c r="P95" s="113">
        <f t="shared" si="18"/>
        <v>0.15062761506276151</v>
      </c>
      <c r="Q95" s="128">
        <f t="shared" si="13"/>
        <v>83.001531393568143</v>
      </c>
      <c r="S95" s="25">
        <v>230</v>
      </c>
      <c r="T95" s="19" t="s">
        <v>343</v>
      </c>
      <c r="U95" s="39"/>
      <c r="V95" s="35" t="s">
        <v>22</v>
      </c>
      <c r="W95" s="36">
        <v>2</v>
      </c>
      <c r="X95" s="37">
        <v>2</v>
      </c>
      <c r="Y95" s="115">
        <v>4</v>
      </c>
      <c r="Z95" s="4">
        <v>2</v>
      </c>
    </row>
    <row r="96" spans="1:26" s="4" customFormat="1" ht="13.5" customHeight="1" x14ac:dyDescent="0.2">
      <c r="A96" s="24" t="s">
        <v>64</v>
      </c>
      <c r="B96" s="41">
        <v>1274</v>
      </c>
      <c r="C96" s="6">
        <v>1262</v>
      </c>
      <c r="D96" s="14">
        <f t="shared" si="11"/>
        <v>-12</v>
      </c>
      <c r="E96" s="104">
        <f t="shared" si="12"/>
        <v>-9.4191522762950841E-3</v>
      </c>
      <c r="F96" s="110">
        <v>64</v>
      </c>
      <c r="G96" s="111">
        <v>140</v>
      </c>
      <c r="H96" s="111">
        <v>619</v>
      </c>
      <c r="I96" s="111">
        <v>503</v>
      </c>
      <c r="J96" s="111">
        <v>192</v>
      </c>
      <c r="K96" s="107"/>
      <c r="L96" s="113">
        <f t="shared" si="14"/>
        <v>5.0713153724247229E-2</v>
      </c>
      <c r="M96" s="113">
        <f t="shared" si="15"/>
        <v>0.11093502377179081</v>
      </c>
      <c r="N96" s="113">
        <f t="shared" si="16"/>
        <v>0.49049128367670364</v>
      </c>
      <c r="O96" s="113">
        <f t="shared" si="17"/>
        <v>0.39857369255150554</v>
      </c>
      <c r="P96" s="113">
        <f t="shared" si="18"/>
        <v>0.15213946117274169</v>
      </c>
      <c r="Q96" s="128">
        <f t="shared" si="13"/>
        <v>103.87722132471728</v>
      </c>
      <c r="S96" s="25">
        <v>231</v>
      </c>
      <c r="T96" s="40" t="s">
        <v>65</v>
      </c>
      <c r="U96" s="39"/>
      <c r="V96" s="35" t="s">
        <v>66</v>
      </c>
      <c r="W96" s="36">
        <v>1</v>
      </c>
      <c r="X96" s="37">
        <v>1</v>
      </c>
      <c r="Y96" s="115">
        <v>15</v>
      </c>
      <c r="Z96" s="4">
        <v>1</v>
      </c>
    </row>
    <row r="97" spans="1:26" s="4" customFormat="1" ht="13.5" customHeight="1" x14ac:dyDescent="0.2">
      <c r="A97" s="24" t="s">
        <v>173</v>
      </c>
      <c r="B97" s="41">
        <v>13610</v>
      </c>
      <c r="C97" s="6">
        <v>13375</v>
      </c>
      <c r="D97" s="14">
        <f t="shared" si="11"/>
        <v>-235</v>
      </c>
      <c r="E97" s="104">
        <f t="shared" si="12"/>
        <v>-1.7266715650257169E-2</v>
      </c>
      <c r="F97" s="110">
        <v>879</v>
      </c>
      <c r="G97" s="111">
        <v>2098</v>
      </c>
      <c r="H97" s="111">
        <v>7769</v>
      </c>
      <c r="I97" s="111">
        <v>3508</v>
      </c>
      <c r="J97" s="111">
        <v>1450</v>
      </c>
      <c r="K97" s="107"/>
      <c r="L97" s="113">
        <f t="shared" si="14"/>
        <v>6.5719626168224299E-2</v>
      </c>
      <c r="M97" s="113">
        <f t="shared" si="15"/>
        <v>0.15685981308411215</v>
      </c>
      <c r="N97" s="113">
        <f t="shared" si="16"/>
        <v>0.58085981308411216</v>
      </c>
      <c r="O97" s="113">
        <f t="shared" si="17"/>
        <v>0.26228037383177571</v>
      </c>
      <c r="P97" s="113">
        <f t="shared" si="18"/>
        <v>0.10841121495327102</v>
      </c>
      <c r="Q97" s="128">
        <f t="shared" si="13"/>
        <v>72.158578967692108</v>
      </c>
      <c r="S97" s="25">
        <v>232</v>
      </c>
      <c r="T97" s="19" t="s">
        <v>174</v>
      </c>
      <c r="U97" s="39"/>
      <c r="V97" s="35" t="s">
        <v>126</v>
      </c>
      <c r="W97" s="36">
        <v>1</v>
      </c>
      <c r="X97" s="37">
        <v>4</v>
      </c>
      <c r="Y97" s="115">
        <v>14</v>
      </c>
      <c r="Z97" s="4">
        <v>4</v>
      </c>
    </row>
    <row r="98" spans="1:26" s="4" customFormat="1" ht="13.5" customHeight="1" x14ac:dyDescent="0.2">
      <c r="A98" s="57" t="s">
        <v>679</v>
      </c>
      <c r="B98" s="41">
        <v>16278</v>
      </c>
      <c r="C98" s="6">
        <v>16022</v>
      </c>
      <c r="D98" s="14">
        <f t="shared" si="11"/>
        <v>-256</v>
      </c>
      <c r="E98" s="104">
        <f t="shared" si="12"/>
        <v>-1.5726747757709769E-2</v>
      </c>
      <c r="F98" s="110">
        <v>1024</v>
      </c>
      <c r="G98" s="111">
        <v>2608</v>
      </c>
      <c r="H98" s="111">
        <v>8961</v>
      </c>
      <c r="I98" s="111">
        <v>4453</v>
      </c>
      <c r="J98" s="111">
        <v>2058</v>
      </c>
      <c r="K98" s="107"/>
      <c r="L98" s="113">
        <f t="shared" si="14"/>
        <v>6.3912120833853447E-2</v>
      </c>
      <c r="M98" s="113">
        <f t="shared" si="15"/>
        <v>0.16277618274872052</v>
      </c>
      <c r="N98" s="113">
        <f t="shared" si="16"/>
        <v>0.55929347147671948</v>
      </c>
      <c r="O98" s="113">
        <f t="shared" si="17"/>
        <v>0.27793034577455999</v>
      </c>
      <c r="P98" s="113">
        <f t="shared" si="18"/>
        <v>0.128448383472725</v>
      </c>
      <c r="Q98" s="128">
        <f t="shared" si="13"/>
        <v>78.797009262359111</v>
      </c>
      <c r="S98" s="52">
        <v>233</v>
      </c>
      <c r="T98" s="19" t="s">
        <v>175</v>
      </c>
      <c r="U98" s="39"/>
      <c r="V98" s="35" t="s">
        <v>126</v>
      </c>
      <c r="W98" s="36">
        <v>1</v>
      </c>
      <c r="X98" s="37">
        <v>4</v>
      </c>
      <c r="Y98" s="115">
        <v>14</v>
      </c>
      <c r="Z98" s="4">
        <v>4</v>
      </c>
    </row>
    <row r="99" spans="1:26" s="4" customFormat="1" ht="13.5" customHeight="1" x14ac:dyDescent="0.2">
      <c r="A99" s="24" t="s">
        <v>68</v>
      </c>
      <c r="B99" s="41">
        <v>9624</v>
      </c>
      <c r="C99" s="6">
        <v>9615</v>
      </c>
      <c r="D99" s="14">
        <f t="shared" si="11"/>
        <v>-9</v>
      </c>
      <c r="E99" s="104">
        <f t="shared" si="12"/>
        <v>-9.3516209476307566E-4</v>
      </c>
      <c r="F99" s="110">
        <v>631</v>
      </c>
      <c r="G99" s="111">
        <v>1718</v>
      </c>
      <c r="H99" s="111">
        <v>5801</v>
      </c>
      <c r="I99" s="111">
        <v>2096</v>
      </c>
      <c r="J99" s="111">
        <v>1037</v>
      </c>
      <c r="K99" s="107"/>
      <c r="L99" s="113">
        <f t="shared" si="14"/>
        <v>6.5626625065002595E-2</v>
      </c>
      <c r="M99" s="113">
        <f t="shared" si="15"/>
        <v>0.17867914716588665</v>
      </c>
      <c r="N99" s="113">
        <f t="shared" si="16"/>
        <v>0.60332813312532496</v>
      </c>
      <c r="O99" s="113">
        <f t="shared" si="17"/>
        <v>0.21799271970878836</v>
      </c>
      <c r="P99" s="113">
        <f t="shared" si="18"/>
        <v>0.1078523140925637</v>
      </c>
      <c r="Q99" s="128">
        <f t="shared" si="13"/>
        <v>65.747284950870537</v>
      </c>
      <c r="S99" s="25">
        <v>235</v>
      </c>
      <c r="T99" s="40" t="s">
        <v>69</v>
      </c>
      <c r="U99" s="39"/>
      <c r="V99" s="35" t="s">
        <v>8</v>
      </c>
      <c r="W99" s="36">
        <v>1</v>
      </c>
      <c r="X99" s="37">
        <v>3</v>
      </c>
      <c r="Y99" s="115">
        <v>1</v>
      </c>
      <c r="Z99" s="4">
        <v>3</v>
      </c>
    </row>
    <row r="100" spans="1:26" s="4" customFormat="1" ht="13.5" customHeight="1" x14ac:dyDescent="0.2">
      <c r="A100" s="24" t="s">
        <v>344</v>
      </c>
      <c r="B100" s="41">
        <v>4309</v>
      </c>
      <c r="C100" s="6">
        <v>4273</v>
      </c>
      <c r="D100" s="14">
        <f t="shared" si="11"/>
        <v>-36</v>
      </c>
      <c r="E100" s="104">
        <f t="shared" si="12"/>
        <v>-8.3546066372708339E-3</v>
      </c>
      <c r="F100" s="110">
        <v>377</v>
      </c>
      <c r="G100" s="111">
        <v>818</v>
      </c>
      <c r="H100" s="111">
        <v>2490</v>
      </c>
      <c r="I100" s="111">
        <v>965</v>
      </c>
      <c r="J100" s="111">
        <v>430</v>
      </c>
      <c r="K100" s="107"/>
      <c r="L100" s="113">
        <f t="shared" si="14"/>
        <v>8.8228410952492398E-2</v>
      </c>
      <c r="M100" s="113">
        <f t="shared" si="15"/>
        <v>0.19143458928153523</v>
      </c>
      <c r="N100" s="113">
        <f t="shared" si="16"/>
        <v>0.58272876199391532</v>
      </c>
      <c r="O100" s="113">
        <f t="shared" si="17"/>
        <v>0.2258366487245495</v>
      </c>
      <c r="P100" s="113">
        <f t="shared" si="18"/>
        <v>0.10063187456119822</v>
      </c>
      <c r="Q100" s="128">
        <f t="shared" si="13"/>
        <v>71.606425702811251</v>
      </c>
      <c r="S100" s="25">
        <v>236</v>
      </c>
      <c r="T100" s="40" t="s">
        <v>345</v>
      </c>
      <c r="U100" s="39"/>
      <c r="V100" s="35" t="s">
        <v>81</v>
      </c>
      <c r="W100" s="36">
        <v>2</v>
      </c>
      <c r="X100" s="37">
        <v>2</v>
      </c>
      <c r="Y100" s="115">
        <v>16</v>
      </c>
      <c r="Z100" s="4">
        <v>2</v>
      </c>
    </row>
    <row r="101" spans="1:26" s="4" customFormat="1" ht="13.5" customHeight="1" x14ac:dyDescent="0.2">
      <c r="A101" s="24" t="s">
        <v>346</v>
      </c>
      <c r="B101" s="41">
        <v>2309</v>
      </c>
      <c r="C101" s="6">
        <v>2244</v>
      </c>
      <c r="D101" s="14">
        <f t="shared" si="11"/>
        <v>-65</v>
      </c>
      <c r="E101" s="104">
        <f t="shared" si="12"/>
        <v>-2.8150714595062798E-2</v>
      </c>
      <c r="F101" s="110">
        <v>115</v>
      </c>
      <c r="G101" s="111">
        <v>262</v>
      </c>
      <c r="H101" s="111">
        <v>1217</v>
      </c>
      <c r="I101" s="111">
        <v>765</v>
      </c>
      <c r="J101" s="111">
        <v>319</v>
      </c>
      <c r="K101" s="107"/>
      <c r="L101" s="113">
        <f t="shared" si="14"/>
        <v>5.1247771836007129E-2</v>
      </c>
      <c r="M101" s="113">
        <f t="shared" si="15"/>
        <v>0.11675579322638147</v>
      </c>
      <c r="N101" s="113">
        <f t="shared" si="16"/>
        <v>0.54233511586452765</v>
      </c>
      <c r="O101" s="113">
        <f t="shared" si="17"/>
        <v>0.34090909090909088</v>
      </c>
      <c r="P101" s="113">
        <f t="shared" si="18"/>
        <v>0.14215686274509803</v>
      </c>
      <c r="Q101" s="128">
        <f t="shared" si="13"/>
        <v>84.387838948233366</v>
      </c>
      <c r="S101" s="25">
        <v>239</v>
      </c>
      <c r="T101" s="19" t="s">
        <v>347</v>
      </c>
      <c r="U101" s="39"/>
      <c r="V101" s="35" t="s">
        <v>41</v>
      </c>
      <c r="W101" s="36">
        <v>2</v>
      </c>
      <c r="X101" s="37">
        <v>2</v>
      </c>
      <c r="Y101" s="115">
        <v>11</v>
      </c>
      <c r="Z101" s="4">
        <v>2</v>
      </c>
    </row>
    <row r="102" spans="1:26" s="4" customFormat="1" ht="13.5" customHeight="1" x14ac:dyDescent="0.2">
      <c r="A102" s="24" t="s">
        <v>70</v>
      </c>
      <c r="B102" s="41">
        <v>21256</v>
      </c>
      <c r="C102" s="6">
        <v>21021</v>
      </c>
      <c r="D102" s="14">
        <f t="shared" si="11"/>
        <v>-235</v>
      </c>
      <c r="E102" s="104">
        <f t="shared" si="12"/>
        <v>-1.1055701919458039E-2</v>
      </c>
      <c r="F102" s="110">
        <v>1315</v>
      </c>
      <c r="G102" s="111">
        <v>3092</v>
      </c>
      <c r="H102" s="111">
        <v>12385</v>
      </c>
      <c r="I102" s="111">
        <v>5544</v>
      </c>
      <c r="J102" s="111">
        <v>2418</v>
      </c>
      <c r="K102" s="107"/>
      <c r="L102" s="113">
        <f t="shared" si="14"/>
        <v>6.2556491127919694E-2</v>
      </c>
      <c r="M102" s="113">
        <f t="shared" si="15"/>
        <v>0.14709100423386137</v>
      </c>
      <c r="N102" s="113">
        <f t="shared" si="16"/>
        <v>0.58917273202987486</v>
      </c>
      <c r="O102" s="113">
        <f t="shared" si="17"/>
        <v>0.26373626373626374</v>
      </c>
      <c r="P102" s="113">
        <f t="shared" si="18"/>
        <v>0.11502782931354361</v>
      </c>
      <c r="Q102" s="128">
        <f t="shared" si="13"/>
        <v>69.729511505853864</v>
      </c>
      <c r="S102" s="25">
        <v>240</v>
      </c>
      <c r="T102" s="19" t="s">
        <v>71</v>
      </c>
      <c r="U102" s="39"/>
      <c r="V102" s="35" t="s">
        <v>73</v>
      </c>
      <c r="W102" s="36">
        <v>1</v>
      </c>
      <c r="X102" s="37">
        <v>5</v>
      </c>
      <c r="Y102" s="115">
        <v>19</v>
      </c>
      <c r="Z102" s="4">
        <v>5</v>
      </c>
    </row>
    <row r="103" spans="1:26" s="4" customFormat="1" ht="13.5" customHeight="1" x14ac:dyDescent="0.2">
      <c r="A103" s="24" t="s">
        <v>191</v>
      </c>
      <c r="B103" s="41">
        <v>7534</v>
      </c>
      <c r="C103" s="6">
        <v>7370</v>
      </c>
      <c r="D103" s="14">
        <f t="shared" si="11"/>
        <v>-164</v>
      </c>
      <c r="E103" s="104">
        <f t="shared" si="12"/>
        <v>-2.1767985134058976E-2</v>
      </c>
      <c r="F103" s="110">
        <v>290</v>
      </c>
      <c r="G103" s="111">
        <v>716</v>
      </c>
      <c r="H103" s="111">
        <v>3864</v>
      </c>
      <c r="I103" s="111">
        <v>2790</v>
      </c>
      <c r="J103" s="111">
        <v>1293</v>
      </c>
      <c r="K103" s="107"/>
      <c r="L103" s="113">
        <f t="shared" si="14"/>
        <v>3.9348710990502037E-2</v>
      </c>
      <c r="M103" s="113">
        <f t="shared" si="15"/>
        <v>9.7150610583446401E-2</v>
      </c>
      <c r="N103" s="113">
        <f t="shared" si="16"/>
        <v>0.52428765264586163</v>
      </c>
      <c r="O103" s="113">
        <f t="shared" si="17"/>
        <v>0.37856173677069199</v>
      </c>
      <c r="P103" s="113">
        <f t="shared" si="18"/>
        <v>0.17544097693351424</v>
      </c>
      <c r="Q103" s="128">
        <f t="shared" si="13"/>
        <v>90.734989648033121</v>
      </c>
      <c r="S103" s="25">
        <v>320</v>
      </c>
      <c r="T103" s="19" t="s">
        <v>192</v>
      </c>
      <c r="U103" s="39"/>
      <c r="V103" s="35" t="s">
        <v>73</v>
      </c>
      <c r="W103" s="36">
        <v>1</v>
      </c>
      <c r="X103" s="37">
        <v>3</v>
      </c>
      <c r="Y103" s="115">
        <v>19</v>
      </c>
      <c r="Z103" s="4">
        <v>3</v>
      </c>
    </row>
    <row r="104" spans="1:26" s="4" customFormat="1" ht="13.5" customHeight="1" x14ac:dyDescent="0.2">
      <c r="A104" s="24" t="s">
        <v>176</v>
      </c>
      <c r="B104" s="41">
        <v>8296</v>
      </c>
      <c r="C104" s="6">
        <v>8147</v>
      </c>
      <c r="D104" s="14">
        <f t="shared" si="11"/>
        <v>-149</v>
      </c>
      <c r="E104" s="104">
        <f t="shared" si="12"/>
        <v>-1.7960462873674032E-2</v>
      </c>
      <c r="F104" s="110">
        <v>593</v>
      </c>
      <c r="G104" s="111">
        <v>1408</v>
      </c>
      <c r="H104" s="111">
        <v>4760</v>
      </c>
      <c r="I104" s="111">
        <v>1979</v>
      </c>
      <c r="J104" s="111">
        <v>748</v>
      </c>
      <c r="K104" s="107"/>
      <c r="L104" s="113">
        <f t="shared" si="14"/>
        <v>7.2787529151835034E-2</v>
      </c>
      <c r="M104" s="113">
        <f t="shared" si="15"/>
        <v>0.17282435252240089</v>
      </c>
      <c r="N104" s="113">
        <f t="shared" si="16"/>
        <v>0.58426414631152568</v>
      </c>
      <c r="O104" s="113">
        <f t="shared" si="17"/>
        <v>0.24291150116607341</v>
      </c>
      <c r="P104" s="113">
        <f t="shared" si="18"/>
        <v>9.1812937277525472E-2</v>
      </c>
      <c r="Q104" s="128">
        <f t="shared" si="13"/>
        <v>71.155462184873954</v>
      </c>
      <c r="S104" s="25">
        <v>241</v>
      </c>
      <c r="T104" s="19" t="s">
        <v>177</v>
      </c>
      <c r="U104" s="39"/>
      <c r="V104" s="35" t="s">
        <v>73</v>
      </c>
      <c r="W104" s="36">
        <v>2</v>
      </c>
      <c r="X104" s="37">
        <v>3</v>
      </c>
      <c r="Y104" s="115">
        <v>19</v>
      </c>
      <c r="Z104" s="4">
        <v>3</v>
      </c>
    </row>
    <row r="105" spans="1:26" s="4" customFormat="1" ht="13.5" customHeight="1" x14ac:dyDescent="0.2">
      <c r="A105" s="57" t="s">
        <v>386</v>
      </c>
      <c r="B105" s="41">
        <v>6793</v>
      </c>
      <c r="C105" s="6">
        <v>6724</v>
      </c>
      <c r="D105" s="14">
        <f t="shared" si="11"/>
        <v>-69</v>
      </c>
      <c r="E105" s="104">
        <f t="shared" si="12"/>
        <v>-1.0157515089062263E-2</v>
      </c>
      <c r="F105" s="110">
        <v>348</v>
      </c>
      <c r="G105" s="111">
        <v>850</v>
      </c>
      <c r="H105" s="111">
        <v>3656</v>
      </c>
      <c r="I105" s="111">
        <v>2218</v>
      </c>
      <c r="J105" s="111">
        <v>993</v>
      </c>
      <c r="K105" s="107"/>
      <c r="L105" s="113">
        <f t="shared" si="14"/>
        <v>5.1754907792980372E-2</v>
      </c>
      <c r="M105" s="113">
        <f t="shared" si="15"/>
        <v>0.12641284949434861</v>
      </c>
      <c r="N105" s="113">
        <f t="shared" si="16"/>
        <v>0.54372397382510407</v>
      </c>
      <c r="O105" s="113">
        <f t="shared" si="17"/>
        <v>0.32986317668054732</v>
      </c>
      <c r="P105" s="113">
        <f t="shared" si="18"/>
        <v>0.1476799524092802</v>
      </c>
      <c r="Q105" s="128">
        <f t="shared" si="13"/>
        <v>83.916849015317283</v>
      </c>
      <c r="S105" s="52">
        <v>322</v>
      </c>
      <c r="T105" s="19" t="s">
        <v>387</v>
      </c>
      <c r="U105" s="39"/>
      <c r="V105" s="35" t="s">
        <v>56</v>
      </c>
      <c r="W105" s="36">
        <v>2</v>
      </c>
      <c r="X105" s="37">
        <v>3</v>
      </c>
      <c r="Y105" s="115">
        <v>2</v>
      </c>
      <c r="Z105" s="4">
        <v>3</v>
      </c>
    </row>
    <row r="106" spans="1:26" s="4" customFormat="1" ht="13.5" customHeight="1" x14ac:dyDescent="0.2">
      <c r="A106" s="24" t="s">
        <v>74</v>
      </c>
      <c r="B106" s="41">
        <v>17535</v>
      </c>
      <c r="C106" s="6">
        <v>17923</v>
      </c>
      <c r="D106" s="14">
        <f t="shared" si="11"/>
        <v>388</v>
      </c>
      <c r="E106" s="104">
        <f t="shared" si="12"/>
        <v>2.2127174222982715E-2</v>
      </c>
      <c r="F106" s="110">
        <v>1874</v>
      </c>
      <c r="G106" s="111">
        <v>4333</v>
      </c>
      <c r="H106" s="111">
        <v>10840</v>
      </c>
      <c r="I106" s="111">
        <v>2750</v>
      </c>
      <c r="J106" s="111">
        <v>1109</v>
      </c>
      <c r="K106" s="107"/>
      <c r="L106" s="113">
        <f t="shared" si="14"/>
        <v>0.10455838866261229</v>
      </c>
      <c r="M106" s="113">
        <f t="shared" si="15"/>
        <v>0.24175640238799309</v>
      </c>
      <c r="N106" s="113">
        <f t="shared" si="16"/>
        <v>0.60480946270155667</v>
      </c>
      <c r="O106" s="113">
        <f t="shared" si="17"/>
        <v>0.15343413491045027</v>
      </c>
      <c r="P106" s="113">
        <f t="shared" si="18"/>
        <v>6.1875802042068849E-2</v>
      </c>
      <c r="Q106" s="128">
        <f t="shared" si="13"/>
        <v>65.341328413284131</v>
      </c>
      <c r="S106" s="25">
        <v>244</v>
      </c>
      <c r="T106" s="19" t="s">
        <v>75</v>
      </c>
      <c r="U106" s="39"/>
      <c r="V106" s="35" t="s">
        <v>24</v>
      </c>
      <c r="W106" s="36">
        <v>2</v>
      </c>
      <c r="X106" s="37">
        <v>4</v>
      </c>
      <c r="Y106" s="115">
        <v>17</v>
      </c>
      <c r="Z106" s="4">
        <v>4</v>
      </c>
    </row>
    <row r="107" spans="1:26" s="4" customFormat="1" ht="13.5" customHeight="1" x14ac:dyDescent="0.2">
      <c r="A107" s="24" t="s">
        <v>76</v>
      </c>
      <c r="B107" s="41">
        <v>35554</v>
      </c>
      <c r="C107" s="6">
        <v>36254</v>
      </c>
      <c r="D107" s="14">
        <f t="shared" si="11"/>
        <v>700</v>
      </c>
      <c r="E107" s="104">
        <f t="shared" si="12"/>
        <v>1.9688361365809648E-2</v>
      </c>
      <c r="F107" s="110">
        <v>2634</v>
      </c>
      <c r="G107" s="111">
        <v>6002</v>
      </c>
      <c r="H107" s="111">
        <v>23349</v>
      </c>
      <c r="I107" s="111">
        <v>6903</v>
      </c>
      <c r="J107" s="111">
        <v>2541</v>
      </c>
      <c r="K107" s="107"/>
      <c r="L107" s="113">
        <f t="shared" si="14"/>
        <v>7.2654051966679539E-2</v>
      </c>
      <c r="M107" s="113">
        <f t="shared" si="15"/>
        <v>0.16555414574943456</v>
      </c>
      <c r="N107" s="113">
        <f t="shared" si="16"/>
        <v>0.64403927842444975</v>
      </c>
      <c r="O107" s="113">
        <f t="shared" si="17"/>
        <v>0.19040657582611573</v>
      </c>
      <c r="P107" s="113">
        <f t="shared" si="18"/>
        <v>7.0088817785623661E-2</v>
      </c>
      <c r="Q107" s="128">
        <f t="shared" si="13"/>
        <v>55.270032977857724</v>
      </c>
      <c r="S107" s="25">
        <v>245</v>
      </c>
      <c r="T107" s="40" t="s">
        <v>77</v>
      </c>
      <c r="U107" s="39"/>
      <c r="V107" s="35" t="s">
        <v>8</v>
      </c>
      <c r="W107" s="36">
        <v>1</v>
      </c>
      <c r="X107" s="37">
        <v>5</v>
      </c>
      <c r="Y107" s="115">
        <v>1</v>
      </c>
      <c r="Z107" s="4">
        <v>5</v>
      </c>
    </row>
    <row r="108" spans="1:26" s="4" customFormat="1" ht="13.5" customHeight="1" x14ac:dyDescent="0.2">
      <c r="A108" s="24" t="s">
        <v>178</v>
      </c>
      <c r="B108" s="41">
        <v>9919</v>
      </c>
      <c r="C108" s="6">
        <v>9762</v>
      </c>
      <c r="D108" s="14">
        <f t="shared" si="11"/>
        <v>-157</v>
      </c>
      <c r="E108" s="104">
        <f t="shared" si="12"/>
        <v>-1.5828208488758988E-2</v>
      </c>
      <c r="F108" s="110">
        <v>571</v>
      </c>
      <c r="G108" s="111">
        <v>1359</v>
      </c>
      <c r="H108" s="111">
        <v>5220</v>
      </c>
      <c r="I108" s="111">
        <v>3183</v>
      </c>
      <c r="J108" s="111">
        <v>1358</v>
      </c>
      <c r="K108" s="107"/>
      <c r="L108" s="113">
        <f t="shared" si="14"/>
        <v>5.8492112272075396E-2</v>
      </c>
      <c r="M108" s="113">
        <f t="shared" si="15"/>
        <v>0.13921327596803934</v>
      </c>
      <c r="N108" s="113">
        <f t="shared" si="16"/>
        <v>0.5347264904732637</v>
      </c>
      <c r="O108" s="113">
        <f t="shared" si="17"/>
        <v>0.32606023355869701</v>
      </c>
      <c r="P108" s="113">
        <f t="shared" si="18"/>
        <v>0.13911083794304446</v>
      </c>
      <c r="Q108" s="128">
        <f t="shared" si="13"/>
        <v>87.011494252873561</v>
      </c>
      <c r="S108" s="25">
        <v>249</v>
      </c>
      <c r="T108" s="19" t="s">
        <v>179</v>
      </c>
      <c r="U108" s="39"/>
      <c r="V108" s="35" t="s">
        <v>52</v>
      </c>
      <c r="W108" s="36">
        <v>1</v>
      </c>
      <c r="X108" s="37">
        <v>3</v>
      </c>
      <c r="Y108" s="115">
        <v>13</v>
      </c>
      <c r="Z108" s="4">
        <v>3</v>
      </c>
    </row>
    <row r="109" spans="1:26" s="4" customFormat="1" ht="13.5" customHeight="1" x14ac:dyDescent="0.2">
      <c r="A109" s="24" t="s">
        <v>348</v>
      </c>
      <c r="B109" s="41">
        <v>1967</v>
      </c>
      <c r="C109" s="6">
        <v>1910</v>
      </c>
      <c r="D109" s="14">
        <f t="shared" si="11"/>
        <v>-57</v>
      </c>
      <c r="E109" s="104">
        <f t="shared" si="12"/>
        <v>-2.8978139298423966E-2</v>
      </c>
      <c r="F109" s="110">
        <v>108</v>
      </c>
      <c r="G109" s="111">
        <v>246</v>
      </c>
      <c r="H109" s="111">
        <v>1076</v>
      </c>
      <c r="I109" s="111">
        <v>588</v>
      </c>
      <c r="J109" s="111">
        <v>272</v>
      </c>
      <c r="K109" s="107"/>
      <c r="L109" s="113">
        <f t="shared" si="14"/>
        <v>5.654450261780105E-2</v>
      </c>
      <c r="M109" s="113">
        <f t="shared" si="15"/>
        <v>0.12879581151832462</v>
      </c>
      <c r="N109" s="113">
        <f t="shared" si="16"/>
        <v>0.56335078534031413</v>
      </c>
      <c r="O109" s="113">
        <f t="shared" si="17"/>
        <v>0.30785340314136128</v>
      </c>
      <c r="P109" s="113">
        <f t="shared" si="18"/>
        <v>0.14240837696335079</v>
      </c>
      <c r="Q109" s="128">
        <f t="shared" si="13"/>
        <v>77.509293680297404</v>
      </c>
      <c r="S109" s="25">
        <v>250</v>
      </c>
      <c r="T109" s="19" t="s">
        <v>349</v>
      </c>
      <c r="U109" s="39"/>
      <c r="V109" s="35" t="s">
        <v>4</v>
      </c>
      <c r="W109" s="36">
        <v>2</v>
      </c>
      <c r="X109" s="37">
        <v>1</v>
      </c>
      <c r="Y109" s="115">
        <v>6</v>
      </c>
      <c r="Z109" s="4">
        <v>1</v>
      </c>
    </row>
    <row r="110" spans="1:26" s="4" customFormat="1" ht="13.5" customHeight="1" x14ac:dyDescent="0.2">
      <c r="A110" s="24" t="s">
        <v>350</v>
      </c>
      <c r="B110" s="41">
        <v>1656</v>
      </c>
      <c r="C110" s="6">
        <v>1615</v>
      </c>
      <c r="D110" s="14">
        <f t="shared" si="11"/>
        <v>-41</v>
      </c>
      <c r="E110" s="104">
        <f t="shared" si="12"/>
        <v>-2.4758454106280192E-2</v>
      </c>
      <c r="F110" s="110">
        <v>139</v>
      </c>
      <c r="G110" s="111">
        <v>277</v>
      </c>
      <c r="H110" s="111">
        <v>838</v>
      </c>
      <c r="I110" s="111">
        <v>500</v>
      </c>
      <c r="J110" s="111">
        <v>222</v>
      </c>
      <c r="K110" s="107"/>
      <c r="L110" s="113">
        <f t="shared" si="14"/>
        <v>8.6068111455108356E-2</v>
      </c>
      <c r="M110" s="113">
        <f t="shared" si="15"/>
        <v>0.17151702786377709</v>
      </c>
      <c r="N110" s="113">
        <f t="shared" si="16"/>
        <v>0.51888544891640864</v>
      </c>
      <c r="O110" s="113">
        <f t="shared" si="17"/>
        <v>0.30959752321981426</v>
      </c>
      <c r="P110" s="113">
        <f t="shared" si="18"/>
        <v>0.13746130030959752</v>
      </c>
      <c r="Q110" s="128">
        <f t="shared" si="13"/>
        <v>92.720763723150355</v>
      </c>
      <c r="S110" s="25">
        <v>256</v>
      </c>
      <c r="T110" s="19" t="s">
        <v>351</v>
      </c>
      <c r="U110" s="39"/>
      <c r="V110" s="35" t="s">
        <v>52</v>
      </c>
      <c r="W110" s="36">
        <v>2</v>
      </c>
      <c r="X110" s="37">
        <v>1</v>
      </c>
      <c r="Y110" s="115">
        <v>13</v>
      </c>
      <c r="Z110" s="4">
        <v>1</v>
      </c>
    </row>
    <row r="111" spans="1:26" s="4" customFormat="1" ht="13.5" customHeight="1" x14ac:dyDescent="0.2">
      <c r="A111" s="24" t="s">
        <v>78</v>
      </c>
      <c r="B111" s="41">
        <v>39170</v>
      </c>
      <c r="C111" s="6">
        <v>39262</v>
      </c>
      <c r="D111" s="14">
        <f t="shared" si="11"/>
        <v>92</v>
      </c>
      <c r="E111" s="104">
        <f t="shared" si="12"/>
        <v>2.3487362777636633E-3</v>
      </c>
      <c r="F111" s="110">
        <v>3189</v>
      </c>
      <c r="G111" s="111">
        <v>7895</v>
      </c>
      <c r="H111" s="111">
        <v>25029</v>
      </c>
      <c r="I111" s="111">
        <v>6338</v>
      </c>
      <c r="J111" s="111">
        <v>2269</v>
      </c>
      <c r="K111" s="107"/>
      <c r="L111" s="113">
        <f t="shared" si="14"/>
        <v>8.1223574957974637E-2</v>
      </c>
      <c r="M111" s="113">
        <f t="shared" si="15"/>
        <v>0.20108501859304162</v>
      </c>
      <c r="N111" s="113">
        <f t="shared" si="16"/>
        <v>0.63748662829198721</v>
      </c>
      <c r="O111" s="113">
        <f t="shared" si="17"/>
        <v>0.16142835311497122</v>
      </c>
      <c r="P111" s="113">
        <f t="shared" si="18"/>
        <v>5.7791248535479602E-2</v>
      </c>
      <c r="Q111" s="128">
        <f t="shared" si="13"/>
        <v>56.866035398937235</v>
      </c>
      <c r="S111" s="25">
        <v>257</v>
      </c>
      <c r="T111" s="40" t="s">
        <v>79</v>
      </c>
      <c r="U111" s="39"/>
      <c r="V111" s="35" t="s">
        <v>8</v>
      </c>
      <c r="W111" s="36">
        <v>2</v>
      </c>
      <c r="X111" s="37">
        <v>5</v>
      </c>
      <c r="Y111" s="115">
        <v>1</v>
      </c>
      <c r="Z111" s="4">
        <v>5</v>
      </c>
    </row>
    <row r="112" spans="1:26" s="4" customFormat="1" ht="13.5" customHeight="1" x14ac:dyDescent="0.2">
      <c r="A112" s="24" t="s">
        <v>352</v>
      </c>
      <c r="B112" s="41">
        <v>10486</v>
      </c>
      <c r="C112" s="6">
        <v>10358</v>
      </c>
      <c r="D112" s="14">
        <f t="shared" si="11"/>
        <v>-128</v>
      </c>
      <c r="E112" s="104">
        <f t="shared" si="12"/>
        <v>-1.2206751859622389E-2</v>
      </c>
      <c r="F112" s="110">
        <v>498</v>
      </c>
      <c r="G112" s="111">
        <v>1201</v>
      </c>
      <c r="H112" s="111">
        <v>5640</v>
      </c>
      <c r="I112" s="111">
        <v>3517</v>
      </c>
      <c r="J112" s="111">
        <v>1573</v>
      </c>
      <c r="K112" s="107"/>
      <c r="L112" s="113">
        <f t="shared" si="14"/>
        <v>4.80787796871983E-2</v>
      </c>
      <c r="M112" s="113">
        <f t="shared" si="15"/>
        <v>0.11594902490828345</v>
      </c>
      <c r="N112" s="113">
        <f t="shared" si="16"/>
        <v>0.54450666151766747</v>
      </c>
      <c r="O112" s="113">
        <f t="shared" si="17"/>
        <v>0.33954431357404902</v>
      </c>
      <c r="P112" s="113">
        <f t="shared" si="18"/>
        <v>0.15186329407221472</v>
      </c>
      <c r="Q112" s="128">
        <f t="shared" si="13"/>
        <v>83.652482269503551</v>
      </c>
      <c r="S112" s="25">
        <v>260</v>
      </c>
      <c r="T112" s="19" t="s">
        <v>353</v>
      </c>
      <c r="U112" s="39"/>
      <c r="V112" s="35" t="s">
        <v>48</v>
      </c>
      <c r="W112" s="36">
        <v>1</v>
      </c>
      <c r="X112" s="37">
        <v>4</v>
      </c>
      <c r="Y112" s="115">
        <v>12</v>
      </c>
      <c r="Z112" s="4">
        <v>4</v>
      </c>
    </row>
    <row r="113" spans="1:26" s="4" customFormat="1" ht="13.5" customHeight="1" x14ac:dyDescent="0.2">
      <c r="A113" s="24" t="s">
        <v>354</v>
      </c>
      <c r="B113" s="41">
        <v>6421</v>
      </c>
      <c r="C113" s="6">
        <v>6436</v>
      </c>
      <c r="D113" s="14">
        <f t="shared" si="11"/>
        <v>15</v>
      </c>
      <c r="E113" s="104">
        <f t="shared" si="12"/>
        <v>2.3360847220059711E-3</v>
      </c>
      <c r="F113" s="110">
        <v>444</v>
      </c>
      <c r="G113" s="111">
        <v>974</v>
      </c>
      <c r="H113" s="111">
        <v>4094</v>
      </c>
      <c r="I113" s="111">
        <v>1368</v>
      </c>
      <c r="J113" s="111">
        <v>576</v>
      </c>
      <c r="K113" s="107"/>
      <c r="L113" s="113">
        <f t="shared" si="14"/>
        <v>6.8986948415164701E-2</v>
      </c>
      <c r="M113" s="113">
        <f t="shared" si="15"/>
        <v>0.15133623368551896</v>
      </c>
      <c r="N113" s="113">
        <f t="shared" si="16"/>
        <v>0.63610938471100065</v>
      </c>
      <c r="O113" s="113">
        <f t="shared" si="17"/>
        <v>0.21255438160348042</v>
      </c>
      <c r="P113" s="113">
        <f t="shared" si="18"/>
        <v>8.949658172778123E-2</v>
      </c>
      <c r="Q113" s="128">
        <f t="shared" si="13"/>
        <v>57.205666829506598</v>
      </c>
      <c r="S113" s="25">
        <v>261</v>
      </c>
      <c r="T113" s="19" t="s">
        <v>355</v>
      </c>
      <c r="U113" s="39"/>
      <c r="V113" s="35" t="s">
        <v>73</v>
      </c>
      <c r="W113" s="36">
        <v>2</v>
      </c>
      <c r="X113" s="37">
        <v>3</v>
      </c>
      <c r="Y113" s="115">
        <v>19</v>
      </c>
      <c r="Z113" s="4">
        <v>3</v>
      </c>
    </row>
    <row r="114" spans="1:26" s="4" customFormat="1" ht="13.5" customHeight="1" x14ac:dyDescent="0.2">
      <c r="A114" s="24" t="s">
        <v>356</v>
      </c>
      <c r="B114" s="41">
        <v>8283</v>
      </c>
      <c r="C114" s="6">
        <v>8153</v>
      </c>
      <c r="D114" s="14">
        <f t="shared" si="11"/>
        <v>-130</v>
      </c>
      <c r="E114" s="104">
        <f t="shared" si="12"/>
        <v>-1.5694796571290581E-2</v>
      </c>
      <c r="F114" s="110">
        <v>514</v>
      </c>
      <c r="G114" s="111">
        <v>1183</v>
      </c>
      <c r="H114" s="111">
        <v>4569</v>
      </c>
      <c r="I114" s="111">
        <v>2401</v>
      </c>
      <c r="J114" s="111">
        <v>1102</v>
      </c>
      <c r="K114" s="107"/>
      <c r="L114" s="113">
        <f t="shared" si="14"/>
        <v>6.3044278179811106E-2</v>
      </c>
      <c r="M114" s="113">
        <f t="shared" si="15"/>
        <v>0.1450999632037287</v>
      </c>
      <c r="N114" s="113">
        <f t="shared" si="16"/>
        <v>0.56040721206917699</v>
      </c>
      <c r="O114" s="113">
        <f t="shared" si="17"/>
        <v>0.29449282472709432</v>
      </c>
      <c r="P114" s="113">
        <f t="shared" si="18"/>
        <v>0.13516496994971175</v>
      </c>
      <c r="Q114" s="128">
        <f t="shared" si="13"/>
        <v>78.441672138323483</v>
      </c>
      <c r="S114" s="25">
        <v>263</v>
      </c>
      <c r="T114" s="19" t="s">
        <v>357</v>
      </c>
      <c r="U114" s="39"/>
      <c r="V114" s="35" t="s">
        <v>41</v>
      </c>
      <c r="W114" s="36">
        <v>1</v>
      </c>
      <c r="X114" s="37">
        <v>3</v>
      </c>
      <c r="Y114" s="115">
        <v>11</v>
      </c>
      <c r="Z114" s="4">
        <v>3</v>
      </c>
    </row>
    <row r="115" spans="1:26" s="4" customFormat="1" ht="13.5" customHeight="1" x14ac:dyDescent="0.2">
      <c r="A115" s="24" t="s">
        <v>358</v>
      </c>
      <c r="B115" s="41">
        <v>1132</v>
      </c>
      <c r="C115" s="6">
        <v>1103</v>
      </c>
      <c r="D115" s="14">
        <f t="shared" si="11"/>
        <v>-29</v>
      </c>
      <c r="E115" s="104">
        <f t="shared" si="12"/>
        <v>-2.5618374558303847E-2</v>
      </c>
      <c r="F115" s="110">
        <v>54</v>
      </c>
      <c r="G115" s="111">
        <v>140</v>
      </c>
      <c r="H115" s="111">
        <v>544</v>
      </c>
      <c r="I115" s="111">
        <v>419</v>
      </c>
      <c r="J115" s="111">
        <v>200</v>
      </c>
      <c r="K115" s="107"/>
      <c r="L115" s="113">
        <f t="shared" si="14"/>
        <v>4.8957388939256573E-2</v>
      </c>
      <c r="M115" s="113">
        <f t="shared" si="15"/>
        <v>0.12692656391659113</v>
      </c>
      <c r="N115" s="113">
        <f t="shared" si="16"/>
        <v>0.49320036264732547</v>
      </c>
      <c r="O115" s="113">
        <f t="shared" si="17"/>
        <v>0.3798730734360834</v>
      </c>
      <c r="P115" s="113">
        <f t="shared" si="18"/>
        <v>0.18132366273798731</v>
      </c>
      <c r="Q115" s="128">
        <f t="shared" si="13"/>
        <v>102.75735294117646</v>
      </c>
      <c r="S115" s="25">
        <v>265</v>
      </c>
      <c r="T115" s="19" t="s">
        <v>359</v>
      </c>
      <c r="U115" s="39"/>
      <c r="V115" s="35" t="s">
        <v>52</v>
      </c>
      <c r="W115" s="36">
        <v>2</v>
      </c>
      <c r="X115" s="37">
        <v>1</v>
      </c>
      <c r="Y115" s="115">
        <v>13</v>
      </c>
      <c r="Z115" s="4">
        <v>1</v>
      </c>
    </row>
    <row r="116" spans="1:26" s="4" customFormat="1" ht="13.5" customHeight="1" x14ac:dyDescent="0.2">
      <c r="A116" s="24" t="s">
        <v>180</v>
      </c>
      <c r="B116" s="41">
        <v>7381</v>
      </c>
      <c r="C116" s="6">
        <v>7226</v>
      </c>
      <c r="D116" s="14">
        <f t="shared" si="11"/>
        <v>-155</v>
      </c>
      <c r="E116" s="104">
        <f t="shared" si="12"/>
        <v>-2.0999864517003086E-2</v>
      </c>
      <c r="F116" s="110">
        <v>393</v>
      </c>
      <c r="G116" s="111">
        <v>969</v>
      </c>
      <c r="H116" s="111">
        <v>4095</v>
      </c>
      <c r="I116" s="111">
        <v>2162</v>
      </c>
      <c r="J116" s="111">
        <v>963</v>
      </c>
      <c r="K116" s="107"/>
      <c r="L116" s="113">
        <f t="shared" si="14"/>
        <v>5.4386936064212563E-2</v>
      </c>
      <c r="M116" s="113">
        <f t="shared" si="15"/>
        <v>0.13409908663160808</v>
      </c>
      <c r="N116" s="113">
        <f t="shared" si="16"/>
        <v>0.56670357044007746</v>
      </c>
      <c r="O116" s="113">
        <f t="shared" si="17"/>
        <v>0.2991973429283144</v>
      </c>
      <c r="P116" s="113">
        <f t="shared" si="18"/>
        <v>0.13326875172986438</v>
      </c>
      <c r="Q116" s="128">
        <f t="shared" si="13"/>
        <v>76.459096459096457</v>
      </c>
      <c r="S116" s="25">
        <v>271</v>
      </c>
      <c r="T116" s="40" t="s">
        <v>181</v>
      </c>
      <c r="U116" s="39"/>
      <c r="V116" s="35" t="s">
        <v>22</v>
      </c>
      <c r="W116" s="36">
        <v>1</v>
      </c>
      <c r="X116" s="37">
        <v>3</v>
      </c>
      <c r="Y116" s="115">
        <v>4</v>
      </c>
      <c r="Z116" s="4">
        <v>3</v>
      </c>
    </row>
    <row r="117" spans="1:26" s="4" customFormat="1" ht="13.5" customHeight="1" x14ac:dyDescent="0.2">
      <c r="A117" s="57" t="s">
        <v>680</v>
      </c>
      <c r="B117" s="41">
        <v>47723</v>
      </c>
      <c r="C117" s="6">
        <v>47657</v>
      </c>
      <c r="D117" s="14">
        <f t="shared" si="11"/>
        <v>-66</v>
      </c>
      <c r="E117" s="104">
        <f t="shared" si="12"/>
        <v>-1.3829809525804926E-3</v>
      </c>
      <c r="F117" s="110">
        <v>4085</v>
      </c>
      <c r="G117" s="111">
        <v>9000</v>
      </c>
      <c r="H117" s="111">
        <v>28291</v>
      </c>
      <c r="I117" s="111">
        <v>10366</v>
      </c>
      <c r="J117" s="111">
        <v>4297</v>
      </c>
      <c r="K117" s="107"/>
      <c r="L117" s="113">
        <f t="shared" si="14"/>
        <v>8.5716683803009008E-2</v>
      </c>
      <c r="M117" s="113">
        <f t="shared" si="15"/>
        <v>0.18884948695889375</v>
      </c>
      <c r="N117" s="113">
        <f t="shared" si="16"/>
        <v>0.59363787061711815</v>
      </c>
      <c r="O117" s="113">
        <f t="shared" si="17"/>
        <v>0.21751264242398807</v>
      </c>
      <c r="P117" s="113">
        <f t="shared" si="18"/>
        <v>9.0165138384707383E-2</v>
      </c>
      <c r="Q117" s="128">
        <f t="shared" si="13"/>
        <v>68.452864868686149</v>
      </c>
      <c r="S117" s="52">
        <v>272</v>
      </c>
      <c r="T117" s="40" t="s">
        <v>80</v>
      </c>
      <c r="U117" s="39"/>
      <c r="V117" s="35" t="s">
        <v>81</v>
      </c>
      <c r="W117" s="36">
        <v>1</v>
      </c>
      <c r="X117" s="37">
        <v>5</v>
      </c>
      <c r="Y117" s="115">
        <v>16</v>
      </c>
      <c r="Z117" s="4">
        <v>5</v>
      </c>
    </row>
    <row r="118" spans="1:26" s="4" customFormat="1" ht="13.5" customHeight="1" x14ac:dyDescent="0.2">
      <c r="A118" s="24" t="s">
        <v>360</v>
      </c>
      <c r="B118" s="41">
        <v>3854</v>
      </c>
      <c r="C118" s="6">
        <v>3834</v>
      </c>
      <c r="D118" s="14">
        <f t="shared" si="11"/>
        <v>-20</v>
      </c>
      <c r="E118" s="104">
        <f t="shared" si="12"/>
        <v>-5.1894135962635701E-3</v>
      </c>
      <c r="F118" s="110">
        <v>254</v>
      </c>
      <c r="G118" s="111">
        <v>571</v>
      </c>
      <c r="H118" s="111">
        <v>2256</v>
      </c>
      <c r="I118" s="111">
        <v>1007</v>
      </c>
      <c r="J118" s="111">
        <v>422</v>
      </c>
      <c r="K118" s="107"/>
      <c r="L118" s="113">
        <f t="shared" si="14"/>
        <v>6.6249347939488779E-2</v>
      </c>
      <c r="M118" s="113">
        <f t="shared" si="15"/>
        <v>0.14893062076160668</v>
      </c>
      <c r="N118" s="113">
        <f t="shared" si="16"/>
        <v>0.58841940532081383</v>
      </c>
      <c r="O118" s="113">
        <f t="shared" si="17"/>
        <v>0.26264997391757955</v>
      </c>
      <c r="P118" s="113">
        <f t="shared" si="18"/>
        <v>0.11006781429316641</v>
      </c>
      <c r="Q118" s="128">
        <f t="shared" si="13"/>
        <v>69.946808510638306</v>
      </c>
      <c r="S118" s="25">
        <v>273</v>
      </c>
      <c r="T118" s="19" t="s">
        <v>361</v>
      </c>
      <c r="U118" s="39"/>
      <c r="V118" s="35" t="s">
        <v>73</v>
      </c>
      <c r="W118" s="36">
        <v>2</v>
      </c>
      <c r="X118" s="37">
        <v>2</v>
      </c>
      <c r="Y118" s="115">
        <v>19</v>
      </c>
      <c r="Z118" s="4">
        <v>2</v>
      </c>
    </row>
    <row r="119" spans="1:26" s="4" customFormat="1" ht="13.5" customHeight="1" x14ac:dyDescent="0.2">
      <c r="A119" s="24" t="s">
        <v>362</v>
      </c>
      <c r="B119" s="41">
        <v>2748</v>
      </c>
      <c r="C119" s="6">
        <v>2698</v>
      </c>
      <c r="D119" s="14">
        <f t="shared" si="11"/>
        <v>-50</v>
      </c>
      <c r="E119" s="104">
        <f t="shared" si="12"/>
        <v>-1.8195050946142599E-2</v>
      </c>
      <c r="F119" s="110">
        <v>142</v>
      </c>
      <c r="G119" s="111">
        <v>370</v>
      </c>
      <c r="H119" s="111">
        <v>1452</v>
      </c>
      <c r="I119" s="111">
        <v>876</v>
      </c>
      <c r="J119" s="111">
        <v>405</v>
      </c>
      <c r="K119" s="107"/>
      <c r="L119" s="113">
        <f t="shared" si="14"/>
        <v>5.2631578947368418E-2</v>
      </c>
      <c r="M119" s="113">
        <f t="shared" si="15"/>
        <v>0.13713862120088954</v>
      </c>
      <c r="N119" s="113">
        <f t="shared" si="16"/>
        <v>0.53817642698295032</v>
      </c>
      <c r="O119" s="113">
        <f t="shared" si="17"/>
        <v>0.32468495181616014</v>
      </c>
      <c r="P119" s="113">
        <f t="shared" si="18"/>
        <v>0.15011119347664936</v>
      </c>
      <c r="Q119" s="128">
        <f t="shared" si="13"/>
        <v>85.812672176308538</v>
      </c>
      <c r="S119" s="25">
        <v>275</v>
      </c>
      <c r="T119" s="19" t="s">
        <v>363</v>
      </c>
      <c r="U119" s="39"/>
      <c r="V119" s="35" t="s">
        <v>52</v>
      </c>
      <c r="W119" s="36">
        <v>2</v>
      </c>
      <c r="X119" s="37">
        <v>2</v>
      </c>
      <c r="Y119" s="115">
        <v>13</v>
      </c>
      <c r="Z119" s="4">
        <v>2</v>
      </c>
    </row>
    <row r="120" spans="1:26" s="4" customFormat="1" ht="13.5" customHeight="1" x14ac:dyDescent="0.2">
      <c r="A120" s="24" t="s">
        <v>182</v>
      </c>
      <c r="B120" s="41">
        <v>14830</v>
      </c>
      <c r="C120" s="6">
        <v>14849</v>
      </c>
      <c r="D120" s="14">
        <f t="shared" si="11"/>
        <v>19</v>
      </c>
      <c r="E120" s="104">
        <f t="shared" si="12"/>
        <v>1.2811867835469393E-3</v>
      </c>
      <c r="F120" s="110">
        <v>1379</v>
      </c>
      <c r="G120" s="111">
        <v>3200</v>
      </c>
      <c r="H120" s="111">
        <v>9193</v>
      </c>
      <c r="I120" s="111">
        <v>2456</v>
      </c>
      <c r="J120" s="111">
        <v>862</v>
      </c>
      <c r="K120" s="107"/>
      <c r="L120" s="113">
        <f t="shared" si="14"/>
        <v>9.2868206613239954E-2</v>
      </c>
      <c r="M120" s="113">
        <f t="shared" si="15"/>
        <v>0.21550272745639437</v>
      </c>
      <c r="N120" s="113">
        <f t="shared" si="16"/>
        <v>0.61909892922082299</v>
      </c>
      <c r="O120" s="113">
        <f t="shared" si="17"/>
        <v>0.16539834332278269</v>
      </c>
      <c r="P120" s="113">
        <f t="shared" si="18"/>
        <v>5.8051047208566235E-2</v>
      </c>
      <c r="Q120" s="128">
        <f t="shared" si="13"/>
        <v>61.525073425432389</v>
      </c>
      <c r="S120" s="25">
        <v>276</v>
      </c>
      <c r="T120" s="19" t="s">
        <v>183</v>
      </c>
      <c r="U120" s="39"/>
      <c r="V120" s="35" t="s">
        <v>48</v>
      </c>
      <c r="W120" s="36">
        <v>2</v>
      </c>
      <c r="X120" s="37">
        <v>4</v>
      </c>
      <c r="Y120" s="115">
        <v>12</v>
      </c>
      <c r="Z120" s="4">
        <v>4</v>
      </c>
    </row>
    <row r="121" spans="1:26" s="4" customFormat="1" ht="13.5" customHeight="1" x14ac:dyDescent="0.2">
      <c r="A121" s="24" t="s">
        <v>364</v>
      </c>
      <c r="B121" s="41">
        <v>2154</v>
      </c>
      <c r="C121" s="6">
        <v>2122</v>
      </c>
      <c r="D121" s="14">
        <f t="shared" si="11"/>
        <v>-32</v>
      </c>
      <c r="E121" s="104">
        <f t="shared" si="12"/>
        <v>-1.4856081708449431E-2</v>
      </c>
      <c r="F121" s="110">
        <v>138</v>
      </c>
      <c r="G121" s="111">
        <v>311</v>
      </c>
      <c r="H121" s="111">
        <v>1218</v>
      </c>
      <c r="I121" s="111">
        <v>593</v>
      </c>
      <c r="J121" s="111">
        <v>268</v>
      </c>
      <c r="K121" s="107"/>
      <c r="L121" s="113">
        <f t="shared" si="14"/>
        <v>6.5032987747408108E-2</v>
      </c>
      <c r="M121" s="113">
        <f t="shared" si="15"/>
        <v>0.146559849198869</v>
      </c>
      <c r="N121" s="113">
        <f t="shared" si="16"/>
        <v>0.57398680490103671</v>
      </c>
      <c r="O121" s="113">
        <f t="shared" si="17"/>
        <v>0.27945334590009424</v>
      </c>
      <c r="P121" s="113">
        <f t="shared" si="18"/>
        <v>0.12629594721960416</v>
      </c>
      <c r="Q121" s="128">
        <f t="shared" si="13"/>
        <v>74.220032840722496</v>
      </c>
      <c r="S121" s="25">
        <v>280</v>
      </c>
      <c r="T121" s="19" t="s">
        <v>365</v>
      </c>
      <c r="U121" s="39"/>
      <c r="V121" s="35" t="s">
        <v>66</v>
      </c>
      <c r="W121" s="36">
        <v>2</v>
      </c>
      <c r="X121" s="37">
        <v>2</v>
      </c>
      <c r="Y121" s="115">
        <v>15</v>
      </c>
      <c r="Z121" s="4">
        <v>2</v>
      </c>
    </row>
    <row r="122" spans="1:26" s="4" customFormat="1" ht="13.5" customHeight="1" x14ac:dyDescent="0.2">
      <c r="A122" s="24" t="s">
        <v>366</v>
      </c>
      <c r="B122" s="41">
        <v>2359</v>
      </c>
      <c r="C122" s="6">
        <v>2340</v>
      </c>
      <c r="D122" s="14">
        <f t="shared" si="11"/>
        <v>-19</v>
      </c>
      <c r="E122" s="104">
        <f t="shared" si="12"/>
        <v>-8.0542602797795126E-3</v>
      </c>
      <c r="F122" s="110">
        <v>141</v>
      </c>
      <c r="G122" s="111">
        <v>322</v>
      </c>
      <c r="H122" s="111">
        <v>1260</v>
      </c>
      <c r="I122" s="111">
        <v>758</v>
      </c>
      <c r="J122" s="111">
        <v>388</v>
      </c>
      <c r="K122" s="107"/>
      <c r="L122" s="113">
        <f t="shared" si="14"/>
        <v>6.0256410256410257E-2</v>
      </c>
      <c r="M122" s="113">
        <f t="shared" si="15"/>
        <v>0.13760683760683762</v>
      </c>
      <c r="N122" s="113">
        <f t="shared" si="16"/>
        <v>0.53846153846153844</v>
      </c>
      <c r="O122" s="113">
        <f t="shared" si="17"/>
        <v>0.32393162393162395</v>
      </c>
      <c r="P122" s="113">
        <f t="shared" si="18"/>
        <v>0.16581196581196581</v>
      </c>
      <c r="Q122" s="128">
        <f t="shared" si="13"/>
        <v>85.714285714285722</v>
      </c>
      <c r="S122" s="25">
        <v>284</v>
      </c>
      <c r="T122" s="19" t="s">
        <v>367</v>
      </c>
      <c r="U122" s="39"/>
      <c r="V122" s="35" t="s">
        <v>56</v>
      </c>
      <c r="W122" s="36">
        <v>2</v>
      </c>
      <c r="X122" s="37">
        <v>2</v>
      </c>
      <c r="Y122" s="115">
        <v>2</v>
      </c>
      <c r="Z122" s="4">
        <v>2</v>
      </c>
    </row>
    <row r="123" spans="1:26" s="4" customFormat="1" ht="13.5" customHeight="1" x14ac:dyDescent="0.2">
      <c r="A123" s="24" t="s">
        <v>83</v>
      </c>
      <c r="B123" s="41">
        <v>53539</v>
      </c>
      <c r="C123" s="6">
        <v>52883</v>
      </c>
      <c r="D123" s="14">
        <f t="shared" si="11"/>
        <v>-656</v>
      </c>
      <c r="E123" s="104">
        <f t="shared" si="12"/>
        <v>-1.2252750331534057E-2</v>
      </c>
      <c r="F123" s="110">
        <v>3059</v>
      </c>
      <c r="G123" s="111">
        <v>7190</v>
      </c>
      <c r="H123" s="111">
        <v>31782</v>
      </c>
      <c r="I123" s="111">
        <v>13911</v>
      </c>
      <c r="J123" s="111">
        <v>5881</v>
      </c>
      <c r="K123" s="107"/>
      <c r="L123" s="113">
        <f t="shared" si="14"/>
        <v>5.7844675982830024E-2</v>
      </c>
      <c r="M123" s="113">
        <f t="shared" si="15"/>
        <v>0.13596051661214378</v>
      </c>
      <c r="N123" s="113">
        <f t="shared" si="16"/>
        <v>0.60098708469640527</v>
      </c>
      <c r="O123" s="113">
        <f t="shared" si="17"/>
        <v>0.26305239869145092</v>
      </c>
      <c r="P123" s="113">
        <f t="shared" si="18"/>
        <v>0.11120776052795794</v>
      </c>
      <c r="Q123" s="128">
        <f t="shared" si="13"/>
        <v>66.392926813919829</v>
      </c>
      <c r="S123" s="25">
        <v>285</v>
      </c>
      <c r="T123" s="19" t="s">
        <v>84</v>
      </c>
      <c r="U123" s="39"/>
      <c r="V123" s="35" t="s">
        <v>16</v>
      </c>
      <c r="W123" s="36">
        <v>1</v>
      </c>
      <c r="X123" s="37">
        <v>6</v>
      </c>
      <c r="Y123" s="115">
        <v>8</v>
      </c>
      <c r="Z123" s="4">
        <v>6</v>
      </c>
    </row>
    <row r="124" spans="1:26" s="4" customFormat="1" ht="13.5" customHeight="1" x14ac:dyDescent="0.2">
      <c r="A124" s="57" t="s">
        <v>681</v>
      </c>
      <c r="B124" s="41">
        <v>84196</v>
      </c>
      <c r="C124" s="6">
        <v>83177</v>
      </c>
      <c r="D124" s="14">
        <f t="shared" si="11"/>
        <v>-1019</v>
      </c>
      <c r="E124" s="104">
        <f t="shared" si="12"/>
        <v>-1.2102712717943831E-2</v>
      </c>
      <c r="F124" s="110">
        <v>4808</v>
      </c>
      <c r="G124" s="111">
        <v>11306</v>
      </c>
      <c r="H124" s="111">
        <v>49160</v>
      </c>
      <c r="I124" s="111">
        <v>22711</v>
      </c>
      <c r="J124" s="111">
        <v>9882</v>
      </c>
      <c r="K124" s="107"/>
      <c r="L124" s="113">
        <f t="shared" si="14"/>
        <v>5.7804441131562814E-2</v>
      </c>
      <c r="M124" s="113">
        <f t="shared" si="15"/>
        <v>0.13592699905021821</v>
      </c>
      <c r="N124" s="113">
        <f t="shared" si="16"/>
        <v>0.59102876997246834</v>
      </c>
      <c r="O124" s="113">
        <f t="shared" si="17"/>
        <v>0.27304423097731345</v>
      </c>
      <c r="P124" s="113">
        <f t="shared" si="18"/>
        <v>0.11880688171008813</v>
      </c>
      <c r="Q124" s="128">
        <f t="shared" si="13"/>
        <v>69.196501220504473</v>
      </c>
      <c r="S124" s="52">
        <v>286</v>
      </c>
      <c r="T124" s="19" t="s">
        <v>85</v>
      </c>
      <c r="U124" s="39"/>
      <c r="V124" s="35" t="s">
        <v>16</v>
      </c>
      <c r="W124" s="36">
        <v>1</v>
      </c>
      <c r="X124" s="37">
        <v>6</v>
      </c>
      <c r="Y124" s="115">
        <v>8</v>
      </c>
      <c r="Z124" s="4">
        <v>6</v>
      </c>
    </row>
    <row r="125" spans="1:26" s="4" customFormat="1" ht="13.5" customHeight="1" x14ac:dyDescent="0.2">
      <c r="A125" s="24" t="s">
        <v>368</v>
      </c>
      <c r="B125" s="41">
        <v>6638</v>
      </c>
      <c r="C125" s="6">
        <v>6596</v>
      </c>
      <c r="D125" s="14">
        <f t="shared" si="11"/>
        <v>-42</v>
      </c>
      <c r="E125" s="104">
        <f t="shared" si="12"/>
        <v>-6.327206990057288E-3</v>
      </c>
      <c r="F125" s="110">
        <v>352</v>
      </c>
      <c r="G125" s="111">
        <v>793</v>
      </c>
      <c r="H125" s="111">
        <v>3493</v>
      </c>
      <c r="I125" s="111">
        <v>2310</v>
      </c>
      <c r="J125" s="111">
        <v>1027</v>
      </c>
      <c r="K125" s="107"/>
      <c r="L125" s="113">
        <f t="shared" si="14"/>
        <v>5.3365676167374164E-2</v>
      </c>
      <c r="M125" s="113">
        <f t="shared" si="15"/>
        <v>0.12022437841115828</v>
      </c>
      <c r="N125" s="113">
        <f t="shared" si="16"/>
        <v>0.52956337174044876</v>
      </c>
      <c r="O125" s="113">
        <f t="shared" si="17"/>
        <v>0.35021224984839294</v>
      </c>
      <c r="P125" s="113">
        <f t="shared" si="18"/>
        <v>0.15570042449969679</v>
      </c>
      <c r="Q125" s="128">
        <f t="shared" si="13"/>
        <v>88.834812482107068</v>
      </c>
      <c r="S125" s="25">
        <v>287</v>
      </c>
      <c r="T125" s="40" t="s">
        <v>369</v>
      </c>
      <c r="U125" s="39"/>
      <c r="V125" s="35" t="s">
        <v>66</v>
      </c>
      <c r="W125" s="36">
        <v>1</v>
      </c>
      <c r="X125" s="37">
        <v>3</v>
      </c>
      <c r="Y125" s="115">
        <v>15</v>
      </c>
      <c r="Z125" s="4">
        <v>3</v>
      </c>
    </row>
    <row r="126" spans="1:26" s="4" customFormat="1" ht="13.5" customHeight="1" x14ac:dyDescent="0.2">
      <c r="A126" s="24" t="s">
        <v>370</v>
      </c>
      <c r="B126" s="41">
        <v>6531</v>
      </c>
      <c r="C126" s="6">
        <v>6509</v>
      </c>
      <c r="D126" s="14">
        <f t="shared" si="11"/>
        <v>-22</v>
      </c>
      <c r="E126" s="104">
        <f t="shared" si="12"/>
        <v>-3.3685499923441498E-3</v>
      </c>
      <c r="F126" s="110">
        <v>464</v>
      </c>
      <c r="G126" s="111">
        <v>1137</v>
      </c>
      <c r="H126" s="111">
        <v>3749</v>
      </c>
      <c r="I126" s="111">
        <v>1623</v>
      </c>
      <c r="J126" s="111">
        <v>741</v>
      </c>
      <c r="K126" s="107"/>
      <c r="L126" s="113">
        <f t="shared" si="14"/>
        <v>7.128591181441081E-2</v>
      </c>
      <c r="M126" s="113">
        <f t="shared" si="15"/>
        <v>0.17468121063143341</v>
      </c>
      <c r="N126" s="113">
        <f t="shared" si="16"/>
        <v>0.57597173144876324</v>
      </c>
      <c r="O126" s="113">
        <f t="shared" si="17"/>
        <v>0.24934705791980336</v>
      </c>
      <c r="P126" s="113">
        <f t="shared" si="18"/>
        <v>0.113842372100169</v>
      </c>
      <c r="Q126" s="128">
        <f t="shared" si="13"/>
        <v>73.619631901840492</v>
      </c>
      <c r="S126" s="25">
        <v>288</v>
      </c>
      <c r="T126" s="40" t="s">
        <v>371</v>
      </c>
      <c r="U126" s="39"/>
      <c r="V126" s="35" t="s">
        <v>66</v>
      </c>
      <c r="W126" s="36">
        <v>2</v>
      </c>
      <c r="X126" s="37">
        <v>3</v>
      </c>
      <c r="Y126" s="115">
        <v>15</v>
      </c>
      <c r="Z126" s="4">
        <v>3</v>
      </c>
    </row>
    <row r="127" spans="1:26" s="4" customFormat="1" ht="13.5" customHeight="1" x14ac:dyDescent="0.2">
      <c r="A127" s="24" t="s">
        <v>184</v>
      </c>
      <c r="B127" s="41">
        <v>8499</v>
      </c>
      <c r="C127" s="6">
        <v>8329</v>
      </c>
      <c r="D127" s="14">
        <f t="shared" si="11"/>
        <v>-170</v>
      </c>
      <c r="E127" s="104">
        <f t="shared" si="12"/>
        <v>-2.0002353218025681E-2</v>
      </c>
      <c r="F127" s="110">
        <v>353</v>
      </c>
      <c r="G127" s="111">
        <v>951</v>
      </c>
      <c r="H127" s="111">
        <v>4476</v>
      </c>
      <c r="I127" s="111">
        <v>2902</v>
      </c>
      <c r="J127" s="111">
        <v>1281</v>
      </c>
      <c r="K127" s="107"/>
      <c r="L127" s="113">
        <f t="shared" si="14"/>
        <v>4.2382038660103254E-2</v>
      </c>
      <c r="M127" s="113">
        <f t="shared" si="15"/>
        <v>0.11417937327410253</v>
      </c>
      <c r="N127" s="113">
        <f t="shared" si="16"/>
        <v>0.53739944771281067</v>
      </c>
      <c r="O127" s="113">
        <f t="shared" si="17"/>
        <v>0.34842117901308678</v>
      </c>
      <c r="P127" s="113">
        <f t="shared" si="18"/>
        <v>0.15379997598751352</v>
      </c>
      <c r="Q127" s="128">
        <f t="shared" si="13"/>
        <v>86.08132260947275</v>
      </c>
      <c r="S127" s="25">
        <v>290</v>
      </c>
      <c r="T127" s="19" t="s">
        <v>185</v>
      </c>
      <c r="U127" s="39"/>
      <c r="V127" s="35" t="s">
        <v>60</v>
      </c>
      <c r="W127" s="36">
        <v>1</v>
      </c>
      <c r="X127" s="37">
        <v>3</v>
      </c>
      <c r="Y127" s="115">
        <v>18</v>
      </c>
      <c r="Z127" s="4">
        <v>3</v>
      </c>
    </row>
    <row r="128" spans="1:26" s="4" customFormat="1" ht="13.5" customHeight="1" x14ac:dyDescent="0.2">
      <c r="A128" s="24" t="s">
        <v>372</v>
      </c>
      <c r="B128" s="41">
        <v>2252</v>
      </c>
      <c r="C128" s="6">
        <v>2238</v>
      </c>
      <c r="D128" s="14">
        <f t="shared" si="11"/>
        <v>-14</v>
      </c>
      <c r="E128" s="104">
        <f t="shared" si="12"/>
        <v>-6.2166962699822248E-3</v>
      </c>
      <c r="F128" s="110">
        <v>74</v>
      </c>
      <c r="G128" s="111">
        <v>186</v>
      </c>
      <c r="H128" s="111">
        <v>1091</v>
      </c>
      <c r="I128" s="111">
        <v>961</v>
      </c>
      <c r="J128" s="111">
        <v>463</v>
      </c>
      <c r="K128" s="107"/>
      <c r="L128" s="113">
        <f t="shared" si="14"/>
        <v>3.3065236818588022E-2</v>
      </c>
      <c r="M128" s="113">
        <f t="shared" si="15"/>
        <v>8.3109919571045576E-2</v>
      </c>
      <c r="N128" s="113">
        <f t="shared" si="16"/>
        <v>0.48748882931188559</v>
      </c>
      <c r="O128" s="113">
        <f t="shared" si="17"/>
        <v>0.42940125111706884</v>
      </c>
      <c r="P128" s="113">
        <f t="shared" si="18"/>
        <v>0.2068811438784629</v>
      </c>
      <c r="Q128" s="128">
        <f t="shared" si="13"/>
        <v>105.13290559120072</v>
      </c>
      <c r="S128" s="25">
        <v>291</v>
      </c>
      <c r="T128" s="19" t="s">
        <v>373</v>
      </c>
      <c r="U128" s="39"/>
      <c r="V128" s="35" t="s">
        <v>52</v>
      </c>
      <c r="W128" s="36">
        <v>2</v>
      </c>
      <c r="X128" s="37">
        <v>2</v>
      </c>
      <c r="Y128" s="115">
        <v>13</v>
      </c>
      <c r="Z128" s="4">
        <v>2</v>
      </c>
    </row>
    <row r="129" spans="1:26" s="4" customFormat="1" ht="13.5" customHeight="1" x14ac:dyDescent="0.2">
      <c r="A129" s="24" t="s">
        <v>374</v>
      </c>
      <c r="B129" s="41">
        <v>314</v>
      </c>
      <c r="C129" s="6">
        <v>315</v>
      </c>
      <c r="D129" s="14">
        <f t="shared" si="11"/>
        <v>1</v>
      </c>
      <c r="E129" s="104">
        <f t="shared" si="12"/>
        <v>3.1847133757962887E-3</v>
      </c>
      <c r="F129" s="110">
        <v>15</v>
      </c>
      <c r="G129" s="111">
        <v>31</v>
      </c>
      <c r="H129" s="111">
        <v>173</v>
      </c>
      <c r="I129" s="111">
        <v>111</v>
      </c>
      <c r="J129" s="111">
        <v>55</v>
      </c>
      <c r="K129" s="107"/>
      <c r="L129" s="113">
        <f t="shared" si="14"/>
        <v>4.7619047619047616E-2</v>
      </c>
      <c r="M129" s="113">
        <f t="shared" si="15"/>
        <v>9.841269841269841E-2</v>
      </c>
      <c r="N129" s="113">
        <f t="shared" si="16"/>
        <v>0.54920634920634925</v>
      </c>
      <c r="O129" s="113">
        <f t="shared" si="17"/>
        <v>0.35238095238095241</v>
      </c>
      <c r="P129" s="113">
        <f t="shared" si="18"/>
        <v>0.17460317460317459</v>
      </c>
      <c r="Q129" s="128">
        <f t="shared" si="13"/>
        <v>82.080924855491332</v>
      </c>
      <c r="S129" s="25">
        <v>295</v>
      </c>
      <c r="T129" s="19" t="s">
        <v>664</v>
      </c>
      <c r="U129" s="26"/>
      <c r="V129" s="35" t="s">
        <v>96</v>
      </c>
      <c r="W129" s="36">
        <v>2</v>
      </c>
      <c r="X129" s="37">
        <v>1</v>
      </c>
      <c r="Y129" s="115">
        <v>21</v>
      </c>
      <c r="Z129" s="4">
        <v>1</v>
      </c>
    </row>
    <row r="130" spans="1:26" s="4" customFormat="1" ht="13.5" customHeight="1" x14ac:dyDescent="0.2">
      <c r="A130" s="24" t="s">
        <v>86</v>
      </c>
      <c r="B130" s="41">
        <v>118209</v>
      </c>
      <c r="C130" s="6">
        <v>118664</v>
      </c>
      <c r="D130" s="14">
        <f t="shared" si="11"/>
        <v>455</v>
      </c>
      <c r="E130" s="104">
        <f t="shared" si="12"/>
        <v>3.8491147036181506E-3</v>
      </c>
      <c r="F130" s="110">
        <v>8109</v>
      </c>
      <c r="G130" s="111">
        <v>17556</v>
      </c>
      <c r="H130" s="111">
        <v>76379</v>
      </c>
      <c r="I130" s="111">
        <v>24729</v>
      </c>
      <c r="J130" s="111">
        <v>10371</v>
      </c>
      <c r="K130" s="107"/>
      <c r="L130" s="113">
        <f t="shared" si="14"/>
        <v>6.8335805298995481E-2</v>
      </c>
      <c r="M130" s="113">
        <f t="shared" si="15"/>
        <v>0.14794714487966021</v>
      </c>
      <c r="N130" s="113">
        <f t="shared" si="16"/>
        <v>0.64365772264545273</v>
      </c>
      <c r="O130" s="113">
        <f t="shared" si="17"/>
        <v>0.20839513247488708</v>
      </c>
      <c r="P130" s="113">
        <f t="shared" si="18"/>
        <v>8.7398031416436331E-2</v>
      </c>
      <c r="Q130" s="128">
        <f t="shared" si="13"/>
        <v>55.362075963288341</v>
      </c>
      <c r="S130" s="25">
        <v>297</v>
      </c>
      <c r="T130" s="19" t="s">
        <v>87</v>
      </c>
      <c r="U130" s="39">
        <v>2</v>
      </c>
      <c r="V130" s="35" t="s">
        <v>41</v>
      </c>
      <c r="W130" s="36">
        <v>1</v>
      </c>
      <c r="X130" s="37">
        <v>7</v>
      </c>
      <c r="Y130" s="115">
        <v>11</v>
      </c>
      <c r="Z130" s="4">
        <v>7</v>
      </c>
    </row>
    <row r="131" spans="1:26" s="4" customFormat="1" ht="13.5" customHeight="1" x14ac:dyDescent="0.2">
      <c r="A131" s="24" t="s">
        <v>375</v>
      </c>
      <c r="B131" s="41">
        <v>3637</v>
      </c>
      <c r="C131" s="6">
        <v>3572</v>
      </c>
      <c r="D131" s="14">
        <f t="shared" si="11"/>
        <v>-65</v>
      </c>
      <c r="E131" s="104">
        <f t="shared" si="12"/>
        <v>-1.7871872422326129E-2</v>
      </c>
      <c r="F131" s="110">
        <v>189</v>
      </c>
      <c r="G131" s="111">
        <v>511</v>
      </c>
      <c r="H131" s="111">
        <v>1940</v>
      </c>
      <c r="I131" s="111">
        <v>1121</v>
      </c>
      <c r="J131" s="111">
        <v>545</v>
      </c>
      <c r="K131" s="107"/>
      <c r="L131" s="113">
        <f t="shared" si="14"/>
        <v>5.2911534154535277E-2</v>
      </c>
      <c r="M131" s="113">
        <f t="shared" si="15"/>
        <v>0.14305711086226203</v>
      </c>
      <c r="N131" s="113">
        <f t="shared" si="16"/>
        <v>0.54311310190369544</v>
      </c>
      <c r="O131" s="113">
        <f t="shared" si="17"/>
        <v>0.31382978723404253</v>
      </c>
      <c r="P131" s="113">
        <f t="shared" si="18"/>
        <v>0.15257558790593506</v>
      </c>
      <c r="Q131" s="128">
        <f t="shared" si="13"/>
        <v>84.123711340206185</v>
      </c>
      <c r="S131" s="25">
        <v>300</v>
      </c>
      <c r="T131" s="19" t="s">
        <v>376</v>
      </c>
      <c r="U131" s="39"/>
      <c r="V131" s="35" t="s">
        <v>126</v>
      </c>
      <c r="W131" s="36">
        <v>2</v>
      </c>
      <c r="X131" s="37">
        <v>2</v>
      </c>
      <c r="Y131" s="115">
        <v>14</v>
      </c>
      <c r="Z131" s="4">
        <v>2</v>
      </c>
    </row>
    <row r="132" spans="1:26" s="4" customFormat="1" ht="13.5" customHeight="1" x14ac:dyDescent="0.2">
      <c r="A132" s="57" t="s">
        <v>682</v>
      </c>
      <c r="B132" s="41">
        <v>21203</v>
      </c>
      <c r="C132" s="6">
        <v>20952</v>
      </c>
      <c r="D132" s="14">
        <f t="shared" si="11"/>
        <v>-251</v>
      </c>
      <c r="E132" s="104">
        <f t="shared" si="12"/>
        <v>-1.1837947460265008E-2</v>
      </c>
      <c r="F132" s="110">
        <v>1373</v>
      </c>
      <c r="G132" s="111">
        <v>3211</v>
      </c>
      <c r="H132" s="111">
        <v>11687</v>
      </c>
      <c r="I132" s="111">
        <v>6054</v>
      </c>
      <c r="J132" s="111">
        <v>2586</v>
      </c>
      <c r="K132" s="107"/>
      <c r="L132" s="113">
        <f t="shared" si="14"/>
        <v>6.5530736922489494E-2</v>
      </c>
      <c r="M132" s="113">
        <f t="shared" si="15"/>
        <v>0.15325505918289423</v>
      </c>
      <c r="N132" s="113">
        <f t="shared" si="16"/>
        <v>0.55779877815960288</v>
      </c>
      <c r="O132" s="113">
        <f t="shared" si="17"/>
        <v>0.28894616265750284</v>
      </c>
      <c r="P132" s="113">
        <f t="shared" si="18"/>
        <v>0.1234249713631157</v>
      </c>
      <c r="Q132" s="128">
        <f t="shared" si="13"/>
        <v>79.276118764439119</v>
      </c>
      <c r="S132" s="52">
        <v>301</v>
      </c>
      <c r="T132" s="19" t="s">
        <v>186</v>
      </c>
      <c r="U132" s="39"/>
      <c r="V132" s="35" t="s">
        <v>126</v>
      </c>
      <c r="W132" s="36">
        <v>1</v>
      </c>
      <c r="X132" s="37">
        <v>5</v>
      </c>
      <c r="Y132" s="115">
        <v>14</v>
      </c>
      <c r="Z132" s="4">
        <v>5</v>
      </c>
    </row>
    <row r="133" spans="1:26" s="4" customFormat="1" ht="13.5" customHeight="1" x14ac:dyDescent="0.2">
      <c r="A133" s="24" t="s">
        <v>377</v>
      </c>
      <c r="B133" s="41">
        <v>923</v>
      </c>
      <c r="C133" s="6">
        <v>926</v>
      </c>
      <c r="D133" s="14">
        <f t="shared" si="11"/>
        <v>3</v>
      </c>
      <c r="E133" s="104">
        <f t="shared" si="12"/>
        <v>3.250270855904569E-3</v>
      </c>
      <c r="F133" s="110">
        <v>34</v>
      </c>
      <c r="G133" s="111">
        <v>83</v>
      </c>
      <c r="H133" s="111">
        <v>490</v>
      </c>
      <c r="I133" s="111">
        <v>353</v>
      </c>
      <c r="J133" s="111">
        <v>127</v>
      </c>
      <c r="K133" s="107"/>
      <c r="L133" s="113">
        <f t="shared" si="14"/>
        <v>3.6717062634989202E-2</v>
      </c>
      <c r="M133" s="113">
        <f t="shared" si="15"/>
        <v>8.9632829373650108E-2</v>
      </c>
      <c r="N133" s="113">
        <f t="shared" si="16"/>
        <v>0.52915766738660908</v>
      </c>
      <c r="O133" s="113">
        <f t="shared" si="17"/>
        <v>0.38120950323974084</v>
      </c>
      <c r="P133" s="113">
        <f t="shared" si="18"/>
        <v>0.13714902807775378</v>
      </c>
      <c r="Q133" s="128">
        <f t="shared" si="13"/>
        <v>88.979591836734684</v>
      </c>
      <c r="S133" s="25">
        <v>304</v>
      </c>
      <c r="T133" s="40" t="s">
        <v>378</v>
      </c>
      <c r="U133" s="39"/>
      <c r="V133" s="35" t="s">
        <v>56</v>
      </c>
      <c r="W133" s="36">
        <v>2</v>
      </c>
      <c r="X133" s="37">
        <v>1</v>
      </c>
      <c r="Y133" s="115">
        <v>2</v>
      </c>
      <c r="Z133" s="4">
        <v>1</v>
      </c>
    </row>
    <row r="134" spans="1:26" s="4" customFormat="1" ht="13.5" customHeight="1" x14ac:dyDescent="0.2">
      <c r="A134" s="24" t="s">
        <v>187</v>
      </c>
      <c r="B134" s="41">
        <v>15386</v>
      </c>
      <c r="C134" s="6">
        <v>15207</v>
      </c>
      <c r="D134" s="14">
        <f t="shared" si="11"/>
        <v>-179</v>
      </c>
      <c r="E134" s="104">
        <f t="shared" si="12"/>
        <v>-1.1633952944234971E-2</v>
      </c>
      <c r="F134" s="110">
        <v>941</v>
      </c>
      <c r="G134" s="111">
        <v>2301</v>
      </c>
      <c r="H134" s="111">
        <v>8875</v>
      </c>
      <c r="I134" s="111">
        <v>4031</v>
      </c>
      <c r="J134" s="111">
        <v>1809</v>
      </c>
      <c r="K134" s="107"/>
      <c r="L134" s="113">
        <f t="shared" si="14"/>
        <v>6.1879397645821003E-2</v>
      </c>
      <c r="M134" s="113">
        <f t="shared" si="15"/>
        <v>0.15131189583744328</v>
      </c>
      <c r="N134" s="113">
        <f t="shared" si="16"/>
        <v>0.58361280989018216</v>
      </c>
      <c r="O134" s="113">
        <f t="shared" si="17"/>
        <v>0.26507529427237458</v>
      </c>
      <c r="P134" s="113">
        <f t="shared" si="18"/>
        <v>0.11895837443282699</v>
      </c>
      <c r="Q134" s="128">
        <f t="shared" si="13"/>
        <v>71.346478873239434</v>
      </c>
      <c r="S134" s="25">
        <v>305</v>
      </c>
      <c r="T134" s="19" t="s">
        <v>188</v>
      </c>
      <c r="U134" s="39"/>
      <c r="V134" s="35" t="s">
        <v>24</v>
      </c>
      <c r="W134" s="36">
        <v>1</v>
      </c>
      <c r="X134" s="37">
        <v>4</v>
      </c>
      <c r="Y134" s="115">
        <v>17</v>
      </c>
      <c r="Z134" s="4">
        <v>4</v>
      </c>
    </row>
    <row r="135" spans="1:26" s="4" customFormat="1" ht="13.5" customHeight="1" x14ac:dyDescent="0.2">
      <c r="A135" s="24" t="s">
        <v>379</v>
      </c>
      <c r="B135" s="41">
        <v>1352</v>
      </c>
      <c r="C135" s="6">
        <v>1343</v>
      </c>
      <c r="D135" s="14">
        <f t="shared" si="11"/>
        <v>-9</v>
      </c>
      <c r="E135" s="104">
        <f t="shared" si="12"/>
        <v>-6.6568047337277614E-3</v>
      </c>
      <c r="F135" s="110">
        <v>100</v>
      </c>
      <c r="G135" s="111">
        <v>211</v>
      </c>
      <c r="H135" s="111">
        <v>701</v>
      </c>
      <c r="I135" s="111">
        <v>431</v>
      </c>
      <c r="J135" s="111">
        <v>183</v>
      </c>
      <c r="K135" s="107"/>
      <c r="L135" s="113">
        <f t="shared" si="14"/>
        <v>7.4460163812360383E-2</v>
      </c>
      <c r="M135" s="113">
        <f t="shared" si="15"/>
        <v>0.15711094564408043</v>
      </c>
      <c r="N135" s="113">
        <f t="shared" si="16"/>
        <v>0.52196574832464626</v>
      </c>
      <c r="O135" s="113">
        <f t="shared" si="17"/>
        <v>0.32092330603127328</v>
      </c>
      <c r="P135" s="113">
        <f t="shared" si="18"/>
        <v>0.13626209977661952</v>
      </c>
      <c r="Q135" s="128">
        <f t="shared" si="13"/>
        <v>91.583452211126968</v>
      </c>
      <c r="S135" s="25">
        <v>312</v>
      </c>
      <c r="T135" s="19" t="s">
        <v>380</v>
      </c>
      <c r="U135" s="39"/>
      <c r="V135" s="35" t="s">
        <v>52</v>
      </c>
      <c r="W135" s="36">
        <v>2</v>
      </c>
      <c r="X135" s="37">
        <v>1</v>
      </c>
      <c r="Y135" s="115">
        <v>13</v>
      </c>
      <c r="Z135" s="4">
        <v>1</v>
      </c>
    </row>
    <row r="136" spans="1:26" s="4" customFormat="1" ht="13.5" customHeight="1" x14ac:dyDescent="0.2">
      <c r="A136" s="24" t="s">
        <v>381</v>
      </c>
      <c r="B136" s="41">
        <v>4508</v>
      </c>
      <c r="C136" s="6">
        <v>4451</v>
      </c>
      <c r="D136" s="14">
        <f t="shared" si="11"/>
        <v>-57</v>
      </c>
      <c r="E136" s="104">
        <f t="shared" si="12"/>
        <v>-1.2644188110026655E-2</v>
      </c>
      <c r="F136" s="110">
        <v>252</v>
      </c>
      <c r="G136" s="111">
        <v>634</v>
      </c>
      <c r="H136" s="111">
        <v>2640</v>
      </c>
      <c r="I136" s="111">
        <v>1177</v>
      </c>
      <c r="J136" s="111">
        <v>450</v>
      </c>
      <c r="K136" s="107"/>
      <c r="L136" s="113">
        <f t="shared" si="14"/>
        <v>5.6616490676252525E-2</v>
      </c>
      <c r="M136" s="113">
        <f t="shared" si="15"/>
        <v>0.14243990114580993</v>
      </c>
      <c r="N136" s="113">
        <f t="shared" si="16"/>
        <v>0.59312514041788367</v>
      </c>
      <c r="O136" s="113">
        <f t="shared" si="17"/>
        <v>0.26443495843630643</v>
      </c>
      <c r="P136" s="113">
        <f t="shared" si="18"/>
        <v>0.1011008762075938</v>
      </c>
      <c r="Q136" s="128">
        <f t="shared" si="13"/>
        <v>68.598484848484858</v>
      </c>
      <c r="S136" s="25">
        <v>316</v>
      </c>
      <c r="T136" s="19" t="s">
        <v>382</v>
      </c>
      <c r="U136" s="39"/>
      <c r="V136" s="35" t="s">
        <v>32</v>
      </c>
      <c r="W136" s="36">
        <v>2</v>
      </c>
      <c r="X136" s="37">
        <v>2</v>
      </c>
      <c r="Y136" s="115">
        <v>7</v>
      </c>
      <c r="Z136" s="4">
        <v>2</v>
      </c>
    </row>
    <row r="137" spans="1:26" s="4" customFormat="1" ht="13.5" customHeight="1" x14ac:dyDescent="0.2">
      <c r="A137" s="24" t="s">
        <v>383</v>
      </c>
      <c r="B137" s="41">
        <v>2611</v>
      </c>
      <c r="C137" s="6">
        <v>2613</v>
      </c>
      <c r="D137" s="14">
        <f t="shared" si="11"/>
        <v>2</v>
      </c>
      <c r="E137" s="104">
        <f t="shared" si="12"/>
        <v>7.6599004212951627E-4</v>
      </c>
      <c r="F137" s="110">
        <v>195</v>
      </c>
      <c r="G137" s="111">
        <v>474</v>
      </c>
      <c r="H137" s="111">
        <v>1448</v>
      </c>
      <c r="I137" s="111">
        <v>691</v>
      </c>
      <c r="J137" s="111">
        <v>331</v>
      </c>
      <c r="K137" s="107"/>
      <c r="L137" s="113">
        <f t="shared" si="14"/>
        <v>7.4626865671641784E-2</v>
      </c>
      <c r="M137" s="113">
        <f t="shared" si="15"/>
        <v>0.18140068886337543</v>
      </c>
      <c r="N137" s="113">
        <f t="shared" si="16"/>
        <v>0.55415231534634524</v>
      </c>
      <c r="O137" s="113">
        <f t="shared" si="17"/>
        <v>0.26444699579027936</v>
      </c>
      <c r="P137" s="113">
        <f t="shared" si="18"/>
        <v>0.12667432070417145</v>
      </c>
      <c r="Q137" s="128">
        <f t="shared" si="13"/>
        <v>80.45580110497238</v>
      </c>
      <c r="S137" s="25">
        <v>317</v>
      </c>
      <c r="T137" s="19" t="s">
        <v>384</v>
      </c>
      <c r="U137" s="39"/>
      <c r="V137" s="35" t="s">
        <v>24</v>
      </c>
      <c r="W137" s="36">
        <v>2</v>
      </c>
      <c r="X137" s="37">
        <v>2</v>
      </c>
      <c r="Y137" s="115">
        <v>17</v>
      </c>
      <c r="Z137" s="4">
        <v>2</v>
      </c>
    </row>
    <row r="138" spans="1:26" s="4" customFormat="1" ht="13.5" customHeight="1" x14ac:dyDescent="0.2">
      <c r="A138" s="24" t="s">
        <v>385</v>
      </c>
      <c r="B138" s="41">
        <v>236</v>
      </c>
      <c r="C138" s="6">
        <v>236</v>
      </c>
      <c r="D138" s="14">
        <f t="shared" si="11"/>
        <v>0</v>
      </c>
      <c r="E138" s="104">
        <f t="shared" si="12"/>
        <v>0</v>
      </c>
      <c r="F138" s="110">
        <v>3</v>
      </c>
      <c r="G138" s="111">
        <v>15</v>
      </c>
      <c r="H138" s="111">
        <v>135</v>
      </c>
      <c r="I138" s="111">
        <v>86</v>
      </c>
      <c r="J138" s="111">
        <v>41</v>
      </c>
      <c r="K138" s="107"/>
      <c r="L138" s="113">
        <f t="shared" si="14"/>
        <v>1.2711864406779662E-2</v>
      </c>
      <c r="M138" s="113">
        <f t="shared" si="15"/>
        <v>6.3559322033898302E-2</v>
      </c>
      <c r="N138" s="113">
        <f t="shared" si="16"/>
        <v>0.57203389830508478</v>
      </c>
      <c r="O138" s="113">
        <f t="shared" si="17"/>
        <v>0.36440677966101692</v>
      </c>
      <c r="P138" s="113">
        <f t="shared" si="18"/>
        <v>0.17372881355932204</v>
      </c>
      <c r="Q138" s="128">
        <f t="shared" si="13"/>
        <v>74.81481481481481</v>
      </c>
      <c r="S138" s="25">
        <v>318</v>
      </c>
      <c r="T138" s="19" t="s">
        <v>665</v>
      </c>
      <c r="U138" s="26"/>
      <c r="V138" s="35" t="s">
        <v>96</v>
      </c>
      <c r="W138" s="36">
        <v>2</v>
      </c>
      <c r="X138" s="37">
        <v>1</v>
      </c>
      <c r="Y138" s="115">
        <v>21</v>
      </c>
      <c r="Z138" s="4">
        <v>1</v>
      </c>
    </row>
    <row r="139" spans="1:26" s="4" customFormat="1" ht="13.5" customHeight="1" x14ac:dyDescent="0.2">
      <c r="A139" s="24" t="s">
        <v>88</v>
      </c>
      <c r="B139" s="41">
        <v>119573</v>
      </c>
      <c r="C139" s="6">
        <v>119951</v>
      </c>
      <c r="D139" s="14">
        <f t="shared" si="11"/>
        <v>378</v>
      </c>
      <c r="E139" s="104">
        <f t="shared" si="12"/>
        <v>3.1612487768977182E-3</v>
      </c>
      <c r="F139" s="110">
        <v>7821</v>
      </c>
      <c r="G139" s="111">
        <v>17606</v>
      </c>
      <c r="H139" s="111">
        <v>73672</v>
      </c>
      <c r="I139" s="111">
        <v>28673</v>
      </c>
      <c r="J139" s="111">
        <v>11903</v>
      </c>
      <c r="K139" s="107"/>
      <c r="L139" s="113">
        <f t="shared" si="14"/>
        <v>6.520162399646523E-2</v>
      </c>
      <c r="M139" s="113">
        <f t="shared" si="15"/>
        <v>0.14677660044518179</v>
      </c>
      <c r="N139" s="113">
        <f t="shared" si="16"/>
        <v>0.61418412518445031</v>
      </c>
      <c r="O139" s="113">
        <f t="shared" si="17"/>
        <v>0.2390392743703679</v>
      </c>
      <c r="P139" s="113">
        <f t="shared" si="18"/>
        <v>9.9232186476144429E-2</v>
      </c>
      <c r="Q139" s="128">
        <f t="shared" si="13"/>
        <v>62.817624063416218</v>
      </c>
      <c r="S139" s="25">
        <v>398</v>
      </c>
      <c r="T139" s="40" t="s">
        <v>89</v>
      </c>
      <c r="U139" s="39"/>
      <c r="V139" s="35" t="s">
        <v>32</v>
      </c>
      <c r="W139" s="36">
        <v>1</v>
      </c>
      <c r="X139" s="37">
        <v>7</v>
      </c>
      <c r="Y139" s="115">
        <v>7</v>
      </c>
      <c r="Z139" s="4">
        <v>7</v>
      </c>
    </row>
    <row r="140" spans="1:26" s="4" customFormat="1" ht="13.5" customHeight="1" x14ac:dyDescent="0.2">
      <c r="A140" s="24" t="s">
        <v>193</v>
      </c>
      <c r="B140" s="41">
        <v>8051</v>
      </c>
      <c r="C140" s="6">
        <v>8058</v>
      </c>
      <c r="D140" s="14">
        <f t="shared" si="11"/>
        <v>7</v>
      </c>
      <c r="E140" s="104">
        <f t="shared" si="12"/>
        <v>8.6945721028452994E-4</v>
      </c>
      <c r="F140" s="110">
        <v>699</v>
      </c>
      <c r="G140" s="111">
        <v>1619</v>
      </c>
      <c r="H140" s="111">
        <v>4663</v>
      </c>
      <c r="I140" s="111">
        <v>1776</v>
      </c>
      <c r="J140" s="111">
        <v>731</v>
      </c>
      <c r="K140" s="107"/>
      <c r="L140" s="113">
        <f t="shared" si="14"/>
        <v>8.674609084139985E-2</v>
      </c>
      <c r="M140" s="113">
        <f t="shared" si="15"/>
        <v>0.20091834202035244</v>
      </c>
      <c r="N140" s="113">
        <f t="shared" si="16"/>
        <v>0.5786795730950608</v>
      </c>
      <c r="O140" s="113">
        <f t="shared" si="17"/>
        <v>0.22040208488458674</v>
      </c>
      <c r="P140" s="113">
        <f t="shared" si="18"/>
        <v>9.0717299578059074E-2</v>
      </c>
      <c r="Q140" s="128">
        <f t="shared" si="13"/>
        <v>72.80720566159124</v>
      </c>
      <c r="S140" s="25">
        <v>399</v>
      </c>
      <c r="T140" s="40" t="s">
        <v>194</v>
      </c>
      <c r="U140" s="39"/>
      <c r="V140" s="35" t="s">
        <v>66</v>
      </c>
      <c r="W140" s="36">
        <v>2</v>
      </c>
      <c r="X140" s="37">
        <v>3</v>
      </c>
      <c r="Y140" s="115">
        <v>15</v>
      </c>
      <c r="Z140" s="4">
        <v>3</v>
      </c>
    </row>
    <row r="141" spans="1:26" s="4" customFormat="1" ht="13.5" customHeight="1" x14ac:dyDescent="0.2">
      <c r="A141" s="24" t="s">
        <v>195</v>
      </c>
      <c r="B141" s="41">
        <v>8610</v>
      </c>
      <c r="C141" s="6">
        <v>8647</v>
      </c>
      <c r="D141" s="14">
        <f t="shared" si="11"/>
        <v>37</v>
      </c>
      <c r="E141" s="104">
        <f t="shared" si="12"/>
        <v>4.2973286875724881E-3</v>
      </c>
      <c r="F141" s="110">
        <v>652</v>
      </c>
      <c r="G141" s="111">
        <v>1461</v>
      </c>
      <c r="H141" s="111">
        <v>5140</v>
      </c>
      <c r="I141" s="111">
        <v>2046</v>
      </c>
      <c r="J141" s="111">
        <v>912</v>
      </c>
      <c r="K141" s="107"/>
      <c r="L141" s="113">
        <f t="shared" si="14"/>
        <v>7.5401873482132536E-2</v>
      </c>
      <c r="M141" s="113">
        <f t="shared" si="15"/>
        <v>0.16896033306349023</v>
      </c>
      <c r="N141" s="113">
        <f t="shared" si="16"/>
        <v>0.59442581242049264</v>
      </c>
      <c r="O141" s="113">
        <f t="shared" si="17"/>
        <v>0.2366138545160171</v>
      </c>
      <c r="P141" s="113">
        <f t="shared" si="18"/>
        <v>0.10547010523881115</v>
      </c>
      <c r="Q141" s="128">
        <f t="shared" si="13"/>
        <v>68.229571984435793</v>
      </c>
      <c r="S141" s="25">
        <v>400</v>
      </c>
      <c r="T141" s="19" t="s">
        <v>196</v>
      </c>
      <c r="U141" s="39"/>
      <c r="V141" s="35" t="s">
        <v>56</v>
      </c>
      <c r="W141" s="36">
        <v>1</v>
      </c>
      <c r="X141" s="37">
        <v>3</v>
      </c>
      <c r="Y141" s="115">
        <v>2</v>
      </c>
      <c r="Z141" s="4">
        <v>3</v>
      </c>
    </row>
    <row r="142" spans="1:26" s="4" customFormat="1" ht="13.5" customHeight="1" x14ac:dyDescent="0.2">
      <c r="A142" s="24" t="s">
        <v>392</v>
      </c>
      <c r="B142" s="41">
        <v>2706</v>
      </c>
      <c r="C142" s="6">
        <v>2665</v>
      </c>
      <c r="D142" s="14">
        <f t="shared" si="11"/>
        <v>-41</v>
      </c>
      <c r="E142" s="104">
        <f t="shared" si="12"/>
        <v>-1.5151515151515138E-2</v>
      </c>
      <c r="F142" s="110">
        <v>155</v>
      </c>
      <c r="G142" s="111">
        <v>398</v>
      </c>
      <c r="H142" s="111">
        <v>1492</v>
      </c>
      <c r="I142" s="111">
        <v>775</v>
      </c>
      <c r="J142" s="111">
        <v>342</v>
      </c>
      <c r="K142" s="107"/>
      <c r="L142" s="113">
        <f t="shared" si="14"/>
        <v>5.8161350844277676E-2</v>
      </c>
      <c r="M142" s="113">
        <f t="shared" si="15"/>
        <v>0.14934333958724202</v>
      </c>
      <c r="N142" s="113">
        <f t="shared" si="16"/>
        <v>0.55984990619136965</v>
      </c>
      <c r="O142" s="113">
        <f t="shared" si="17"/>
        <v>0.29080675422138835</v>
      </c>
      <c r="P142" s="113">
        <f t="shared" si="18"/>
        <v>0.12833020637898687</v>
      </c>
      <c r="Q142" s="128">
        <f t="shared" si="13"/>
        <v>78.619302949061662</v>
      </c>
      <c r="S142" s="25">
        <v>407</v>
      </c>
      <c r="T142" s="40" t="s">
        <v>393</v>
      </c>
      <c r="U142" s="39"/>
      <c r="V142" s="35" t="s">
        <v>8</v>
      </c>
      <c r="W142" s="36">
        <v>2</v>
      </c>
      <c r="X142" s="37">
        <v>2</v>
      </c>
      <c r="Y142" s="115">
        <v>1</v>
      </c>
      <c r="Z142" s="4">
        <v>2</v>
      </c>
    </row>
    <row r="143" spans="1:26" s="4" customFormat="1" ht="13.5" customHeight="1" x14ac:dyDescent="0.2">
      <c r="A143" s="24" t="s">
        <v>388</v>
      </c>
      <c r="B143" s="41">
        <v>9692</v>
      </c>
      <c r="C143" s="6">
        <v>9617</v>
      </c>
      <c r="D143" s="14">
        <f t="shared" si="11"/>
        <v>-75</v>
      </c>
      <c r="E143" s="104">
        <f t="shared" si="12"/>
        <v>-7.7383408997111491E-3</v>
      </c>
      <c r="F143" s="110">
        <v>574</v>
      </c>
      <c r="G143" s="111">
        <v>1499</v>
      </c>
      <c r="H143" s="111">
        <v>5536</v>
      </c>
      <c r="I143" s="111">
        <v>2582</v>
      </c>
      <c r="J143" s="111">
        <v>1089</v>
      </c>
      <c r="K143" s="107"/>
      <c r="L143" s="113">
        <f t="shared" si="14"/>
        <v>5.9685972756576895E-2</v>
      </c>
      <c r="M143" s="113">
        <f t="shared" si="15"/>
        <v>0.15586981387126964</v>
      </c>
      <c r="N143" s="113">
        <f t="shared" si="16"/>
        <v>0.57564729125506919</v>
      </c>
      <c r="O143" s="113">
        <f t="shared" si="17"/>
        <v>0.26848289487366123</v>
      </c>
      <c r="P143" s="113">
        <f t="shared" si="18"/>
        <v>0.11323697618800041</v>
      </c>
      <c r="Q143" s="128">
        <f t="shared" si="13"/>
        <v>73.717485549132945</v>
      </c>
      <c r="S143" s="25">
        <v>402</v>
      </c>
      <c r="T143" s="19" t="s">
        <v>389</v>
      </c>
      <c r="U143" s="39"/>
      <c r="V143" s="35" t="s">
        <v>41</v>
      </c>
      <c r="W143" s="36">
        <v>2</v>
      </c>
      <c r="X143" s="37">
        <v>3</v>
      </c>
      <c r="Y143" s="115">
        <v>11</v>
      </c>
      <c r="Z143" s="4">
        <v>3</v>
      </c>
    </row>
    <row r="144" spans="1:26" s="4" customFormat="1" ht="13.5" customHeight="1" x14ac:dyDescent="0.2">
      <c r="A144" s="24" t="s">
        <v>390</v>
      </c>
      <c r="B144" s="41">
        <v>3140</v>
      </c>
      <c r="C144" s="6">
        <v>3078</v>
      </c>
      <c r="D144" s="14">
        <f t="shared" ref="D144:D207" si="19">C144-B144</f>
        <v>-62</v>
      </c>
      <c r="E144" s="104">
        <f t="shared" ref="E144:E207" si="20">C144/B144-1</f>
        <v>-1.9745222929936301E-2</v>
      </c>
      <c r="F144" s="110">
        <v>198</v>
      </c>
      <c r="G144" s="111">
        <v>426</v>
      </c>
      <c r="H144" s="111">
        <v>1628</v>
      </c>
      <c r="I144" s="111">
        <v>1024</v>
      </c>
      <c r="J144" s="111">
        <v>475</v>
      </c>
      <c r="K144" s="107"/>
      <c r="L144" s="113">
        <f t="shared" si="14"/>
        <v>6.4327485380116955E-2</v>
      </c>
      <c r="M144" s="113">
        <f t="shared" si="15"/>
        <v>0.13840155945419103</v>
      </c>
      <c r="N144" s="113">
        <f t="shared" si="16"/>
        <v>0.52891487979207275</v>
      </c>
      <c r="O144" s="113">
        <f t="shared" si="17"/>
        <v>0.33268356075373617</v>
      </c>
      <c r="P144" s="113">
        <f t="shared" si="18"/>
        <v>0.15432098765432098</v>
      </c>
      <c r="Q144" s="128">
        <f t="shared" ref="Q144:Q207" si="21">(G144+I144)/(H144/100)</f>
        <v>89.066339066339054</v>
      </c>
      <c r="S144" s="25">
        <v>403</v>
      </c>
      <c r="T144" s="19" t="s">
        <v>391</v>
      </c>
      <c r="U144" s="39"/>
      <c r="V144" s="35" t="s">
        <v>126</v>
      </c>
      <c r="W144" s="36">
        <v>2</v>
      </c>
      <c r="X144" s="37">
        <v>2</v>
      </c>
      <c r="Y144" s="115">
        <v>14</v>
      </c>
      <c r="Z144" s="4">
        <v>2</v>
      </c>
    </row>
    <row r="145" spans="1:26" s="4" customFormat="1" ht="13.5" customHeight="1" x14ac:dyDescent="0.2">
      <c r="A145" s="57" t="s">
        <v>683</v>
      </c>
      <c r="B145" s="41">
        <v>72909</v>
      </c>
      <c r="C145" s="6">
        <v>72699</v>
      </c>
      <c r="D145" s="14">
        <f t="shared" si="19"/>
        <v>-210</v>
      </c>
      <c r="E145" s="104">
        <f t="shared" si="20"/>
        <v>-2.8803028432703437E-3</v>
      </c>
      <c r="F145" s="110">
        <v>4495</v>
      </c>
      <c r="G145" s="111">
        <v>10318</v>
      </c>
      <c r="H145" s="111">
        <v>45435</v>
      </c>
      <c r="I145" s="111">
        <v>16946</v>
      </c>
      <c r="J145" s="111">
        <v>7473</v>
      </c>
      <c r="K145" s="107"/>
      <c r="L145" s="113">
        <f t="shared" ref="L145:L208" si="22">F145/$C145</f>
        <v>6.1830286523886162E-2</v>
      </c>
      <c r="M145" s="113">
        <f t="shared" ref="M145:M208" si="23">G145/$C145</f>
        <v>0.14192767438341655</v>
      </c>
      <c r="N145" s="113">
        <f t="shared" ref="N145:N208" si="24">H145/$C145</f>
        <v>0.62497420872364129</v>
      </c>
      <c r="O145" s="113">
        <f t="shared" ref="O145:O208" si="25">I145/$C145</f>
        <v>0.23309811689294213</v>
      </c>
      <c r="P145" s="113">
        <f t="shared" ref="P145:P208" si="26">J145/$C145</f>
        <v>0.1027937110551727</v>
      </c>
      <c r="Q145" s="128">
        <f t="shared" si="21"/>
        <v>60.006602839220861</v>
      </c>
      <c r="S145" s="52">
        <v>405</v>
      </c>
      <c r="T145" s="40" t="s">
        <v>90</v>
      </c>
      <c r="U145" s="39"/>
      <c r="V145" s="35" t="s">
        <v>45</v>
      </c>
      <c r="W145" s="36" t="s">
        <v>7</v>
      </c>
      <c r="X145" s="37">
        <v>6</v>
      </c>
      <c r="Y145" s="115">
        <v>9</v>
      </c>
      <c r="Z145" s="4">
        <v>6</v>
      </c>
    </row>
    <row r="146" spans="1:26" s="4" customFormat="1" ht="13.5" customHeight="1" x14ac:dyDescent="0.2">
      <c r="A146" s="24" t="s">
        <v>197</v>
      </c>
      <c r="B146" s="41">
        <v>14494</v>
      </c>
      <c r="C146" s="6">
        <v>14427</v>
      </c>
      <c r="D146" s="14">
        <f t="shared" si="19"/>
        <v>-67</v>
      </c>
      <c r="E146" s="104">
        <f t="shared" si="20"/>
        <v>-4.6226024561887291E-3</v>
      </c>
      <c r="F146" s="110">
        <v>1169</v>
      </c>
      <c r="G146" s="111">
        <v>2700</v>
      </c>
      <c r="H146" s="111">
        <v>8341</v>
      </c>
      <c r="I146" s="111">
        <v>3386</v>
      </c>
      <c r="J146" s="111">
        <v>1498</v>
      </c>
      <c r="K146" s="107"/>
      <c r="L146" s="113">
        <f t="shared" si="22"/>
        <v>8.1028626880155261E-2</v>
      </c>
      <c r="M146" s="113">
        <f t="shared" si="23"/>
        <v>0.18714909544603867</v>
      </c>
      <c r="N146" s="113">
        <f t="shared" si="24"/>
        <v>0.57815207596866991</v>
      </c>
      <c r="O146" s="113">
        <f t="shared" si="25"/>
        <v>0.23469882858529148</v>
      </c>
      <c r="P146" s="113">
        <f t="shared" si="26"/>
        <v>0.10383309073265405</v>
      </c>
      <c r="Q146" s="128">
        <f t="shared" si="21"/>
        <v>72.964872317467936</v>
      </c>
      <c r="S146" s="25">
        <v>408</v>
      </c>
      <c r="T146" s="40" t="s">
        <v>198</v>
      </c>
      <c r="U146" s="39"/>
      <c r="V146" s="35" t="s">
        <v>126</v>
      </c>
      <c r="W146" s="36">
        <v>1</v>
      </c>
      <c r="X146" s="37">
        <v>4</v>
      </c>
      <c r="Y146" s="115">
        <v>14</v>
      </c>
      <c r="Z146" s="4">
        <v>4</v>
      </c>
    </row>
    <row r="147" spans="1:26" s="4" customFormat="1" ht="13.5" customHeight="1" x14ac:dyDescent="0.2">
      <c r="A147" s="24" t="s">
        <v>199</v>
      </c>
      <c r="B147" s="41">
        <v>18978</v>
      </c>
      <c r="C147" s="6">
        <v>18927</v>
      </c>
      <c r="D147" s="14">
        <f t="shared" si="19"/>
        <v>-51</v>
      </c>
      <c r="E147" s="104">
        <f t="shared" si="20"/>
        <v>-2.6873221625040022E-3</v>
      </c>
      <c r="F147" s="110">
        <v>1907</v>
      </c>
      <c r="G147" s="111">
        <v>4300</v>
      </c>
      <c r="H147" s="111">
        <v>10941</v>
      </c>
      <c r="I147" s="111">
        <v>3686</v>
      </c>
      <c r="J147" s="111">
        <v>1488</v>
      </c>
      <c r="K147" s="107"/>
      <c r="L147" s="113">
        <f t="shared" si="22"/>
        <v>0.10075553442172558</v>
      </c>
      <c r="M147" s="113">
        <f t="shared" si="23"/>
        <v>0.2271886722671316</v>
      </c>
      <c r="N147" s="113">
        <f t="shared" si="24"/>
        <v>0.57806308448248533</v>
      </c>
      <c r="O147" s="113">
        <f t="shared" si="25"/>
        <v>0.19474824325038306</v>
      </c>
      <c r="P147" s="113">
        <f t="shared" si="26"/>
        <v>7.8617847519416709E-2</v>
      </c>
      <c r="Q147" s="128">
        <f t="shared" si="21"/>
        <v>72.991499862901023</v>
      </c>
      <c r="S147" s="25">
        <v>410</v>
      </c>
      <c r="T147" s="19" t="s">
        <v>200</v>
      </c>
      <c r="U147" s="39"/>
      <c r="V147" s="35" t="s">
        <v>52</v>
      </c>
      <c r="W147" s="36">
        <v>2</v>
      </c>
      <c r="X147" s="37">
        <v>4</v>
      </c>
      <c r="Y147" s="115">
        <v>13</v>
      </c>
      <c r="Z147" s="4">
        <v>4</v>
      </c>
    </row>
    <row r="148" spans="1:26" s="4" customFormat="1" ht="13.5" customHeight="1" x14ac:dyDescent="0.2">
      <c r="A148" s="24" t="s">
        <v>394</v>
      </c>
      <c r="B148" s="41">
        <v>3063</v>
      </c>
      <c r="C148" s="6">
        <v>3043</v>
      </c>
      <c r="D148" s="14">
        <f t="shared" si="19"/>
        <v>-20</v>
      </c>
      <c r="E148" s="104">
        <f t="shared" si="20"/>
        <v>-6.5295461965393375E-3</v>
      </c>
      <c r="F148" s="110">
        <v>235</v>
      </c>
      <c r="G148" s="111">
        <v>539</v>
      </c>
      <c r="H148" s="111">
        <v>1737</v>
      </c>
      <c r="I148" s="111">
        <v>767</v>
      </c>
      <c r="J148" s="111">
        <v>344</v>
      </c>
      <c r="K148" s="107"/>
      <c r="L148" s="113">
        <f t="shared" si="22"/>
        <v>7.7226421294774888E-2</v>
      </c>
      <c r="M148" s="113">
        <f t="shared" si="23"/>
        <v>0.17712783437397306</v>
      </c>
      <c r="N148" s="113">
        <f t="shared" si="24"/>
        <v>0.57081827144265529</v>
      </c>
      <c r="O148" s="113">
        <f t="shared" si="25"/>
        <v>0.25205389418337165</v>
      </c>
      <c r="P148" s="113">
        <f t="shared" si="26"/>
        <v>0.11304633585277686</v>
      </c>
      <c r="Q148" s="128">
        <f t="shared" si="21"/>
        <v>75.187104202648243</v>
      </c>
      <c r="S148" s="25">
        <v>416</v>
      </c>
      <c r="T148" s="19" t="s">
        <v>395</v>
      </c>
      <c r="U148" s="39"/>
      <c r="V148" s="35" t="s">
        <v>45</v>
      </c>
      <c r="W148" s="36">
        <v>2</v>
      </c>
      <c r="X148" s="37">
        <v>2</v>
      </c>
      <c r="Y148" s="115">
        <v>9</v>
      </c>
      <c r="Z148" s="4">
        <v>2</v>
      </c>
    </row>
    <row r="149" spans="1:26" s="4" customFormat="1" ht="13.5" customHeight="1" x14ac:dyDescent="0.2">
      <c r="A149" s="24" t="s">
        <v>396</v>
      </c>
      <c r="B149" s="41">
        <v>2028</v>
      </c>
      <c r="C149" s="6">
        <v>2033</v>
      </c>
      <c r="D149" s="14">
        <f t="shared" si="19"/>
        <v>5</v>
      </c>
      <c r="E149" s="104">
        <f t="shared" si="20"/>
        <v>2.465483234713961E-3</v>
      </c>
      <c r="F149" s="110">
        <v>204</v>
      </c>
      <c r="G149" s="111">
        <v>409</v>
      </c>
      <c r="H149" s="111">
        <v>1261</v>
      </c>
      <c r="I149" s="111">
        <v>363</v>
      </c>
      <c r="J149" s="111">
        <v>141</v>
      </c>
      <c r="K149" s="107"/>
      <c r="L149" s="113">
        <f t="shared" si="22"/>
        <v>0.10034431874077718</v>
      </c>
      <c r="M149" s="113">
        <f t="shared" si="23"/>
        <v>0.20118052139695031</v>
      </c>
      <c r="N149" s="113">
        <f t="shared" si="24"/>
        <v>0.62026561731431384</v>
      </c>
      <c r="O149" s="113">
        <f t="shared" si="25"/>
        <v>0.17855386128873585</v>
      </c>
      <c r="P149" s="113">
        <f t="shared" si="26"/>
        <v>6.9355632070831286E-2</v>
      </c>
      <c r="Q149" s="128">
        <f t="shared" si="21"/>
        <v>61.221252973830296</v>
      </c>
      <c r="S149" s="25">
        <v>417</v>
      </c>
      <c r="T149" s="19" t="s">
        <v>666</v>
      </c>
      <c r="U149" s="26"/>
      <c r="V149" s="35" t="s">
        <v>96</v>
      </c>
      <c r="W149" s="36">
        <v>2</v>
      </c>
      <c r="X149" s="37">
        <v>2</v>
      </c>
      <c r="Y149" s="115">
        <v>21</v>
      </c>
      <c r="Z149" s="4">
        <v>2</v>
      </c>
    </row>
    <row r="150" spans="1:26" s="4" customFormat="1" ht="13.5" customHeight="1" x14ac:dyDescent="0.2">
      <c r="A150" s="24" t="s">
        <v>91</v>
      </c>
      <c r="B150" s="41">
        <v>22829</v>
      </c>
      <c r="C150" s="6">
        <v>23206</v>
      </c>
      <c r="D150" s="14">
        <f t="shared" si="19"/>
        <v>377</v>
      </c>
      <c r="E150" s="104">
        <f t="shared" si="20"/>
        <v>1.6514082964650179E-2</v>
      </c>
      <c r="F150" s="110">
        <v>2288</v>
      </c>
      <c r="G150" s="111">
        <v>5378</v>
      </c>
      <c r="H150" s="111">
        <v>14029</v>
      </c>
      <c r="I150" s="111">
        <v>3799</v>
      </c>
      <c r="J150" s="111">
        <v>1470</v>
      </c>
      <c r="K150" s="107"/>
      <c r="L150" s="113">
        <f t="shared" si="22"/>
        <v>9.8595190898905449E-2</v>
      </c>
      <c r="M150" s="113">
        <f t="shared" si="23"/>
        <v>0.23175040937688529</v>
      </c>
      <c r="N150" s="113">
        <f t="shared" si="24"/>
        <v>0.60454192881151425</v>
      </c>
      <c r="O150" s="113">
        <f t="shared" si="25"/>
        <v>0.16370766181160046</v>
      </c>
      <c r="P150" s="113">
        <f t="shared" si="26"/>
        <v>6.3345686460398176E-2</v>
      </c>
      <c r="Q150" s="128">
        <f t="shared" si="21"/>
        <v>65.414498538741185</v>
      </c>
      <c r="S150" s="25">
        <v>418</v>
      </c>
      <c r="T150" s="19" t="s">
        <v>92</v>
      </c>
      <c r="U150" s="39"/>
      <c r="V150" s="35" t="s">
        <v>4</v>
      </c>
      <c r="W150" s="36">
        <v>2</v>
      </c>
      <c r="X150" s="37">
        <v>5</v>
      </c>
      <c r="Y150" s="115">
        <v>6</v>
      </c>
      <c r="Z150" s="4">
        <v>5</v>
      </c>
    </row>
    <row r="151" spans="1:26" s="4" customFormat="1" ht="13.5" customHeight="1" x14ac:dyDescent="0.2">
      <c r="A151" s="24" t="s">
        <v>397</v>
      </c>
      <c r="B151" s="41">
        <v>9782</v>
      </c>
      <c r="C151" s="6">
        <v>9650</v>
      </c>
      <c r="D151" s="14">
        <f t="shared" si="19"/>
        <v>-132</v>
      </c>
      <c r="E151" s="104">
        <f t="shared" si="20"/>
        <v>-1.3494172970762608E-2</v>
      </c>
      <c r="F151" s="110">
        <v>521</v>
      </c>
      <c r="G151" s="111">
        <v>1321</v>
      </c>
      <c r="H151" s="111">
        <v>5460</v>
      </c>
      <c r="I151" s="111">
        <v>2869</v>
      </c>
      <c r="J151" s="111">
        <v>1314</v>
      </c>
      <c r="K151" s="107"/>
      <c r="L151" s="113">
        <f t="shared" si="22"/>
        <v>5.398963730569948E-2</v>
      </c>
      <c r="M151" s="113">
        <f t="shared" si="23"/>
        <v>0.13689119170984457</v>
      </c>
      <c r="N151" s="113">
        <f t="shared" si="24"/>
        <v>0.5658031088082901</v>
      </c>
      <c r="O151" s="113">
        <f t="shared" si="25"/>
        <v>0.2973056994818653</v>
      </c>
      <c r="P151" s="113">
        <f t="shared" si="26"/>
        <v>0.1361658031088083</v>
      </c>
      <c r="Q151" s="128">
        <f t="shared" si="21"/>
        <v>76.739926739926744</v>
      </c>
      <c r="S151" s="25">
        <v>420</v>
      </c>
      <c r="T151" s="19" t="s">
        <v>398</v>
      </c>
      <c r="U151" s="39"/>
      <c r="V151" s="35" t="s">
        <v>41</v>
      </c>
      <c r="W151" s="36">
        <v>2</v>
      </c>
      <c r="X151" s="37">
        <v>3</v>
      </c>
      <c r="Y151" s="115">
        <v>11</v>
      </c>
      <c r="Z151" s="4">
        <v>3</v>
      </c>
    </row>
    <row r="152" spans="1:26" s="4" customFormat="1" ht="13.5" customHeight="1" x14ac:dyDescent="0.2">
      <c r="A152" s="24" t="s">
        <v>399</v>
      </c>
      <c r="B152" s="41">
        <v>789</v>
      </c>
      <c r="C152" s="6">
        <v>737</v>
      </c>
      <c r="D152" s="14">
        <f t="shared" si="19"/>
        <v>-52</v>
      </c>
      <c r="E152" s="104">
        <f t="shared" si="20"/>
        <v>-6.5906210392902453E-2</v>
      </c>
      <c r="F152" s="110">
        <v>48</v>
      </c>
      <c r="G152" s="111">
        <v>101</v>
      </c>
      <c r="H152" s="111">
        <v>402</v>
      </c>
      <c r="I152" s="111">
        <v>234</v>
      </c>
      <c r="J152" s="111">
        <v>100</v>
      </c>
      <c r="K152" s="107"/>
      <c r="L152" s="113">
        <f t="shared" si="22"/>
        <v>6.5128900949796467E-2</v>
      </c>
      <c r="M152" s="113">
        <f t="shared" si="23"/>
        <v>0.13704206241519673</v>
      </c>
      <c r="N152" s="113">
        <f t="shared" si="24"/>
        <v>0.54545454545454541</v>
      </c>
      <c r="O152" s="113">
        <f t="shared" si="25"/>
        <v>0.3175033921302578</v>
      </c>
      <c r="P152" s="113">
        <f t="shared" si="26"/>
        <v>0.13568521031207598</v>
      </c>
      <c r="Q152" s="128">
        <f t="shared" si="21"/>
        <v>83.333333333333343</v>
      </c>
      <c r="S152" s="25">
        <v>421</v>
      </c>
      <c r="T152" s="19" t="s">
        <v>400</v>
      </c>
      <c r="U152" s="39"/>
      <c r="V152" s="35" t="s">
        <v>81</v>
      </c>
      <c r="W152" s="36">
        <v>2</v>
      </c>
      <c r="X152" s="37">
        <v>1</v>
      </c>
      <c r="Y152" s="115">
        <v>16</v>
      </c>
      <c r="Z152" s="4">
        <v>1</v>
      </c>
    </row>
    <row r="153" spans="1:26" s="4" customFormat="1" ht="13.5" customHeight="1" x14ac:dyDescent="0.2">
      <c r="A153" s="24" t="s">
        <v>201</v>
      </c>
      <c r="B153" s="41">
        <v>11297</v>
      </c>
      <c r="C153" s="6">
        <v>11098</v>
      </c>
      <c r="D153" s="14">
        <f t="shared" si="19"/>
        <v>-199</v>
      </c>
      <c r="E153" s="104">
        <f t="shared" si="20"/>
        <v>-1.7615296096308741E-2</v>
      </c>
      <c r="F153" s="110">
        <v>496</v>
      </c>
      <c r="G153" s="111">
        <v>1153</v>
      </c>
      <c r="H153" s="111">
        <v>5973</v>
      </c>
      <c r="I153" s="111">
        <v>3972</v>
      </c>
      <c r="J153" s="111">
        <v>1700</v>
      </c>
      <c r="K153" s="107"/>
      <c r="L153" s="113">
        <f t="shared" si="22"/>
        <v>4.4692737430167599E-2</v>
      </c>
      <c r="M153" s="113">
        <f t="shared" si="23"/>
        <v>0.10389259326004685</v>
      </c>
      <c r="N153" s="113">
        <f t="shared" si="24"/>
        <v>0.53820508199675621</v>
      </c>
      <c r="O153" s="113">
        <f t="shared" si="25"/>
        <v>0.357902324743197</v>
      </c>
      <c r="P153" s="113">
        <f t="shared" si="26"/>
        <v>0.15318075328888087</v>
      </c>
      <c r="Q153" s="128">
        <f t="shared" si="21"/>
        <v>85.802779172944923</v>
      </c>
      <c r="S153" s="25">
        <v>422</v>
      </c>
      <c r="T153" s="19" t="s">
        <v>202</v>
      </c>
      <c r="U153" s="39"/>
      <c r="V153" s="35" t="s">
        <v>48</v>
      </c>
      <c r="W153" s="36">
        <v>1</v>
      </c>
      <c r="X153" s="37">
        <v>4</v>
      </c>
      <c r="Y153" s="115">
        <v>12</v>
      </c>
      <c r="Z153" s="4">
        <v>4</v>
      </c>
    </row>
    <row r="154" spans="1:26" s="4" customFormat="1" ht="13.5" customHeight="1" x14ac:dyDescent="0.2">
      <c r="A154" s="24" t="s">
        <v>203</v>
      </c>
      <c r="B154" s="41">
        <v>19596</v>
      </c>
      <c r="C154" s="6">
        <v>19831</v>
      </c>
      <c r="D154" s="14">
        <f t="shared" si="19"/>
        <v>235</v>
      </c>
      <c r="E154" s="104">
        <f t="shared" si="20"/>
        <v>1.1992243314962181E-2</v>
      </c>
      <c r="F154" s="110">
        <v>1684</v>
      </c>
      <c r="G154" s="111">
        <v>3980</v>
      </c>
      <c r="H154" s="111">
        <v>12101</v>
      </c>
      <c r="I154" s="111">
        <v>3750</v>
      </c>
      <c r="J154" s="111">
        <v>1530</v>
      </c>
      <c r="K154" s="107"/>
      <c r="L154" s="113">
        <f t="shared" si="22"/>
        <v>8.491755332560133E-2</v>
      </c>
      <c r="M154" s="113">
        <f t="shared" si="23"/>
        <v>0.20069588018758511</v>
      </c>
      <c r="N154" s="113">
        <f t="shared" si="24"/>
        <v>0.61020624275124802</v>
      </c>
      <c r="O154" s="113">
        <f t="shared" si="25"/>
        <v>0.18909787706116685</v>
      </c>
      <c r="P154" s="113">
        <f t="shared" si="26"/>
        <v>7.7151933840956075E-2</v>
      </c>
      <c r="Q154" s="128">
        <f t="shared" si="21"/>
        <v>63.879018262953473</v>
      </c>
      <c r="S154" s="25">
        <v>423</v>
      </c>
      <c r="T154" s="40" t="s">
        <v>204</v>
      </c>
      <c r="U154" s="39"/>
      <c r="V154" s="35" t="s">
        <v>56</v>
      </c>
      <c r="W154" s="36">
        <v>2</v>
      </c>
      <c r="X154" s="37">
        <v>4</v>
      </c>
      <c r="Y154" s="115">
        <v>2</v>
      </c>
      <c r="Z154" s="4">
        <v>4</v>
      </c>
    </row>
    <row r="155" spans="1:26" s="4" customFormat="1" ht="13.5" customHeight="1" x14ac:dyDescent="0.2">
      <c r="A155" s="24" t="s">
        <v>401</v>
      </c>
      <c r="B155" s="41">
        <v>10133</v>
      </c>
      <c r="C155" s="6">
        <v>10161</v>
      </c>
      <c r="D155" s="14">
        <f t="shared" si="19"/>
        <v>28</v>
      </c>
      <c r="E155" s="104">
        <f t="shared" si="20"/>
        <v>2.7632487910786985E-3</v>
      </c>
      <c r="F155" s="110">
        <v>1411</v>
      </c>
      <c r="G155" s="111">
        <v>3348</v>
      </c>
      <c r="H155" s="111">
        <v>5806</v>
      </c>
      <c r="I155" s="111">
        <v>1007</v>
      </c>
      <c r="J155" s="111">
        <v>419</v>
      </c>
      <c r="K155" s="107"/>
      <c r="L155" s="113">
        <f t="shared" si="22"/>
        <v>0.13886428501131778</v>
      </c>
      <c r="M155" s="113">
        <f t="shared" si="23"/>
        <v>0.32949512843224094</v>
      </c>
      <c r="N155" s="113">
        <f t="shared" si="24"/>
        <v>0.57140045271134732</v>
      </c>
      <c r="O155" s="113">
        <f t="shared" si="25"/>
        <v>9.9104418856411775E-2</v>
      </c>
      <c r="P155" s="113">
        <f t="shared" si="26"/>
        <v>4.1236098809172325E-2</v>
      </c>
      <c r="Q155" s="128">
        <f t="shared" si="21"/>
        <v>75.008611780916297</v>
      </c>
      <c r="S155" s="25">
        <v>425</v>
      </c>
      <c r="T155" s="40" t="s">
        <v>402</v>
      </c>
      <c r="U155" s="39"/>
      <c r="V155" s="35" t="s">
        <v>24</v>
      </c>
      <c r="W155" s="36">
        <v>2</v>
      </c>
      <c r="X155" s="37">
        <v>4</v>
      </c>
      <c r="Y155" s="115">
        <v>17</v>
      </c>
      <c r="Z155" s="4">
        <v>3</v>
      </c>
    </row>
    <row r="156" spans="1:26" s="4" customFormat="1" ht="13.5" customHeight="1" x14ac:dyDescent="0.2">
      <c r="A156" s="24" t="s">
        <v>403</v>
      </c>
      <c r="B156" s="41">
        <v>12150</v>
      </c>
      <c r="C156" s="6">
        <v>12145</v>
      </c>
      <c r="D156" s="14">
        <f t="shared" si="19"/>
        <v>-5</v>
      </c>
      <c r="E156" s="104">
        <f t="shared" si="20"/>
        <v>-4.115226337448874E-4</v>
      </c>
      <c r="F156" s="110">
        <v>986</v>
      </c>
      <c r="G156" s="111">
        <v>2243</v>
      </c>
      <c r="H156" s="111">
        <v>7323</v>
      </c>
      <c r="I156" s="111">
        <v>2579</v>
      </c>
      <c r="J156" s="111">
        <v>1010</v>
      </c>
      <c r="K156" s="107"/>
      <c r="L156" s="113">
        <f t="shared" si="22"/>
        <v>8.1185673116508858E-2</v>
      </c>
      <c r="M156" s="113">
        <f t="shared" si="23"/>
        <v>0.18468505557842735</v>
      </c>
      <c r="N156" s="113">
        <f t="shared" si="24"/>
        <v>0.60296418279127217</v>
      </c>
      <c r="O156" s="113">
        <f t="shared" si="25"/>
        <v>0.21235076163030053</v>
      </c>
      <c r="P156" s="113">
        <f t="shared" si="26"/>
        <v>8.3161794977356943E-2</v>
      </c>
      <c r="Q156" s="128">
        <f t="shared" si="21"/>
        <v>65.847330329100089</v>
      </c>
      <c r="S156" s="25">
        <v>426</v>
      </c>
      <c r="T156" s="19" t="s">
        <v>404</v>
      </c>
      <c r="U156" s="39"/>
      <c r="V156" s="35" t="s">
        <v>48</v>
      </c>
      <c r="W156" s="36">
        <v>2</v>
      </c>
      <c r="X156" s="37">
        <v>4</v>
      </c>
      <c r="Y156" s="115">
        <v>12</v>
      </c>
      <c r="Z156" s="4">
        <v>4</v>
      </c>
    </row>
    <row r="157" spans="1:26" s="4" customFormat="1" ht="13.5" customHeight="1" x14ac:dyDescent="0.2">
      <c r="A157" s="57" t="s">
        <v>684</v>
      </c>
      <c r="B157" s="41">
        <v>46785</v>
      </c>
      <c r="C157" s="6">
        <v>46296</v>
      </c>
      <c r="D157" s="14">
        <f t="shared" si="19"/>
        <v>-489</v>
      </c>
      <c r="E157" s="104">
        <f t="shared" si="20"/>
        <v>-1.0452067970503354E-2</v>
      </c>
      <c r="F157" s="110">
        <v>3007</v>
      </c>
      <c r="G157" s="111">
        <v>7642</v>
      </c>
      <c r="H157" s="111">
        <v>27864</v>
      </c>
      <c r="I157" s="111">
        <v>10790</v>
      </c>
      <c r="J157" s="111">
        <v>4416</v>
      </c>
      <c r="K157" s="107"/>
      <c r="L157" s="113">
        <f t="shared" si="22"/>
        <v>6.4951615690340414E-2</v>
      </c>
      <c r="M157" s="113">
        <f t="shared" si="23"/>
        <v>0.1650682564368412</v>
      </c>
      <c r="N157" s="113">
        <f t="shared" si="24"/>
        <v>0.60186625194401244</v>
      </c>
      <c r="O157" s="113">
        <f t="shared" si="25"/>
        <v>0.23306549161914636</v>
      </c>
      <c r="P157" s="113">
        <f t="shared" si="26"/>
        <v>9.5386210471747016E-2</v>
      </c>
      <c r="Q157" s="128">
        <f t="shared" si="21"/>
        <v>66.1498708010336</v>
      </c>
      <c r="S157" s="52">
        <v>444</v>
      </c>
      <c r="T157" s="40" t="s">
        <v>93</v>
      </c>
      <c r="U157" s="39"/>
      <c r="V157" s="35" t="s">
        <v>8</v>
      </c>
      <c r="W157" s="36">
        <v>1</v>
      </c>
      <c r="X157" s="37">
        <v>5</v>
      </c>
      <c r="Y157" s="115">
        <v>1</v>
      </c>
      <c r="Z157" s="4">
        <v>5</v>
      </c>
    </row>
    <row r="158" spans="1:26" s="4" customFormat="1" ht="13.5" customHeight="1" x14ac:dyDescent="0.2">
      <c r="A158" s="57" t="s">
        <v>685</v>
      </c>
      <c r="B158" s="41">
        <v>16150</v>
      </c>
      <c r="C158" s="6">
        <v>16032</v>
      </c>
      <c r="D158" s="14">
        <f t="shared" si="19"/>
        <v>-118</v>
      </c>
      <c r="E158" s="104">
        <f t="shared" si="20"/>
        <v>-7.3065015479876205E-3</v>
      </c>
      <c r="F158" s="110">
        <v>942</v>
      </c>
      <c r="G158" s="111">
        <v>2254</v>
      </c>
      <c r="H158" s="111">
        <v>9068</v>
      </c>
      <c r="I158" s="111">
        <v>4710</v>
      </c>
      <c r="J158" s="111">
        <v>2130</v>
      </c>
      <c r="K158" s="107"/>
      <c r="L158" s="113">
        <f t="shared" si="22"/>
        <v>5.8757485029940118E-2</v>
      </c>
      <c r="M158" s="113">
        <f t="shared" si="23"/>
        <v>0.14059381237524951</v>
      </c>
      <c r="N158" s="113">
        <f t="shared" si="24"/>
        <v>0.56561876247504994</v>
      </c>
      <c r="O158" s="113">
        <f t="shared" si="25"/>
        <v>0.29378742514970058</v>
      </c>
      <c r="P158" s="113">
        <f t="shared" si="26"/>
        <v>0.13285928143712575</v>
      </c>
      <c r="Q158" s="128">
        <f t="shared" si="21"/>
        <v>76.797529775033084</v>
      </c>
      <c r="S158" s="52">
        <v>430</v>
      </c>
      <c r="T158" s="19" t="s">
        <v>205</v>
      </c>
      <c r="U158" s="39"/>
      <c r="V158" s="35" t="s">
        <v>56</v>
      </c>
      <c r="W158" s="36">
        <v>1</v>
      </c>
      <c r="X158" s="37">
        <v>4</v>
      </c>
      <c r="Y158" s="115">
        <v>2</v>
      </c>
      <c r="Z158" s="4">
        <v>4</v>
      </c>
    </row>
    <row r="159" spans="1:26" s="4" customFormat="1" ht="13.5" customHeight="1" x14ac:dyDescent="0.2">
      <c r="A159" s="24" t="s">
        <v>405</v>
      </c>
      <c r="B159" s="41">
        <v>8028</v>
      </c>
      <c r="C159" s="6">
        <v>7861</v>
      </c>
      <c r="D159" s="14">
        <f t="shared" si="19"/>
        <v>-167</v>
      </c>
      <c r="E159" s="104">
        <f t="shared" si="20"/>
        <v>-2.0802192326855984E-2</v>
      </c>
      <c r="F159" s="110">
        <v>508</v>
      </c>
      <c r="G159" s="111">
        <v>1380</v>
      </c>
      <c r="H159" s="111">
        <v>4535</v>
      </c>
      <c r="I159" s="111">
        <v>1946</v>
      </c>
      <c r="J159" s="111">
        <v>807</v>
      </c>
      <c r="K159" s="107"/>
      <c r="L159" s="113">
        <f t="shared" si="22"/>
        <v>6.4622821523979135E-2</v>
      </c>
      <c r="M159" s="113">
        <f t="shared" si="23"/>
        <v>0.17555018445490395</v>
      </c>
      <c r="N159" s="113">
        <f t="shared" si="24"/>
        <v>0.57689861340796333</v>
      </c>
      <c r="O159" s="113">
        <f t="shared" si="25"/>
        <v>0.24755120213713269</v>
      </c>
      <c r="P159" s="113">
        <f t="shared" si="26"/>
        <v>0.10265869482254165</v>
      </c>
      <c r="Q159" s="128">
        <f t="shared" si="21"/>
        <v>73.340683572216093</v>
      </c>
      <c r="S159" s="25">
        <v>433</v>
      </c>
      <c r="T159" s="19" t="s">
        <v>406</v>
      </c>
      <c r="U159" s="39"/>
      <c r="V159" s="35" t="s">
        <v>12</v>
      </c>
      <c r="W159" s="36">
        <v>2</v>
      </c>
      <c r="X159" s="37">
        <v>3</v>
      </c>
      <c r="Y159" s="115">
        <v>5</v>
      </c>
      <c r="Z159" s="4">
        <v>3</v>
      </c>
    </row>
    <row r="160" spans="1:26" s="4" customFormat="1" ht="13.5" customHeight="1" x14ac:dyDescent="0.2">
      <c r="A160" s="24" t="s">
        <v>206</v>
      </c>
      <c r="B160" s="41">
        <v>15085</v>
      </c>
      <c r="C160" s="6">
        <v>14891</v>
      </c>
      <c r="D160" s="14">
        <f t="shared" si="19"/>
        <v>-194</v>
      </c>
      <c r="E160" s="104">
        <f t="shared" si="20"/>
        <v>-1.286045740802122E-2</v>
      </c>
      <c r="F160" s="110">
        <v>841</v>
      </c>
      <c r="G160" s="111">
        <v>2057</v>
      </c>
      <c r="H160" s="111">
        <v>8639</v>
      </c>
      <c r="I160" s="111">
        <v>4195</v>
      </c>
      <c r="J160" s="111">
        <v>1733</v>
      </c>
      <c r="K160" s="107"/>
      <c r="L160" s="113">
        <f t="shared" si="22"/>
        <v>5.6477066684574577E-2</v>
      </c>
      <c r="M160" s="113">
        <f t="shared" si="23"/>
        <v>0.13813712980995232</v>
      </c>
      <c r="N160" s="113">
        <f t="shared" si="24"/>
        <v>0.58014908333892956</v>
      </c>
      <c r="O160" s="113">
        <f t="shared" si="25"/>
        <v>0.28171378685111814</v>
      </c>
      <c r="P160" s="113">
        <f t="shared" si="26"/>
        <v>0.11637902088509838</v>
      </c>
      <c r="Q160" s="128">
        <f t="shared" si="21"/>
        <v>72.36948720916773</v>
      </c>
      <c r="S160" s="25">
        <v>434</v>
      </c>
      <c r="T160" s="40" t="s">
        <v>207</v>
      </c>
      <c r="U160" s="39"/>
      <c r="V160" s="35" t="s">
        <v>8</v>
      </c>
      <c r="W160" s="36" t="s">
        <v>7</v>
      </c>
      <c r="X160" s="37">
        <v>4</v>
      </c>
      <c r="Y160" s="115">
        <v>1</v>
      </c>
      <c r="Z160" s="4">
        <v>4</v>
      </c>
    </row>
    <row r="161" spans="1:26" s="4" customFormat="1" ht="13.5" customHeight="1" x14ac:dyDescent="0.2">
      <c r="A161" s="24" t="s">
        <v>407</v>
      </c>
      <c r="B161" s="41">
        <v>734</v>
      </c>
      <c r="C161" s="6">
        <v>707</v>
      </c>
      <c r="D161" s="14">
        <f t="shared" si="19"/>
        <v>-27</v>
      </c>
      <c r="E161" s="104">
        <f t="shared" si="20"/>
        <v>-3.6784741144414212E-2</v>
      </c>
      <c r="F161" s="110">
        <v>28</v>
      </c>
      <c r="G161" s="111">
        <v>66</v>
      </c>
      <c r="H161" s="111">
        <v>343</v>
      </c>
      <c r="I161" s="111">
        <v>298</v>
      </c>
      <c r="J161" s="111">
        <v>141</v>
      </c>
      <c r="K161" s="107"/>
      <c r="L161" s="113">
        <f t="shared" si="22"/>
        <v>3.9603960396039604E-2</v>
      </c>
      <c r="M161" s="113">
        <f t="shared" si="23"/>
        <v>9.3352192362093356E-2</v>
      </c>
      <c r="N161" s="113">
        <f t="shared" si="24"/>
        <v>0.48514851485148514</v>
      </c>
      <c r="O161" s="113">
        <f t="shared" si="25"/>
        <v>0.42149929278642151</v>
      </c>
      <c r="P161" s="113">
        <f t="shared" si="26"/>
        <v>0.19943422913719944</v>
      </c>
      <c r="Q161" s="128">
        <f t="shared" si="21"/>
        <v>106.12244897959184</v>
      </c>
      <c r="S161" s="25">
        <v>435</v>
      </c>
      <c r="T161" s="19" t="s">
        <v>408</v>
      </c>
      <c r="U161" s="39"/>
      <c r="V161" s="35" t="s">
        <v>52</v>
      </c>
      <c r="W161" s="36">
        <v>2</v>
      </c>
      <c r="X161" s="37">
        <v>1</v>
      </c>
      <c r="Y161" s="115">
        <v>13</v>
      </c>
      <c r="Z161" s="4">
        <v>1</v>
      </c>
    </row>
    <row r="162" spans="1:26" s="4" customFormat="1" ht="13.5" customHeight="1" x14ac:dyDescent="0.2">
      <c r="A162" s="24" t="s">
        <v>409</v>
      </c>
      <c r="B162" s="41">
        <v>2081</v>
      </c>
      <c r="C162" s="6">
        <v>2052</v>
      </c>
      <c r="D162" s="14">
        <f t="shared" si="19"/>
        <v>-29</v>
      </c>
      <c r="E162" s="104">
        <f t="shared" si="20"/>
        <v>-1.3935607880826484E-2</v>
      </c>
      <c r="F162" s="110">
        <v>233</v>
      </c>
      <c r="G162" s="111">
        <v>594</v>
      </c>
      <c r="H162" s="111">
        <v>1096</v>
      </c>
      <c r="I162" s="111">
        <v>362</v>
      </c>
      <c r="J162" s="111">
        <v>147</v>
      </c>
      <c r="K162" s="107"/>
      <c r="L162" s="113">
        <f t="shared" si="22"/>
        <v>0.11354775828460038</v>
      </c>
      <c r="M162" s="113">
        <f t="shared" si="23"/>
        <v>0.28947368421052633</v>
      </c>
      <c r="N162" s="113">
        <f t="shared" si="24"/>
        <v>0.53411306042884987</v>
      </c>
      <c r="O162" s="113">
        <f t="shared" si="25"/>
        <v>0.17641325536062377</v>
      </c>
      <c r="P162" s="113">
        <f t="shared" si="26"/>
        <v>7.1637426900584791E-2</v>
      </c>
      <c r="Q162" s="128">
        <f t="shared" si="21"/>
        <v>87.226277372262771</v>
      </c>
      <c r="S162" s="25">
        <v>436</v>
      </c>
      <c r="T162" s="19" t="s">
        <v>410</v>
      </c>
      <c r="U162" s="39"/>
      <c r="V162" s="35" t="s">
        <v>24</v>
      </c>
      <c r="W162" s="36">
        <v>2</v>
      </c>
      <c r="X162" s="37">
        <v>2</v>
      </c>
      <c r="Y162" s="115">
        <v>17</v>
      </c>
      <c r="Z162" s="4">
        <v>2</v>
      </c>
    </row>
    <row r="163" spans="1:26" s="4" customFormat="1" ht="13.5" customHeight="1" x14ac:dyDescent="0.2">
      <c r="A163" s="24" t="s">
        <v>411</v>
      </c>
      <c r="B163" s="41">
        <v>395</v>
      </c>
      <c r="C163" s="6">
        <v>382</v>
      </c>
      <c r="D163" s="14">
        <f t="shared" si="19"/>
        <v>-13</v>
      </c>
      <c r="E163" s="104">
        <f t="shared" si="20"/>
        <v>-3.2911392405063244E-2</v>
      </c>
      <c r="F163" s="110">
        <v>21</v>
      </c>
      <c r="G163" s="111">
        <v>60</v>
      </c>
      <c r="H163" s="111">
        <v>216</v>
      </c>
      <c r="I163" s="111">
        <v>106</v>
      </c>
      <c r="J163" s="111">
        <v>53</v>
      </c>
      <c r="K163" s="107"/>
      <c r="L163" s="113">
        <f t="shared" si="22"/>
        <v>5.4973821989528798E-2</v>
      </c>
      <c r="M163" s="113">
        <f t="shared" si="23"/>
        <v>0.15706806282722513</v>
      </c>
      <c r="N163" s="113">
        <f t="shared" si="24"/>
        <v>0.56544502617801051</v>
      </c>
      <c r="O163" s="113">
        <f t="shared" si="25"/>
        <v>0.27748691099476441</v>
      </c>
      <c r="P163" s="113">
        <f t="shared" si="26"/>
        <v>0.13874345549738221</v>
      </c>
      <c r="Q163" s="128">
        <f t="shared" si="21"/>
        <v>76.851851851851848</v>
      </c>
      <c r="S163" s="25">
        <v>438</v>
      </c>
      <c r="T163" s="19" t="s">
        <v>667</v>
      </c>
      <c r="U163" s="26"/>
      <c r="V163" s="35" t="s">
        <v>96</v>
      </c>
      <c r="W163" s="36">
        <v>2</v>
      </c>
      <c r="X163" s="37">
        <v>1</v>
      </c>
      <c r="Y163" s="115">
        <v>21</v>
      </c>
      <c r="Z163" s="4">
        <v>1</v>
      </c>
    </row>
    <row r="164" spans="1:26" s="4" customFormat="1" ht="13.5" customHeight="1" x14ac:dyDescent="0.2">
      <c r="A164" s="24" t="s">
        <v>412</v>
      </c>
      <c r="B164" s="41">
        <v>5264</v>
      </c>
      <c r="C164" s="6">
        <v>5340</v>
      </c>
      <c r="D164" s="14">
        <f t="shared" si="19"/>
        <v>76</v>
      </c>
      <c r="E164" s="104">
        <f t="shared" si="20"/>
        <v>1.4437689969604817E-2</v>
      </c>
      <c r="F164" s="110">
        <v>747</v>
      </c>
      <c r="G164" s="111">
        <v>1564</v>
      </c>
      <c r="H164" s="111">
        <v>3006</v>
      </c>
      <c r="I164" s="111">
        <v>770</v>
      </c>
      <c r="J164" s="111">
        <v>320</v>
      </c>
      <c r="K164" s="107"/>
      <c r="L164" s="113">
        <f t="shared" si="22"/>
        <v>0.13988764044943819</v>
      </c>
      <c r="M164" s="113">
        <f t="shared" si="23"/>
        <v>0.29288389513108615</v>
      </c>
      <c r="N164" s="113">
        <f t="shared" si="24"/>
        <v>0.56292134831460672</v>
      </c>
      <c r="O164" s="113">
        <f t="shared" si="25"/>
        <v>0.14419475655430711</v>
      </c>
      <c r="P164" s="113">
        <f t="shared" si="26"/>
        <v>5.9925093632958802E-2</v>
      </c>
      <c r="Q164" s="128">
        <f t="shared" si="21"/>
        <v>77.644710578842322</v>
      </c>
      <c r="S164" s="25">
        <v>440</v>
      </c>
      <c r="T164" s="40" t="s">
        <v>413</v>
      </c>
      <c r="U164" s="39"/>
      <c r="V164" s="35" t="s">
        <v>66</v>
      </c>
      <c r="W164" s="36">
        <v>2</v>
      </c>
      <c r="X164" s="37">
        <v>3</v>
      </c>
      <c r="Y164" s="115">
        <v>15</v>
      </c>
      <c r="Z164" s="4">
        <v>3</v>
      </c>
    </row>
    <row r="165" spans="1:26" s="4" customFormat="1" ht="13.5" customHeight="1" x14ac:dyDescent="0.2">
      <c r="A165" s="24" t="s">
        <v>414</v>
      </c>
      <c r="B165" s="41">
        <v>4747</v>
      </c>
      <c r="C165" s="6">
        <v>4662</v>
      </c>
      <c r="D165" s="14">
        <f t="shared" si="19"/>
        <v>-85</v>
      </c>
      <c r="E165" s="104">
        <f t="shared" si="20"/>
        <v>-1.7906045923741343E-2</v>
      </c>
      <c r="F165" s="110">
        <v>218</v>
      </c>
      <c r="G165" s="111">
        <v>586</v>
      </c>
      <c r="H165" s="111">
        <v>2518</v>
      </c>
      <c r="I165" s="111">
        <v>1558</v>
      </c>
      <c r="J165" s="111">
        <v>709</v>
      </c>
      <c r="K165" s="107"/>
      <c r="L165" s="113">
        <f t="shared" si="22"/>
        <v>4.6761046761046761E-2</v>
      </c>
      <c r="M165" s="113">
        <f t="shared" si="23"/>
        <v>0.12569712569712568</v>
      </c>
      <c r="N165" s="113">
        <f t="shared" si="24"/>
        <v>0.54011154011154017</v>
      </c>
      <c r="O165" s="113">
        <f t="shared" si="25"/>
        <v>0.33419133419133418</v>
      </c>
      <c r="P165" s="113">
        <f t="shared" si="26"/>
        <v>0.15208065208065208</v>
      </c>
      <c r="Q165" s="128">
        <f t="shared" si="21"/>
        <v>85.146942017474188</v>
      </c>
      <c r="S165" s="25">
        <v>441</v>
      </c>
      <c r="T165" s="19" t="s">
        <v>415</v>
      </c>
      <c r="U165" s="39"/>
      <c r="V165" s="35" t="s">
        <v>45</v>
      </c>
      <c r="W165" s="36">
        <v>2</v>
      </c>
      <c r="X165" s="37">
        <v>2</v>
      </c>
      <c r="Y165" s="115">
        <v>9</v>
      </c>
      <c r="Z165" s="4">
        <v>2</v>
      </c>
    </row>
    <row r="166" spans="1:26" s="4" customFormat="1" ht="13.5" customHeight="1" x14ac:dyDescent="0.2">
      <c r="A166" s="24" t="s">
        <v>416</v>
      </c>
      <c r="B166" s="41">
        <v>5477</v>
      </c>
      <c r="C166" s="6">
        <v>5477</v>
      </c>
      <c r="D166" s="14">
        <f t="shared" si="19"/>
        <v>0</v>
      </c>
      <c r="E166" s="104">
        <f t="shared" si="20"/>
        <v>0</v>
      </c>
      <c r="F166" s="110">
        <v>359</v>
      </c>
      <c r="G166" s="111">
        <v>832</v>
      </c>
      <c r="H166" s="111">
        <v>3120</v>
      </c>
      <c r="I166" s="111">
        <v>1525</v>
      </c>
      <c r="J166" s="111">
        <v>737</v>
      </c>
      <c r="K166" s="107"/>
      <c r="L166" s="113">
        <f t="shared" si="22"/>
        <v>6.5546832207412822E-2</v>
      </c>
      <c r="M166" s="113">
        <f t="shared" si="23"/>
        <v>0.15190797882052218</v>
      </c>
      <c r="N166" s="113">
        <f t="shared" si="24"/>
        <v>0.56965492057695821</v>
      </c>
      <c r="O166" s="113">
        <f t="shared" si="25"/>
        <v>0.27843710060251964</v>
      </c>
      <c r="P166" s="113">
        <f t="shared" si="26"/>
        <v>0.13456271681577506</v>
      </c>
      <c r="Q166" s="128">
        <f t="shared" si="21"/>
        <v>75.544871794871796</v>
      </c>
      <c r="S166" s="25">
        <v>475</v>
      </c>
      <c r="T166" s="40" t="s">
        <v>417</v>
      </c>
      <c r="U166" s="39"/>
      <c r="V166" s="35" t="s">
        <v>66</v>
      </c>
      <c r="W166" s="36">
        <v>2</v>
      </c>
      <c r="X166" s="37">
        <v>3</v>
      </c>
      <c r="Y166" s="115">
        <v>15</v>
      </c>
      <c r="Z166" s="4">
        <v>3</v>
      </c>
    </row>
    <row r="167" spans="1:26" s="4" customFormat="1" ht="13.5" customHeight="1" x14ac:dyDescent="0.2">
      <c r="A167" s="24" t="s">
        <v>94</v>
      </c>
      <c r="B167" s="41">
        <v>11677</v>
      </c>
      <c r="C167" s="6">
        <v>11743</v>
      </c>
      <c r="D167" s="14">
        <f t="shared" si="19"/>
        <v>66</v>
      </c>
      <c r="E167" s="104">
        <f t="shared" si="20"/>
        <v>5.6521366789414884E-3</v>
      </c>
      <c r="F167" s="110">
        <v>776</v>
      </c>
      <c r="G167" s="111">
        <v>1691</v>
      </c>
      <c r="H167" s="111">
        <v>7321</v>
      </c>
      <c r="I167" s="111">
        <v>2731</v>
      </c>
      <c r="J167" s="111">
        <v>1188</v>
      </c>
      <c r="K167" s="107"/>
      <c r="L167" s="113">
        <f t="shared" si="22"/>
        <v>6.6081921144511627E-2</v>
      </c>
      <c r="M167" s="113">
        <f t="shared" si="23"/>
        <v>0.14400068125691901</v>
      </c>
      <c r="N167" s="113">
        <f t="shared" si="24"/>
        <v>0.62343523801413603</v>
      </c>
      <c r="O167" s="113">
        <f t="shared" si="25"/>
        <v>0.23256408072894491</v>
      </c>
      <c r="P167" s="113">
        <f t="shared" si="26"/>
        <v>0.10116665247381419</v>
      </c>
      <c r="Q167" s="128">
        <f t="shared" si="21"/>
        <v>60.401584482994132</v>
      </c>
      <c r="S167" s="25">
        <v>478</v>
      </c>
      <c r="T167" s="40" t="s">
        <v>95</v>
      </c>
      <c r="U167" s="26"/>
      <c r="V167" s="35" t="s">
        <v>96</v>
      </c>
      <c r="W167" s="36">
        <v>1</v>
      </c>
      <c r="X167" s="37">
        <v>4</v>
      </c>
      <c r="Y167" s="115">
        <v>21</v>
      </c>
      <c r="Z167" s="4">
        <v>4</v>
      </c>
    </row>
    <row r="168" spans="1:26" s="4" customFormat="1" ht="13.5" customHeight="1" x14ac:dyDescent="0.2">
      <c r="A168" s="24" t="s">
        <v>418</v>
      </c>
      <c r="B168" s="41">
        <v>1988</v>
      </c>
      <c r="C168" s="6">
        <v>2018</v>
      </c>
      <c r="D168" s="14">
        <f t="shared" si="19"/>
        <v>30</v>
      </c>
      <c r="E168" s="104">
        <f t="shared" si="20"/>
        <v>1.5090543259557387E-2</v>
      </c>
      <c r="F168" s="110">
        <v>148</v>
      </c>
      <c r="G168" s="111">
        <v>328</v>
      </c>
      <c r="H168" s="111">
        <v>1146</v>
      </c>
      <c r="I168" s="111">
        <v>544</v>
      </c>
      <c r="J168" s="111">
        <v>231</v>
      </c>
      <c r="K168" s="107"/>
      <c r="L168" s="113">
        <f t="shared" si="22"/>
        <v>7.3339940535183348E-2</v>
      </c>
      <c r="M168" s="113">
        <f t="shared" si="23"/>
        <v>0.16253716551040634</v>
      </c>
      <c r="N168" s="113">
        <f t="shared" si="24"/>
        <v>0.56788899900891976</v>
      </c>
      <c r="O168" s="113">
        <f t="shared" si="25"/>
        <v>0.26957383548067393</v>
      </c>
      <c r="P168" s="113">
        <f t="shared" si="26"/>
        <v>0.11446977205153618</v>
      </c>
      <c r="Q168" s="128">
        <f t="shared" si="21"/>
        <v>76.090750436300169</v>
      </c>
      <c r="S168" s="25">
        <v>480</v>
      </c>
      <c r="T168" s="19" t="s">
        <v>419</v>
      </c>
      <c r="U168" s="39"/>
      <c r="V168" s="35" t="s">
        <v>56</v>
      </c>
      <c r="W168" s="36">
        <v>2</v>
      </c>
      <c r="X168" s="37">
        <v>2</v>
      </c>
      <c r="Y168" s="115">
        <v>2</v>
      </c>
      <c r="Z168" s="4">
        <v>2</v>
      </c>
    </row>
    <row r="169" spans="1:26" s="4" customFormat="1" ht="13.5" customHeight="1" x14ac:dyDescent="0.2">
      <c r="A169" s="57" t="s">
        <v>686</v>
      </c>
      <c r="B169" s="41">
        <v>9656</v>
      </c>
      <c r="C169" s="6">
        <v>9554</v>
      </c>
      <c r="D169" s="14">
        <f t="shared" si="19"/>
        <v>-102</v>
      </c>
      <c r="E169" s="104">
        <f t="shared" si="20"/>
        <v>-1.0563380281690127E-2</v>
      </c>
      <c r="F169" s="110">
        <v>803</v>
      </c>
      <c r="G169" s="111">
        <v>1990</v>
      </c>
      <c r="H169" s="111">
        <v>5836</v>
      </c>
      <c r="I169" s="111">
        <v>1728</v>
      </c>
      <c r="J169" s="111">
        <v>661</v>
      </c>
      <c r="K169" s="107"/>
      <c r="L169" s="113">
        <f t="shared" si="22"/>
        <v>8.4048566045635334E-2</v>
      </c>
      <c r="M169" s="113">
        <f t="shared" si="23"/>
        <v>0.20828972158258321</v>
      </c>
      <c r="N169" s="113">
        <f t="shared" si="24"/>
        <v>0.61084362570651041</v>
      </c>
      <c r="O169" s="113">
        <f t="shared" si="25"/>
        <v>0.18086665271090643</v>
      </c>
      <c r="P169" s="113">
        <f t="shared" si="26"/>
        <v>6.9185681389993717E-2</v>
      </c>
      <c r="Q169" s="128">
        <f t="shared" si="21"/>
        <v>63.708019191226867</v>
      </c>
      <c r="S169" s="52">
        <v>481</v>
      </c>
      <c r="T169" s="19" t="s">
        <v>208</v>
      </c>
      <c r="U169" s="39"/>
      <c r="V169" s="35" t="s">
        <v>56</v>
      </c>
      <c r="W169" s="36">
        <v>2</v>
      </c>
      <c r="X169" s="37">
        <v>3</v>
      </c>
      <c r="Y169" s="115">
        <v>2</v>
      </c>
      <c r="Z169" s="4">
        <v>3</v>
      </c>
    </row>
    <row r="170" spans="1:26" s="4" customFormat="1" ht="13.5" customHeight="1" x14ac:dyDescent="0.2">
      <c r="A170" s="24" t="s">
        <v>420</v>
      </c>
      <c r="B170" s="41">
        <v>1119</v>
      </c>
      <c r="C170" s="6">
        <v>1104</v>
      </c>
      <c r="D170" s="14">
        <f t="shared" si="19"/>
        <v>-15</v>
      </c>
      <c r="E170" s="104">
        <f t="shared" si="20"/>
        <v>-1.3404825737265424E-2</v>
      </c>
      <c r="F170" s="110">
        <v>137</v>
      </c>
      <c r="G170" s="111">
        <v>266</v>
      </c>
      <c r="H170" s="111">
        <v>586</v>
      </c>
      <c r="I170" s="111">
        <v>252</v>
      </c>
      <c r="J170" s="111">
        <v>105</v>
      </c>
      <c r="K170" s="107"/>
      <c r="L170" s="113">
        <f t="shared" si="22"/>
        <v>0.12409420289855072</v>
      </c>
      <c r="M170" s="113">
        <f t="shared" si="23"/>
        <v>0.24094202898550723</v>
      </c>
      <c r="N170" s="113">
        <f t="shared" si="24"/>
        <v>0.53079710144927539</v>
      </c>
      <c r="O170" s="113">
        <f t="shared" si="25"/>
        <v>0.22826086956521738</v>
      </c>
      <c r="P170" s="113">
        <f t="shared" si="26"/>
        <v>9.5108695652173919E-2</v>
      </c>
      <c r="Q170" s="128">
        <f t="shared" si="21"/>
        <v>88.395904436860064</v>
      </c>
      <c r="S170" s="25">
        <v>483</v>
      </c>
      <c r="T170" s="19" t="s">
        <v>421</v>
      </c>
      <c r="U170" s="39"/>
      <c r="V170" s="35" t="s">
        <v>24</v>
      </c>
      <c r="W170" s="36">
        <v>2</v>
      </c>
      <c r="X170" s="37">
        <v>1</v>
      </c>
      <c r="Y170" s="115">
        <v>17</v>
      </c>
      <c r="Z170" s="4">
        <v>1</v>
      </c>
    </row>
    <row r="171" spans="1:26" s="4" customFormat="1" ht="13.5" customHeight="1" x14ac:dyDescent="0.2">
      <c r="A171" s="24" t="s">
        <v>422</v>
      </c>
      <c r="B171" s="41">
        <v>3156</v>
      </c>
      <c r="C171" s="6">
        <v>3115</v>
      </c>
      <c r="D171" s="14">
        <f t="shared" si="19"/>
        <v>-41</v>
      </c>
      <c r="E171" s="104">
        <f t="shared" si="20"/>
        <v>-1.2991128010139463E-2</v>
      </c>
      <c r="F171" s="110">
        <v>203</v>
      </c>
      <c r="G171" s="111">
        <v>429</v>
      </c>
      <c r="H171" s="111">
        <v>1621</v>
      </c>
      <c r="I171" s="111">
        <v>1065</v>
      </c>
      <c r="J171" s="111">
        <v>509</v>
      </c>
      <c r="K171" s="107"/>
      <c r="L171" s="113">
        <f t="shared" si="22"/>
        <v>6.5168539325842698E-2</v>
      </c>
      <c r="M171" s="113">
        <f t="shared" si="23"/>
        <v>0.13772070626003211</v>
      </c>
      <c r="N171" s="113">
        <f t="shared" si="24"/>
        <v>0.52038523274478332</v>
      </c>
      <c r="O171" s="113">
        <f t="shared" si="25"/>
        <v>0.3418940609951846</v>
      </c>
      <c r="P171" s="113">
        <f t="shared" si="26"/>
        <v>0.16340288924558588</v>
      </c>
      <c r="Q171" s="128">
        <f t="shared" si="21"/>
        <v>92.165330043183218</v>
      </c>
      <c r="S171" s="25">
        <v>484</v>
      </c>
      <c r="T171" s="40" t="s">
        <v>423</v>
      </c>
      <c r="U171" s="39"/>
      <c r="V171" s="35" t="s">
        <v>22</v>
      </c>
      <c r="W171" s="36">
        <v>2</v>
      </c>
      <c r="X171" s="37">
        <v>2</v>
      </c>
      <c r="Y171" s="115">
        <v>4</v>
      </c>
      <c r="Z171" s="4">
        <v>2</v>
      </c>
    </row>
    <row r="172" spans="1:26" s="4" customFormat="1" ht="13.5" customHeight="1" x14ac:dyDescent="0.2">
      <c r="A172" s="24" t="s">
        <v>424</v>
      </c>
      <c r="B172" s="41">
        <v>1992</v>
      </c>
      <c r="C172" s="6">
        <v>1940</v>
      </c>
      <c r="D172" s="14">
        <f t="shared" si="19"/>
        <v>-52</v>
      </c>
      <c r="E172" s="104">
        <f t="shared" si="20"/>
        <v>-2.6104417670682722E-2</v>
      </c>
      <c r="F172" s="110">
        <v>67</v>
      </c>
      <c r="G172" s="111">
        <v>204</v>
      </c>
      <c r="H172" s="111">
        <v>1028</v>
      </c>
      <c r="I172" s="111">
        <v>708</v>
      </c>
      <c r="J172" s="111">
        <v>329</v>
      </c>
      <c r="K172" s="107"/>
      <c r="L172" s="113">
        <f t="shared" si="22"/>
        <v>3.4536082474226806E-2</v>
      </c>
      <c r="M172" s="113">
        <f t="shared" si="23"/>
        <v>0.10515463917525773</v>
      </c>
      <c r="N172" s="113">
        <f t="shared" si="24"/>
        <v>0.52989690721649485</v>
      </c>
      <c r="O172" s="113">
        <f t="shared" si="25"/>
        <v>0.3649484536082474</v>
      </c>
      <c r="P172" s="113">
        <f t="shared" si="26"/>
        <v>0.16958762886597939</v>
      </c>
      <c r="Q172" s="128">
        <f t="shared" si="21"/>
        <v>88.715953307393008</v>
      </c>
      <c r="S172" s="25">
        <v>489</v>
      </c>
      <c r="T172" s="19" t="s">
        <v>425</v>
      </c>
      <c r="U172" s="39"/>
      <c r="V172" s="35" t="s">
        <v>16</v>
      </c>
      <c r="W172" s="36">
        <v>2</v>
      </c>
      <c r="X172" s="37">
        <v>2</v>
      </c>
      <c r="Y172" s="115">
        <v>8</v>
      </c>
      <c r="Z172" s="4">
        <v>2</v>
      </c>
    </row>
    <row r="173" spans="1:26" s="4" customFormat="1" ht="13.5" customHeight="1" x14ac:dyDescent="0.2">
      <c r="A173" s="24" t="s">
        <v>97</v>
      </c>
      <c r="B173" s="41">
        <v>54261</v>
      </c>
      <c r="C173" s="6">
        <v>53818</v>
      </c>
      <c r="D173" s="14">
        <f t="shared" si="19"/>
        <v>-443</v>
      </c>
      <c r="E173" s="104">
        <f t="shared" si="20"/>
        <v>-8.1642431949282557E-3</v>
      </c>
      <c r="F173" s="110">
        <v>3290</v>
      </c>
      <c r="G173" s="111">
        <v>7633</v>
      </c>
      <c r="H173" s="111">
        <v>32377</v>
      </c>
      <c r="I173" s="111">
        <v>13808</v>
      </c>
      <c r="J173" s="111">
        <v>5991</v>
      </c>
      <c r="K173" s="107"/>
      <c r="L173" s="113">
        <f t="shared" si="22"/>
        <v>6.1131963283659739E-2</v>
      </c>
      <c r="M173" s="113">
        <f t="shared" si="23"/>
        <v>0.14182987104686165</v>
      </c>
      <c r="N173" s="113">
        <f t="shared" si="24"/>
        <v>0.60160169460031965</v>
      </c>
      <c r="O173" s="113">
        <f t="shared" si="25"/>
        <v>0.25656843435281879</v>
      </c>
      <c r="P173" s="113">
        <f t="shared" si="26"/>
        <v>0.11131963283659742</v>
      </c>
      <c r="Q173" s="128">
        <f t="shared" si="21"/>
        <v>66.222936034839549</v>
      </c>
      <c r="S173" s="25">
        <v>491</v>
      </c>
      <c r="T173" s="40" t="s">
        <v>98</v>
      </c>
      <c r="U173" s="34"/>
      <c r="V173" s="35" t="s">
        <v>99</v>
      </c>
      <c r="W173" s="36">
        <v>1</v>
      </c>
      <c r="X173" s="37">
        <v>6</v>
      </c>
      <c r="Y173" s="115">
        <v>10</v>
      </c>
      <c r="Z173" s="4">
        <v>6</v>
      </c>
    </row>
    <row r="174" spans="1:26" s="4" customFormat="1" ht="13.5" customHeight="1" x14ac:dyDescent="0.2">
      <c r="A174" s="24" t="s">
        <v>209</v>
      </c>
      <c r="B174" s="41">
        <v>9019</v>
      </c>
      <c r="C174" s="6">
        <v>8980</v>
      </c>
      <c r="D174" s="14">
        <f t="shared" si="19"/>
        <v>-39</v>
      </c>
      <c r="E174" s="104">
        <f t="shared" si="20"/>
        <v>-4.3242044572568972E-3</v>
      </c>
      <c r="F174" s="110">
        <v>915</v>
      </c>
      <c r="G174" s="111">
        <v>2155</v>
      </c>
      <c r="H174" s="111">
        <v>5276</v>
      </c>
      <c r="I174" s="111">
        <v>1549</v>
      </c>
      <c r="J174" s="111">
        <v>682</v>
      </c>
      <c r="K174" s="107"/>
      <c r="L174" s="113">
        <f t="shared" si="22"/>
        <v>0.10189309576837416</v>
      </c>
      <c r="M174" s="113">
        <f t="shared" si="23"/>
        <v>0.23997772828507796</v>
      </c>
      <c r="N174" s="113">
        <f t="shared" si="24"/>
        <v>0.58752783964365252</v>
      </c>
      <c r="O174" s="113">
        <f t="shared" si="25"/>
        <v>0.17249443207126949</v>
      </c>
      <c r="P174" s="113">
        <f t="shared" si="26"/>
        <v>7.5946547884187088E-2</v>
      </c>
      <c r="Q174" s="128">
        <f t="shared" si="21"/>
        <v>70.204700530705082</v>
      </c>
      <c r="S174" s="25">
        <v>494</v>
      </c>
      <c r="T174" s="19" t="s">
        <v>210</v>
      </c>
      <c r="U174" s="39"/>
      <c r="V174" s="35" t="s">
        <v>24</v>
      </c>
      <c r="W174" s="36">
        <v>2</v>
      </c>
      <c r="X174" s="37">
        <v>3</v>
      </c>
      <c r="Y174" s="115">
        <v>17</v>
      </c>
      <c r="Z174" s="4">
        <v>3</v>
      </c>
    </row>
    <row r="175" spans="1:26" s="4" customFormat="1" ht="13.5" customHeight="1" x14ac:dyDescent="0.2">
      <c r="A175" s="24" t="s">
        <v>426</v>
      </c>
      <c r="B175" s="41">
        <v>1636</v>
      </c>
      <c r="C175" s="6">
        <v>1584</v>
      </c>
      <c r="D175" s="14">
        <f t="shared" si="19"/>
        <v>-52</v>
      </c>
      <c r="E175" s="104">
        <f t="shared" si="20"/>
        <v>-3.1784841075794601E-2</v>
      </c>
      <c r="F175" s="110">
        <v>75</v>
      </c>
      <c r="G175" s="111">
        <v>218</v>
      </c>
      <c r="H175" s="111">
        <v>818</v>
      </c>
      <c r="I175" s="111">
        <v>548</v>
      </c>
      <c r="J175" s="111">
        <v>267</v>
      </c>
      <c r="K175" s="107"/>
      <c r="L175" s="113">
        <f t="shared" si="22"/>
        <v>4.7348484848484848E-2</v>
      </c>
      <c r="M175" s="113">
        <f t="shared" si="23"/>
        <v>0.13762626262626262</v>
      </c>
      <c r="N175" s="113">
        <f t="shared" si="24"/>
        <v>0.51641414141414144</v>
      </c>
      <c r="O175" s="113">
        <f t="shared" si="25"/>
        <v>0.34595959595959597</v>
      </c>
      <c r="P175" s="113">
        <f t="shared" si="26"/>
        <v>0.16856060606060605</v>
      </c>
      <c r="Q175" s="128">
        <f t="shared" si="21"/>
        <v>93.643031784841085</v>
      </c>
      <c r="S175" s="25">
        <v>495</v>
      </c>
      <c r="T175" s="19" t="s">
        <v>427</v>
      </c>
      <c r="U175" s="39"/>
      <c r="V175" s="35" t="s">
        <v>52</v>
      </c>
      <c r="W175" s="36">
        <v>2</v>
      </c>
      <c r="X175" s="37">
        <v>1</v>
      </c>
      <c r="Y175" s="115">
        <v>13</v>
      </c>
      <c r="Z175" s="4">
        <v>1</v>
      </c>
    </row>
    <row r="176" spans="1:26" s="4" customFormat="1" ht="13.5" customHeight="1" x14ac:dyDescent="0.2">
      <c r="A176" s="24" t="s">
        <v>428</v>
      </c>
      <c r="B176" s="41">
        <v>2332</v>
      </c>
      <c r="C176" s="6">
        <v>2299</v>
      </c>
      <c r="D176" s="14">
        <f t="shared" si="19"/>
        <v>-33</v>
      </c>
      <c r="E176" s="104">
        <f t="shared" si="20"/>
        <v>-1.4150943396226467E-2</v>
      </c>
      <c r="F176" s="110">
        <v>138</v>
      </c>
      <c r="G176" s="111">
        <v>354</v>
      </c>
      <c r="H176" s="111">
        <v>1338</v>
      </c>
      <c r="I176" s="111">
        <v>607</v>
      </c>
      <c r="J176" s="111">
        <v>272</v>
      </c>
      <c r="K176" s="107"/>
      <c r="L176" s="113">
        <f t="shared" si="22"/>
        <v>6.0026098303610262E-2</v>
      </c>
      <c r="M176" s="113">
        <f t="shared" si="23"/>
        <v>0.15397999130056547</v>
      </c>
      <c r="N176" s="113">
        <f t="shared" si="24"/>
        <v>0.58199217050891694</v>
      </c>
      <c r="O176" s="113">
        <f t="shared" si="25"/>
        <v>0.26402783819051762</v>
      </c>
      <c r="P176" s="113">
        <f t="shared" si="26"/>
        <v>0.11831230969986951</v>
      </c>
      <c r="Q176" s="128">
        <f t="shared" si="21"/>
        <v>71.823617339312406</v>
      </c>
      <c r="S176" s="25">
        <v>498</v>
      </c>
      <c r="T176" s="19" t="s">
        <v>429</v>
      </c>
      <c r="U176" s="39"/>
      <c r="V176" s="35" t="s">
        <v>73</v>
      </c>
      <c r="W176" s="36">
        <v>2</v>
      </c>
      <c r="X176" s="37">
        <v>2</v>
      </c>
      <c r="Y176" s="115">
        <v>19</v>
      </c>
      <c r="Z176" s="4">
        <v>2</v>
      </c>
    </row>
    <row r="177" spans="1:26" s="4" customFormat="1" ht="13.5" customHeight="1" x14ac:dyDescent="0.2">
      <c r="A177" s="24" t="s">
        <v>211</v>
      </c>
      <c r="B177" s="41">
        <v>19384</v>
      </c>
      <c r="C177" s="6">
        <v>19444</v>
      </c>
      <c r="D177" s="14">
        <f t="shared" si="19"/>
        <v>60</v>
      </c>
      <c r="E177" s="104">
        <f t="shared" si="20"/>
        <v>3.0953363598844597E-3</v>
      </c>
      <c r="F177" s="110">
        <v>1748</v>
      </c>
      <c r="G177" s="111">
        <v>3910</v>
      </c>
      <c r="H177" s="111">
        <v>11390</v>
      </c>
      <c r="I177" s="111">
        <v>4144</v>
      </c>
      <c r="J177" s="111">
        <v>1870</v>
      </c>
      <c r="K177" s="107"/>
      <c r="L177" s="113">
        <f t="shared" si="22"/>
        <v>8.9899197695947342E-2</v>
      </c>
      <c r="M177" s="113">
        <f t="shared" si="23"/>
        <v>0.20109031063567168</v>
      </c>
      <c r="N177" s="113">
        <f t="shared" si="24"/>
        <v>0.58578481793869575</v>
      </c>
      <c r="O177" s="113">
        <f t="shared" si="25"/>
        <v>0.21312487142563258</v>
      </c>
      <c r="P177" s="113">
        <f t="shared" si="26"/>
        <v>9.6173626825756017E-2</v>
      </c>
      <c r="Q177" s="128">
        <f t="shared" si="21"/>
        <v>70.711150131694467</v>
      </c>
      <c r="S177" s="25">
        <v>499</v>
      </c>
      <c r="T177" s="40" t="s">
        <v>212</v>
      </c>
      <c r="U177" s="39"/>
      <c r="V177" s="35" t="s">
        <v>66</v>
      </c>
      <c r="W177" s="36">
        <v>2</v>
      </c>
      <c r="X177" s="37">
        <v>4</v>
      </c>
      <c r="Y177" s="115">
        <v>15</v>
      </c>
      <c r="Z177" s="4">
        <v>4</v>
      </c>
    </row>
    <row r="178" spans="1:26" s="4" customFormat="1" ht="13.5" customHeight="1" x14ac:dyDescent="0.2">
      <c r="A178" s="24" t="s">
        <v>213</v>
      </c>
      <c r="B178" s="41">
        <v>10097</v>
      </c>
      <c r="C178" s="6">
        <v>10170</v>
      </c>
      <c r="D178" s="14">
        <f t="shared" si="19"/>
        <v>73</v>
      </c>
      <c r="E178" s="104">
        <f t="shared" si="20"/>
        <v>7.2298702584925323E-3</v>
      </c>
      <c r="F178" s="110">
        <v>943</v>
      </c>
      <c r="G178" s="111">
        <v>2245</v>
      </c>
      <c r="H178" s="111">
        <v>6154</v>
      </c>
      <c r="I178" s="111">
        <v>1771</v>
      </c>
      <c r="J178" s="111">
        <v>660</v>
      </c>
      <c r="K178" s="107"/>
      <c r="L178" s="113">
        <f t="shared" si="22"/>
        <v>9.2723697148475906E-2</v>
      </c>
      <c r="M178" s="113">
        <f t="shared" si="23"/>
        <v>0.2207472959685349</v>
      </c>
      <c r="N178" s="113">
        <f t="shared" si="24"/>
        <v>0.60511307767944933</v>
      </c>
      <c r="O178" s="113">
        <f t="shared" si="25"/>
        <v>0.17413962635201574</v>
      </c>
      <c r="P178" s="113">
        <f t="shared" si="26"/>
        <v>6.4896755162241887E-2</v>
      </c>
      <c r="Q178" s="128">
        <f t="shared" si="21"/>
        <v>65.258368540786478</v>
      </c>
      <c r="S178" s="25">
        <v>500</v>
      </c>
      <c r="T178" s="19" t="s">
        <v>214</v>
      </c>
      <c r="U178" s="39"/>
      <c r="V178" s="35" t="s">
        <v>52</v>
      </c>
      <c r="W178" s="36">
        <v>2</v>
      </c>
      <c r="X178" s="37">
        <v>3</v>
      </c>
      <c r="Y178" s="115">
        <v>13</v>
      </c>
      <c r="Z178" s="4">
        <v>3</v>
      </c>
    </row>
    <row r="179" spans="1:26" s="4" customFormat="1" ht="13.5" customHeight="1" x14ac:dyDescent="0.2">
      <c r="A179" s="24" t="s">
        <v>215</v>
      </c>
      <c r="B179" s="41">
        <v>7838</v>
      </c>
      <c r="C179" s="6">
        <v>7766</v>
      </c>
      <c r="D179" s="14">
        <f t="shared" si="19"/>
        <v>-72</v>
      </c>
      <c r="E179" s="104">
        <f t="shared" si="20"/>
        <v>-9.1860168410309306E-3</v>
      </c>
      <c r="F179" s="110">
        <v>496</v>
      </c>
      <c r="G179" s="111">
        <v>1188</v>
      </c>
      <c r="H179" s="111">
        <v>4582</v>
      </c>
      <c r="I179" s="111">
        <v>1996</v>
      </c>
      <c r="J179" s="111">
        <v>858</v>
      </c>
      <c r="K179" s="107"/>
      <c r="L179" s="113">
        <f t="shared" si="22"/>
        <v>6.3868143188256496E-2</v>
      </c>
      <c r="M179" s="113">
        <f t="shared" si="23"/>
        <v>0.15297450424929179</v>
      </c>
      <c r="N179" s="113">
        <f t="shared" si="24"/>
        <v>0.59000772598506313</v>
      </c>
      <c r="O179" s="113">
        <f t="shared" si="25"/>
        <v>0.25701776976564511</v>
      </c>
      <c r="P179" s="113">
        <f t="shared" si="26"/>
        <v>0.11048158640226628</v>
      </c>
      <c r="Q179" s="128">
        <f t="shared" si="21"/>
        <v>69.489305979921426</v>
      </c>
      <c r="S179" s="25">
        <v>503</v>
      </c>
      <c r="T179" s="19" t="s">
        <v>216</v>
      </c>
      <c r="U179" s="34"/>
      <c r="V179" s="35" t="s">
        <v>56</v>
      </c>
      <c r="W179" s="36">
        <v>2</v>
      </c>
      <c r="X179" s="37">
        <v>3</v>
      </c>
      <c r="Y179" s="115">
        <v>2</v>
      </c>
      <c r="Z179" s="4">
        <v>3</v>
      </c>
    </row>
    <row r="180" spans="1:26" s="4" customFormat="1" ht="13.5" customHeight="1" x14ac:dyDescent="0.2">
      <c r="A180" s="24" t="s">
        <v>430</v>
      </c>
      <c r="B180" s="41">
        <v>1969</v>
      </c>
      <c r="C180" s="6">
        <v>1922</v>
      </c>
      <c r="D180" s="14">
        <f t="shared" si="19"/>
        <v>-47</v>
      </c>
      <c r="E180" s="104">
        <f t="shared" si="20"/>
        <v>-2.3869984763839502E-2</v>
      </c>
      <c r="F180" s="110">
        <v>121</v>
      </c>
      <c r="G180" s="111">
        <v>308</v>
      </c>
      <c r="H180" s="111">
        <v>1083</v>
      </c>
      <c r="I180" s="111">
        <v>531</v>
      </c>
      <c r="J180" s="111">
        <v>226</v>
      </c>
      <c r="K180" s="107"/>
      <c r="L180" s="113">
        <f t="shared" si="22"/>
        <v>6.2955254942767949E-2</v>
      </c>
      <c r="M180" s="113">
        <f t="shared" si="23"/>
        <v>0.16024973985431842</v>
      </c>
      <c r="N180" s="113">
        <f t="shared" si="24"/>
        <v>0.56347554630593133</v>
      </c>
      <c r="O180" s="113">
        <f t="shared" si="25"/>
        <v>0.27627471383975027</v>
      </c>
      <c r="P180" s="113">
        <f t="shared" si="26"/>
        <v>0.11758584807492195</v>
      </c>
      <c r="Q180" s="128">
        <f t="shared" si="21"/>
        <v>77.469990766389657</v>
      </c>
      <c r="S180" s="25">
        <v>504</v>
      </c>
      <c r="T180" s="40" t="s">
        <v>431</v>
      </c>
      <c r="U180" s="39"/>
      <c r="V180" s="35" t="s">
        <v>8</v>
      </c>
      <c r="W180" s="36">
        <v>2</v>
      </c>
      <c r="X180" s="37">
        <v>1</v>
      </c>
      <c r="Y180" s="115">
        <v>1</v>
      </c>
      <c r="Z180" s="4">
        <v>1</v>
      </c>
    </row>
    <row r="181" spans="1:26" s="4" customFormat="1" ht="13.5" customHeight="1" x14ac:dyDescent="0.2">
      <c r="A181" s="24" t="s">
        <v>217</v>
      </c>
      <c r="B181" s="41">
        <v>20803</v>
      </c>
      <c r="C181" s="6">
        <v>20686</v>
      </c>
      <c r="D181" s="14">
        <f t="shared" si="19"/>
        <v>-117</v>
      </c>
      <c r="E181" s="104">
        <f t="shared" si="20"/>
        <v>-5.6241888189203504E-3</v>
      </c>
      <c r="F181" s="110">
        <v>1684</v>
      </c>
      <c r="G181" s="111">
        <v>4154</v>
      </c>
      <c r="H181" s="111">
        <v>12703</v>
      </c>
      <c r="I181" s="111">
        <v>3829</v>
      </c>
      <c r="J181" s="111">
        <v>1492</v>
      </c>
      <c r="K181" s="107"/>
      <c r="L181" s="113">
        <f t="shared" si="22"/>
        <v>8.1407715363047473E-2</v>
      </c>
      <c r="M181" s="113">
        <f t="shared" si="23"/>
        <v>0.20081214347868123</v>
      </c>
      <c r="N181" s="113">
        <f t="shared" si="24"/>
        <v>0.61408682200522091</v>
      </c>
      <c r="O181" s="113">
        <f t="shared" si="25"/>
        <v>0.18510103451609786</v>
      </c>
      <c r="P181" s="113">
        <f t="shared" si="26"/>
        <v>7.2126075606690515E-2</v>
      </c>
      <c r="Q181" s="128">
        <f t="shared" si="21"/>
        <v>62.843422813508617</v>
      </c>
      <c r="S181" s="25">
        <v>505</v>
      </c>
      <c r="T181" s="19" t="s">
        <v>218</v>
      </c>
      <c r="U181" s="39"/>
      <c r="V181" s="35" t="s">
        <v>8</v>
      </c>
      <c r="W181" s="36">
        <v>2</v>
      </c>
      <c r="X181" s="37">
        <v>5</v>
      </c>
      <c r="Y181" s="115">
        <v>1</v>
      </c>
      <c r="Z181" s="4">
        <v>5</v>
      </c>
    </row>
    <row r="182" spans="1:26" s="4" customFormat="1" ht="13.5" customHeight="1" x14ac:dyDescent="0.2">
      <c r="A182" s="57" t="s">
        <v>221</v>
      </c>
      <c r="B182" s="41">
        <v>10256</v>
      </c>
      <c r="C182" s="6">
        <v>9983</v>
      </c>
      <c r="D182" s="14">
        <f t="shared" si="19"/>
        <v>-273</v>
      </c>
      <c r="E182" s="104">
        <f t="shared" si="20"/>
        <v>-2.6618564742589723E-2</v>
      </c>
      <c r="F182" s="110">
        <v>458</v>
      </c>
      <c r="G182" s="111">
        <v>1174</v>
      </c>
      <c r="H182" s="111">
        <v>5453</v>
      </c>
      <c r="I182" s="111">
        <v>3356</v>
      </c>
      <c r="J182" s="111">
        <v>1484</v>
      </c>
      <c r="K182" s="107"/>
      <c r="L182" s="113">
        <f t="shared" si="22"/>
        <v>4.5877992587398581E-2</v>
      </c>
      <c r="M182" s="113">
        <f t="shared" si="23"/>
        <v>0.1175999198637684</v>
      </c>
      <c r="N182" s="113">
        <f t="shared" si="24"/>
        <v>0.54622858860062107</v>
      </c>
      <c r="O182" s="113">
        <f t="shared" si="25"/>
        <v>0.33617149153561054</v>
      </c>
      <c r="P182" s="113">
        <f t="shared" si="26"/>
        <v>0.14865270960633076</v>
      </c>
      <c r="Q182" s="128">
        <f t="shared" si="21"/>
        <v>83.073537502292311</v>
      </c>
      <c r="S182" s="52">
        <v>508</v>
      </c>
      <c r="T182" s="19" t="s">
        <v>221</v>
      </c>
      <c r="U182" s="39"/>
      <c r="V182" s="35" t="s">
        <v>4</v>
      </c>
      <c r="W182" s="36">
        <v>1</v>
      </c>
      <c r="X182" s="37">
        <v>4</v>
      </c>
      <c r="Y182" s="115">
        <v>6</v>
      </c>
      <c r="Z182" s="4">
        <v>4</v>
      </c>
    </row>
    <row r="183" spans="1:26" s="4" customFormat="1" ht="13.5" customHeight="1" x14ac:dyDescent="0.2">
      <c r="A183" s="24" t="s">
        <v>219</v>
      </c>
      <c r="B183" s="41">
        <v>6054</v>
      </c>
      <c r="C183" s="6">
        <v>5924</v>
      </c>
      <c r="D183" s="14">
        <f t="shared" si="19"/>
        <v>-130</v>
      </c>
      <c r="E183" s="104">
        <f t="shared" si="20"/>
        <v>-2.1473406012553653E-2</v>
      </c>
      <c r="F183" s="110">
        <v>297</v>
      </c>
      <c r="G183" s="111">
        <v>707</v>
      </c>
      <c r="H183" s="111">
        <v>3117</v>
      </c>
      <c r="I183" s="111">
        <v>2100</v>
      </c>
      <c r="J183" s="111">
        <v>929</v>
      </c>
      <c r="K183" s="107"/>
      <c r="L183" s="113">
        <f t="shared" si="22"/>
        <v>5.0135043889264014E-2</v>
      </c>
      <c r="M183" s="113">
        <f t="shared" si="23"/>
        <v>0.11934503713706955</v>
      </c>
      <c r="N183" s="113">
        <f t="shared" si="24"/>
        <v>0.52616475354490211</v>
      </c>
      <c r="O183" s="113">
        <f t="shared" si="25"/>
        <v>0.35449020931802838</v>
      </c>
      <c r="P183" s="113">
        <f t="shared" si="26"/>
        <v>0.15681971640783254</v>
      </c>
      <c r="Q183" s="128">
        <f t="shared" si="21"/>
        <v>90.054539621430862</v>
      </c>
      <c r="S183" s="25">
        <v>507</v>
      </c>
      <c r="T183" s="19" t="s">
        <v>220</v>
      </c>
      <c r="U183" s="39"/>
      <c r="V183" s="35" t="s">
        <v>99</v>
      </c>
      <c r="W183" s="36">
        <v>2</v>
      </c>
      <c r="X183" s="37">
        <v>3</v>
      </c>
      <c r="Y183" s="115">
        <v>10</v>
      </c>
      <c r="Z183" s="4">
        <v>3</v>
      </c>
    </row>
    <row r="184" spans="1:26" s="4" customFormat="1" ht="13.5" customHeight="1" x14ac:dyDescent="0.2">
      <c r="A184" s="57" t="s">
        <v>687</v>
      </c>
      <c r="B184" s="41">
        <v>19167</v>
      </c>
      <c r="C184" s="6">
        <v>19245</v>
      </c>
      <c r="D184" s="14">
        <f t="shared" si="19"/>
        <v>78</v>
      </c>
      <c r="E184" s="104">
        <f t="shared" si="20"/>
        <v>4.0694944435748504E-3</v>
      </c>
      <c r="F184" s="110">
        <v>1165</v>
      </c>
      <c r="G184" s="111">
        <v>2943</v>
      </c>
      <c r="H184" s="111">
        <v>11510</v>
      </c>
      <c r="I184" s="111">
        <v>4792</v>
      </c>
      <c r="J184" s="111">
        <v>1872</v>
      </c>
      <c r="K184" s="107"/>
      <c r="L184" s="113">
        <f t="shared" si="22"/>
        <v>6.053520394907768E-2</v>
      </c>
      <c r="M184" s="113">
        <f t="shared" si="23"/>
        <v>0.15292283710054561</v>
      </c>
      <c r="N184" s="113">
        <f t="shared" si="24"/>
        <v>0.59807742270719666</v>
      </c>
      <c r="O184" s="113">
        <f t="shared" si="25"/>
        <v>0.24899974019225773</v>
      </c>
      <c r="P184" s="113">
        <f t="shared" si="26"/>
        <v>9.727201870615744E-2</v>
      </c>
      <c r="Q184" s="128">
        <f t="shared" si="21"/>
        <v>67.202432667245873</v>
      </c>
      <c r="S184" s="52">
        <v>529</v>
      </c>
      <c r="T184" s="40" t="s">
        <v>222</v>
      </c>
      <c r="U184" s="39"/>
      <c r="V184" s="35" t="s">
        <v>56</v>
      </c>
      <c r="W184" s="36">
        <v>1</v>
      </c>
      <c r="X184" s="37">
        <v>4</v>
      </c>
      <c r="Y184" s="115">
        <v>2</v>
      </c>
      <c r="Z184" s="4">
        <v>4</v>
      </c>
    </row>
    <row r="185" spans="1:26" s="4" customFormat="1" ht="13.5" customHeight="1" x14ac:dyDescent="0.2">
      <c r="A185" s="24" t="s">
        <v>223</v>
      </c>
      <c r="B185" s="41">
        <v>5521</v>
      </c>
      <c r="C185" s="6">
        <v>5437</v>
      </c>
      <c r="D185" s="14">
        <f t="shared" si="19"/>
        <v>-84</v>
      </c>
      <c r="E185" s="104">
        <f t="shared" si="20"/>
        <v>-1.5214635029885848E-2</v>
      </c>
      <c r="F185" s="110">
        <v>333</v>
      </c>
      <c r="G185" s="111">
        <v>847</v>
      </c>
      <c r="H185" s="111">
        <v>3099</v>
      </c>
      <c r="I185" s="111">
        <v>1491</v>
      </c>
      <c r="J185" s="111">
        <v>659</v>
      </c>
      <c r="K185" s="107"/>
      <c r="L185" s="113">
        <f t="shared" si="22"/>
        <v>6.1247011219422477E-2</v>
      </c>
      <c r="M185" s="113">
        <f t="shared" si="23"/>
        <v>0.15578443994850102</v>
      </c>
      <c r="N185" s="113">
        <f t="shared" si="24"/>
        <v>0.56998344675372448</v>
      </c>
      <c r="O185" s="113">
        <f t="shared" si="25"/>
        <v>0.27423211329777453</v>
      </c>
      <c r="P185" s="113">
        <f t="shared" si="26"/>
        <v>0.12120654772852676</v>
      </c>
      <c r="Q185" s="128">
        <f t="shared" si="21"/>
        <v>75.443691513391414</v>
      </c>
      <c r="S185" s="25">
        <v>531</v>
      </c>
      <c r="T185" s="19" t="s">
        <v>224</v>
      </c>
      <c r="U185" s="39"/>
      <c r="V185" s="35" t="s">
        <v>22</v>
      </c>
      <c r="W185" s="36">
        <v>2</v>
      </c>
      <c r="X185" s="37">
        <v>3</v>
      </c>
      <c r="Y185" s="115">
        <v>4</v>
      </c>
      <c r="Z185" s="4">
        <v>3</v>
      </c>
    </row>
    <row r="186" spans="1:26" s="4" customFormat="1" ht="13.5" customHeight="1" x14ac:dyDescent="0.2">
      <c r="A186" s="24" t="s">
        <v>225</v>
      </c>
      <c r="B186" s="41">
        <v>10815</v>
      </c>
      <c r="C186" s="6">
        <v>10737</v>
      </c>
      <c r="D186" s="14">
        <f t="shared" si="19"/>
        <v>-78</v>
      </c>
      <c r="E186" s="104">
        <f t="shared" si="20"/>
        <v>-7.2122052704577388E-3</v>
      </c>
      <c r="F186" s="110">
        <v>1082</v>
      </c>
      <c r="G186" s="111">
        <v>2491</v>
      </c>
      <c r="H186" s="111">
        <v>5919</v>
      </c>
      <c r="I186" s="111">
        <v>2327</v>
      </c>
      <c r="J186" s="111">
        <v>1034</v>
      </c>
      <c r="K186" s="107"/>
      <c r="L186" s="113">
        <f t="shared" si="22"/>
        <v>0.10077302784762969</v>
      </c>
      <c r="M186" s="113">
        <f t="shared" si="23"/>
        <v>0.2320014901741641</v>
      </c>
      <c r="N186" s="113">
        <f t="shared" si="24"/>
        <v>0.55127130483375242</v>
      </c>
      <c r="O186" s="113">
        <f t="shared" si="25"/>
        <v>0.21672720499208345</v>
      </c>
      <c r="P186" s="113">
        <f t="shared" si="26"/>
        <v>9.63025053553134E-2</v>
      </c>
      <c r="Q186" s="128">
        <f t="shared" si="21"/>
        <v>81.39888494678155</v>
      </c>
      <c r="S186" s="25">
        <v>535</v>
      </c>
      <c r="T186" s="19" t="s">
        <v>226</v>
      </c>
      <c r="U186" s="39"/>
      <c r="V186" s="35" t="s">
        <v>24</v>
      </c>
      <c r="W186" s="36">
        <v>1</v>
      </c>
      <c r="X186" s="37">
        <v>4</v>
      </c>
      <c r="Y186" s="115">
        <v>17</v>
      </c>
      <c r="Z186" s="4">
        <v>4</v>
      </c>
    </row>
    <row r="187" spans="1:26" s="4" customFormat="1" ht="13.5" customHeight="1" x14ac:dyDescent="0.2">
      <c r="A187" s="24" t="s">
        <v>101</v>
      </c>
      <c r="B187" s="41">
        <v>33322</v>
      </c>
      <c r="C187" s="6">
        <v>33527</v>
      </c>
      <c r="D187" s="14">
        <f t="shared" si="19"/>
        <v>205</v>
      </c>
      <c r="E187" s="104">
        <f t="shared" si="20"/>
        <v>6.1520917111816953E-3</v>
      </c>
      <c r="F187" s="110">
        <v>2655</v>
      </c>
      <c r="G187" s="111">
        <v>6414</v>
      </c>
      <c r="H187" s="111">
        <v>20395</v>
      </c>
      <c r="I187" s="111">
        <v>6718</v>
      </c>
      <c r="J187" s="111">
        <v>2707</v>
      </c>
      <c r="K187" s="107"/>
      <c r="L187" s="113">
        <f t="shared" si="22"/>
        <v>7.9189906642407618E-2</v>
      </c>
      <c r="M187" s="113">
        <f t="shared" si="23"/>
        <v>0.1913084976287768</v>
      </c>
      <c r="N187" s="113">
        <f t="shared" si="24"/>
        <v>0.60831568586512363</v>
      </c>
      <c r="O187" s="113">
        <f t="shared" si="25"/>
        <v>0.20037581650609956</v>
      </c>
      <c r="P187" s="113">
        <f t="shared" si="26"/>
        <v>8.074089539773914E-2</v>
      </c>
      <c r="Q187" s="128">
        <f t="shared" si="21"/>
        <v>64.388330473155193</v>
      </c>
      <c r="S187" s="25">
        <v>536</v>
      </c>
      <c r="T187" s="19" t="s">
        <v>102</v>
      </c>
      <c r="U187" s="39"/>
      <c r="V187" s="35" t="s">
        <v>4</v>
      </c>
      <c r="W187" s="36">
        <v>1</v>
      </c>
      <c r="X187" s="37">
        <v>5</v>
      </c>
      <c r="Y187" s="115">
        <v>6</v>
      </c>
      <c r="Z187" s="4">
        <v>5</v>
      </c>
    </row>
    <row r="188" spans="1:26" s="4" customFormat="1" ht="13.5" customHeight="1" x14ac:dyDescent="0.2">
      <c r="A188" s="24" t="s">
        <v>432</v>
      </c>
      <c r="B188" s="41">
        <v>4813</v>
      </c>
      <c r="C188" s="6">
        <v>4733</v>
      </c>
      <c r="D188" s="14">
        <f t="shared" si="19"/>
        <v>-80</v>
      </c>
      <c r="E188" s="104">
        <f t="shared" si="20"/>
        <v>-1.6621649698732588E-2</v>
      </c>
      <c r="F188" s="110">
        <v>388</v>
      </c>
      <c r="G188" s="111">
        <v>935</v>
      </c>
      <c r="H188" s="111">
        <v>2881</v>
      </c>
      <c r="I188" s="111">
        <v>917</v>
      </c>
      <c r="J188" s="111">
        <v>371</v>
      </c>
      <c r="K188" s="107"/>
      <c r="L188" s="113">
        <f t="shared" si="22"/>
        <v>8.1977604056623701E-2</v>
      </c>
      <c r="M188" s="113">
        <f t="shared" si="23"/>
        <v>0.19754912317768858</v>
      </c>
      <c r="N188" s="113">
        <f t="shared" si="24"/>
        <v>0.60870483836889921</v>
      </c>
      <c r="O188" s="113">
        <f t="shared" si="25"/>
        <v>0.19374603845341221</v>
      </c>
      <c r="P188" s="113">
        <f t="shared" si="26"/>
        <v>7.8385801817029366E-2</v>
      </c>
      <c r="Q188" s="128">
        <f t="shared" si="21"/>
        <v>64.283234987851444</v>
      </c>
      <c r="S188" s="25">
        <v>538</v>
      </c>
      <c r="T188" s="40" t="s">
        <v>433</v>
      </c>
      <c r="U188" s="39"/>
      <c r="V188" s="35" t="s">
        <v>56</v>
      </c>
      <c r="W188" s="36">
        <v>2</v>
      </c>
      <c r="X188" s="37">
        <v>2</v>
      </c>
      <c r="Y188" s="115">
        <v>2</v>
      </c>
      <c r="Z188" s="4">
        <v>2</v>
      </c>
    </row>
    <row r="189" spans="1:26" s="4" customFormat="1" ht="13.5" customHeight="1" x14ac:dyDescent="0.2">
      <c r="A189" s="24" t="s">
        <v>227</v>
      </c>
      <c r="B189" s="41">
        <v>7765</v>
      </c>
      <c r="C189" s="6">
        <v>7641</v>
      </c>
      <c r="D189" s="14">
        <f t="shared" si="19"/>
        <v>-124</v>
      </c>
      <c r="E189" s="104">
        <f t="shared" si="20"/>
        <v>-1.5969092079845426E-2</v>
      </c>
      <c r="F189" s="110">
        <v>397</v>
      </c>
      <c r="G189" s="111">
        <v>931</v>
      </c>
      <c r="H189" s="111">
        <v>4129</v>
      </c>
      <c r="I189" s="111">
        <v>2581</v>
      </c>
      <c r="J189" s="111">
        <v>1168</v>
      </c>
      <c r="K189" s="107"/>
      <c r="L189" s="113">
        <f t="shared" si="22"/>
        <v>5.1956550189765735E-2</v>
      </c>
      <c r="M189" s="113">
        <f t="shared" si="23"/>
        <v>0.12184269074728439</v>
      </c>
      <c r="N189" s="113">
        <f t="shared" si="24"/>
        <v>0.54037429655804214</v>
      </c>
      <c r="O189" s="113">
        <f t="shared" si="25"/>
        <v>0.33778301269467348</v>
      </c>
      <c r="P189" s="113">
        <f t="shared" si="26"/>
        <v>0.152859573354273</v>
      </c>
      <c r="Q189" s="128">
        <f t="shared" si="21"/>
        <v>85.056914507144583</v>
      </c>
      <c r="S189" s="25">
        <v>541</v>
      </c>
      <c r="T189" s="19" t="s">
        <v>228</v>
      </c>
      <c r="U189" s="39"/>
      <c r="V189" s="35" t="s">
        <v>48</v>
      </c>
      <c r="W189" s="36">
        <v>1</v>
      </c>
      <c r="X189" s="37">
        <v>3</v>
      </c>
      <c r="Y189" s="115">
        <v>12</v>
      </c>
      <c r="Z189" s="4">
        <v>3</v>
      </c>
    </row>
    <row r="190" spans="1:26" s="4" customFormat="1" ht="13.5" customHeight="1" x14ac:dyDescent="0.2">
      <c r="A190" s="24" t="s">
        <v>103</v>
      </c>
      <c r="B190" s="41">
        <v>42159</v>
      </c>
      <c r="C190" s="6">
        <v>42665</v>
      </c>
      <c r="D190" s="14">
        <f t="shared" si="19"/>
        <v>506</v>
      </c>
      <c r="E190" s="104">
        <f t="shared" si="20"/>
        <v>1.2002182214948087E-2</v>
      </c>
      <c r="F190" s="110">
        <v>3613</v>
      </c>
      <c r="G190" s="111">
        <v>8900</v>
      </c>
      <c r="H190" s="111">
        <v>26798</v>
      </c>
      <c r="I190" s="111">
        <v>6967</v>
      </c>
      <c r="J190" s="111">
        <v>2687</v>
      </c>
      <c r="K190" s="107"/>
      <c r="L190" s="113">
        <f t="shared" si="22"/>
        <v>8.4682995429508967E-2</v>
      </c>
      <c r="M190" s="113">
        <f t="shared" si="23"/>
        <v>0.20860189851166061</v>
      </c>
      <c r="N190" s="113">
        <f t="shared" si="24"/>
        <v>0.62810266026016637</v>
      </c>
      <c r="O190" s="113">
        <f t="shared" si="25"/>
        <v>0.16329544122817297</v>
      </c>
      <c r="P190" s="113">
        <f t="shared" si="26"/>
        <v>6.2979022618071021E-2</v>
      </c>
      <c r="Q190" s="128">
        <f t="shared" si="21"/>
        <v>59.209642510635121</v>
      </c>
      <c r="S190" s="25">
        <v>543</v>
      </c>
      <c r="T190" s="19" t="s">
        <v>104</v>
      </c>
      <c r="U190" s="39"/>
      <c r="V190" s="35" t="s">
        <v>8</v>
      </c>
      <c r="W190" s="36">
        <v>2</v>
      </c>
      <c r="X190" s="37">
        <v>5</v>
      </c>
      <c r="Y190" s="115">
        <v>1</v>
      </c>
      <c r="Z190" s="4">
        <v>5</v>
      </c>
    </row>
    <row r="191" spans="1:26" s="4" customFormat="1" ht="13.5" customHeight="1" x14ac:dyDescent="0.2">
      <c r="A191" s="24" t="s">
        <v>434</v>
      </c>
      <c r="B191" s="41">
        <v>9507</v>
      </c>
      <c r="C191" s="6">
        <v>9471</v>
      </c>
      <c r="D191" s="14">
        <f t="shared" si="19"/>
        <v>-36</v>
      </c>
      <c r="E191" s="104">
        <f t="shared" si="20"/>
        <v>-3.7866834963711238E-3</v>
      </c>
      <c r="F191" s="110">
        <v>695</v>
      </c>
      <c r="G191" s="111">
        <v>1441</v>
      </c>
      <c r="H191" s="111">
        <v>5307</v>
      </c>
      <c r="I191" s="111">
        <v>2723</v>
      </c>
      <c r="J191" s="111">
        <v>1362</v>
      </c>
      <c r="K191" s="107"/>
      <c r="L191" s="113">
        <f t="shared" si="22"/>
        <v>7.3381902650195327E-2</v>
      </c>
      <c r="M191" s="113">
        <f t="shared" si="23"/>
        <v>0.15214866434378629</v>
      </c>
      <c r="N191" s="113">
        <f t="shared" si="24"/>
        <v>0.56034209692746273</v>
      </c>
      <c r="O191" s="113">
        <f t="shared" si="25"/>
        <v>0.28750923872875095</v>
      </c>
      <c r="P191" s="113">
        <f t="shared" si="26"/>
        <v>0.14380741210009504</v>
      </c>
      <c r="Q191" s="128">
        <f t="shared" si="21"/>
        <v>78.462408140192196</v>
      </c>
      <c r="S191" s="25">
        <v>545</v>
      </c>
      <c r="T191" s="40" t="s">
        <v>435</v>
      </c>
      <c r="U191" s="39"/>
      <c r="V191" s="35" t="s">
        <v>66</v>
      </c>
      <c r="W191" s="36">
        <v>1</v>
      </c>
      <c r="X191" s="37">
        <v>3</v>
      </c>
      <c r="Y191" s="115">
        <v>15</v>
      </c>
      <c r="Z191" s="4">
        <v>3</v>
      </c>
    </row>
    <row r="192" spans="1:26" s="4" customFormat="1" ht="13.5" customHeight="1" x14ac:dyDescent="0.2">
      <c r="A192" s="24" t="s">
        <v>229</v>
      </c>
      <c r="B192" s="41">
        <v>16221</v>
      </c>
      <c r="C192" s="6">
        <v>16091</v>
      </c>
      <c r="D192" s="14">
        <f t="shared" si="19"/>
        <v>-130</v>
      </c>
      <c r="E192" s="104">
        <f t="shared" si="20"/>
        <v>-8.0143024474447211E-3</v>
      </c>
      <c r="F192" s="110">
        <v>1157</v>
      </c>
      <c r="G192" s="111">
        <v>2757</v>
      </c>
      <c r="H192" s="111">
        <v>9384</v>
      </c>
      <c r="I192" s="111">
        <v>3950</v>
      </c>
      <c r="J192" s="111">
        <v>1613</v>
      </c>
      <c r="K192" s="107"/>
      <c r="L192" s="113">
        <f t="shared" si="22"/>
        <v>7.1903548567522221E-2</v>
      </c>
      <c r="M192" s="113">
        <f t="shared" si="23"/>
        <v>0.17133801503946305</v>
      </c>
      <c r="N192" s="113">
        <f t="shared" si="24"/>
        <v>0.58318314585793296</v>
      </c>
      <c r="O192" s="113">
        <f t="shared" si="25"/>
        <v>0.24547883910260393</v>
      </c>
      <c r="P192" s="113">
        <f t="shared" si="26"/>
        <v>0.10024237151202535</v>
      </c>
      <c r="Q192" s="128">
        <f t="shared" si="21"/>
        <v>71.472719522591646</v>
      </c>
      <c r="S192" s="25">
        <v>560</v>
      </c>
      <c r="T192" s="19" t="s">
        <v>230</v>
      </c>
      <c r="U192" s="39"/>
      <c r="V192" s="35" t="s">
        <v>32</v>
      </c>
      <c r="W192" s="36">
        <v>1</v>
      </c>
      <c r="X192" s="37">
        <v>4</v>
      </c>
      <c r="Y192" s="115">
        <v>7</v>
      </c>
      <c r="Z192" s="4">
        <v>4</v>
      </c>
    </row>
    <row r="193" spans="1:26" s="4" customFormat="1" ht="13.5" customHeight="1" x14ac:dyDescent="0.2">
      <c r="A193" s="24" t="s">
        <v>436</v>
      </c>
      <c r="B193" s="41">
        <v>1382</v>
      </c>
      <c r="C193" s="6">
        <v>1364</v>
      </c>
      <c r="D193" s="14">
        <f t="shared" si="19"/>
        <v>-18</v>
      </c>
      <c r="E193" s="104">
        <f t="shared" si="20"/>
        <v>-1.3024602026049159E-2</v>
      </c>
      <c r="F193" s="110">
        <v>93</v>
      </c>
      <c r="G193" s="111">
        <v>241</v>
      </c>
      <c r="H193" s="111">
        <v>766</v>
      </c>
      <c r="I193" s="111">
        <v>357</v>
      </c>
      <c r="J193" s="111">
        <v>171</v>
      </c>
      <c r="K193" s="107"/>
      <c r="L193" s="113">
        <f t="shared" si="22"/>
        <v>6.8181818181818177E-2</v>
      </c>
      <c r="M193" s="113">
        <f t="shared" si="23"/>
        <v>0.17668621700879766</v>
      </c>
      <c r="N193" s="113">
        <f t="shared" si="24"/>
        <v>0.56158357771260992</v>
      </c>
      <c r="O193" s="113">
        <f t="shared" si="25"/>
        <v>0.26173020527859236</v>
      </c>
      <c r="P193" s="113">
        <f t="shared" si="26"/>
        <v>0.12536656891495601</v>
      </c>
      <c r="Q193" s="128">
        <f t="shared" si="21"/>
        <v>78.067885117493475</v>
      </c>
      <c r="S193" s="25">
        <v>561</v>
      </c>
      <c r="T193" s="19" t="s">
        <v>437</v>
      </c>
      <c r="U193" s="39"/>
      <c r="V193" s="35" t="s">
        <v>56</v>
      </c>
      <c r="W193" s="36">
        <v>2</v>
      </c>
      <c r="X193" s="37">
        <v>1</v>
      </c>
      <c r="Y193" s="115">
        <v>2</v>
      </c>
      <c r="Z193" s="4">
        <v>1</v>
      </c>
    </row>
    <row r="194" spans="1:26" s="4" customFormat="1" ht="13.5" customHeight="1" x14ac:dyDescent="0.2">
      <c r="A194" s="24" t="s">
        <v>231</v>
      </c>
      <c r="B194" s="41">
        <v>9285</v>
      </c>
      <c r="C194" s="6">
        <v>9221</v>
      </c>
      <c r="D194" s="14">
        <f t="shared" si="19"/>
        <v>-64</v>
      </c>
      <c r="E194" s="104">
        <f t="shared" si="20"/>
        <v>-6.8928379106084625E-3</v>
      </c>
      <c r="F194" s="110">
        <v>584</v>
      </c>
      <c r="G194" s="111">
        <v>1410</v>
      </c>
      <c r="H194" s="111">
        <v>5159</v>
      </c>
      <c r="I194" s="111">
        <v>2652</v>
      </c>
      <c r="J194" s="111">
        <v>1211</v>
      </c>
      <c r="K194" s="107"/>
      <c r="L194" s="113">
        <f t="shared" si="22"/>
        <v>6.3333694827025264E-2</v>
      </c>
      <c r="M194" s="113">
        <f t="shared" si="23"/>
        <v>0.15291183168853703</v>
      </c>
      <c r="N194" s="113">
        <f t="shared" si="24"/>
        <v>0.55948378700791668</v>
      </c>
      <c r="O194" s="113">
        <f t="shared" si="25"/>
        <v>0.28760438130354626</v>
      </c>
      <c r="P194" s="113">
        <f t="shared" si="26"/>
        <v>0.131330658280013</v>
      </c>
      <c r="Q194" s="128">
        <f t="shared" si="21"/>
        <v>78.736189183950373</v>
      </c>
      <c r="S194" s="25">
        <v>562</v>
      </c>
      <c r="T194" s="19" t="s">
        <v>232</v>
      </c>
      <c r="U194" s="34"/>
      <c r="V194" s="35" t="s">
        <v>4</v>
      </c>
      <c r="W194" s="36">
        <v>1</v>
      </c>
      <c r="X194" s="37">
        <v>3</v>
      </c>
      <c r="Y194" s="115">
        <v>6</v>
      </c>
      <c r="Z194" s="4">
        <v>3</v>
      </c>
    </row>
    <row r="195" spans="1:26" s="4" customFormat="1" ht="13.5" customHeight="1" x14ac:dyDescent="0.2">
      <c r="A195" s="24" t="s">
        <v>233</v>
      </c>
      <c r="B195" s="41">
        <v>7472</v>
      </c>
      <c r="C195" s="6">
        <v>7430</v>
      </c>
      <c r="D195" s="14">
        <f t="shared" si="19"/>
        <v>-42</v>
      </c>
      <c r="E195" s="104">
        <f t="shared" si="20"/>
        <v>-5.620985010706625E-3</v>
      </c>
      <c r="F195" s="110">
        <v>561</v>
      </c>
      <c r="G195" s="111">
        <v>1355</v>
      </c>
      <c r="H195" s="111">
        <v>4195</v>
      </c>
      <c r="I195" s="111">
        <v>1880</v>
      </c>
      <c r="J195" s="111">
        <v>869</v>
      </c>
      <c r="K195" s="107"/>
      <c r="L195" s="113">
        <f t="shared" si="22"/>
        <v>7.5504710632570665E-2</v>
      </c>
      <c r="M195" s="113">
        <f t="shared" si="23"/>
        <v>0.18236877523553163</v>
      </c>
      <c r="N195" s="113">
        <f t="shared" si="24"/>
        <v>0.56460296096904439</v>
      </c>
      <c r="O195" s="113">
        <f t="shared" si="25"/>
        <v>0.25302826379542398</v>
      </c>
      <c r="P195" s="113">
        <f t="shared" si="26"/>
        <v>0.11695827725437416</v>
      </c>
      <c r="Q195" s="128">
        <f t="shared" si="21"/>
        <v>77.115613825983303</v>
      </c>
      <c r="S195" s="25">
        <v>563</v>
      </c>
      <c r="T195" s="19" t="s">
        <v>234</v>
      </c>
      <c r="U195" s="39"/>
      <c r="V195" s="35" t="s">
        <v>24</v>
      </c>
      <c r="W195" s="36">
        <v>1</v>
      </c>
      <c r="X195" s="37">
        <v>3</v>
      </c>
      <c r="Y195" s="115">
        <v>17</v>
      </c>
      <c r="Z195" s="4">
        <v>3</v>
      </c>
    </row>
    <row r="196" spans="1:26" s="4" customFormat="1" ht="13.5" customHeight="1" x14ac:dyDescent="0.2">
      <c r="A196" s="57" t="s">
        <v>688</v>
      </c>
      <c r="B196" s="41">
        <v>201810</v>
      </c>
      <c r="C196" s="6">
        <v>203567</v>
      </c>
      <c r="D196" s="14">
        <f t="shared" si="19"/>
        <v>1757</v>
      </c>
      <c r="E196" s="104">
        <f t="shared" si="20"/>
        <v>8.7062088102671797E-3</v>
      </c>
      <c r="F196" s="110">
        <v>16620</v>
      </c>
      <c r="G196" s="111">
        <v>37386</v>
      </c>
      <c r="H196" s="111">
        <v>134101</v>
      </c>
      <c r="I196" s="111">
        <v>32080</v>
      </c>
      <c r="J196" s="111">
        <v>13070</v>
      </c>
      <c r="K196" s="107"/>
      <c r="L196" s="113">
        <f t="shared" si="22"/>
        <v>8.1643881375665014E-2</v>
      </c>
      <c r="M196" s="113">
        <f t="shared" si="23"/>
        <v>0.18365452160713672</v>
      </c>
      <c r="N196" s="113">
        <f t="shared" si="24"/>
        <v>0.65875608522009954</v>
      </c>
      <c r="O196" s="113">
        <f t="shared" si="25"/>
        <v>0.15758939317276377</v>
      </c>
      <c r="P196" s="113">
        <f t="shared" si="26"/>
        <v>6.4204905510225133E-2</v>
      </c>
      <c r="Q196" s="128">
        <f t="shared" si="21"/>
        <v>51.801254278491584</v>
      </c>
      <c r="S196" s="52">
        <v>564</v>
      </c>
      <c r="T196" s="40" t="s">
        <v>105</v>
      </c>
      <c r="U196" s="39"/>
      <c r="V196" s="35" t="s">
        <v>24</v>
      </c>
      <c r="W196" s="36">
        <v>1</v>
      </c>
      <c r="X196" s="37">
        <v>7</v>
      </c>
      <c r="Y196" s="115">
        <v>17</v>
      </c>
      <c r="Z196" s="4">
        <v>7</v>
      </c>
    </row>
    <row r="197" spans="1:26" s="4" customFormat="1" ht="13.5" customHeight="1" x14ac:dyDescent="0.2">
      <c r="A197" s="24" t="s">
        <v>189</v>
      </c>
      <c r="B197" s="41">
        <v>7003</v>
      </c>
      <c r="C197" s="6">
        <v>6803</v>
      </c>
      <c r="D197" s="14">
        <f t="shared" si="19"/>
        <v>-200</v>
      </c>
      <c r="E197" s="104">
        <f t="shared" si="20"/>
        <v>-2.855918891903475E-2</v>
      </c>
      <c r="F197" s="110">
        <v>408</v>
      </c>
      <c r="G197" s="111">
        <v>976</v>
      </c>
      <c r="H197" s="111">
        <v>3760</v>
      </c>
      <c r="I197" s="111">
        <v>2067</v>
      </c>
      <c r="J197" s="111">
        <v>868</v>
      </c>
      <c r="K197" s="107"/>
      <c r="L197" s="113">
        <f t="shared" si="22"/>
        <v>5.9973541084815521E-2</v>
      </c>
      <c r="M197" s="113">
        <f t="shared" si="23"/>
        <v>0.14346611788916655</v>
      </c>
      <c r="N197" s="113">
        <f t="shared" si="24"/>
        <v>0.55269733940908428</v>
      </c>
      <c r="O197" s="113">
        <f t="shared" si="25"/>
        <v>0.3038365427017492</v>
      </c>
      <c r="P197" s="113">
        <f t="shared" si="26"/>
        <v>0.12759076877848008</v>
      </c>
      <c r="Q197" s="128">
        <f t="shared" si="21"/>
        <v>80.930851063829778</v>
      </c>
      <c r="S197" s="25">
        <v>309</v>
      </c>
      <c r="T197" s="19" t="s">
        <v>190</v>
      </c>
      <c r="U197" s="39"/>
      <c r="V197" s="35" t="s">
        <v>48</v>
      </c>
      <c r="W197" s="36">
        <v>1</v>
      </c>
      <c r="X197" s="37">
        <v>3</v>
      </c>
      <c r="Y197" s="115">
        <v>12</v>
      </c>
      <c r="Z197" s="4">
        <v>3</v>
      </c>
    </row>
    <row r="198" spans="1:26" s="4" customFormat="1" ht="13.5" customHeight="1" x14ac:dyDescent="0.2">
      <c r="A198" s="24" t="s">
        <v>438</v>
      </c>
      <c r="B198" s="41">
        <v>3027</v>
      </c>
      <c r="C198" s="6">
        <v>2963</v>
      </c>
      <c r="D198" s="14">
        <f t="shared" si="19"/>
        <v>-64</v>
      </c>
      <c r="E198" s="104">
        <f t="shared" si="20"/>
        <v>-2.1143045920052894E-2</v>
      </c>
      <c r="F198" s="110">
        <v>113</v>
      </c>
      <c r="G198" s="111">
        <v>309</v>
      </c>
      <c r="H198" s="111">
        <v>1498</v>
      </c>
      <c r="I198" s="111">
        <v>1156</v>
      </c>
      <c r="J198" s="111">
        <v>541</v>
      </c>
      <c r="K198" s="107"/>
      <c r="L198" s="113">
        <f t="shared" si="22"/>
        <v>3.8137023287208908E-2</v>
      </c>
      <c r="M198" s="113">
        <f t="shared" si="23"/>
        <v>0.10428619642254472</v>
      </c>
      <c r="N198" s="113">
        <f t="shared" si="24"/>
        <v>0.50556868039149505</v>
      </c>
      <c r="O198" s="113">
        <f t="shared" si="25"/>
        <v>0.39014512318596017</v>
      </c>
      <c r="P198" s="113">
        <f t="shared" si="26"/>
        <v>0.18258521768477895</v>
      </c>
      <c r="Q198" s="128">
        <f t="shared" si="21"/>
        <v>97.797062750333779</v>
      </c>
      <c r="S198" s="25">
        <v>576</v>
      </c>
      <c r="T198" s="19" t="s">
        <v>439</v>
      </c>
      <c r="U198" s="39"/>
      <c r="V198" s="35" t="s">
        <v>32</v>
      </c>
      <c r="W198" s="36">
        <v>2</v>
      </c>
      <c r="X198" s="37">
        <v>2</v>
      </c>
      <c r="Y198" s="115">
        <v>7</v>
      </c>
      <c r="Z198" s="4">
        <v>2</v>
      </c>
    </row>
    <row r="199" spans="1:26" s="4" customFormat="1" ht="13.5" customHeight="1" x14ac:dyDescent="0.2">
      <c r="A199" s="24" t="s">
        <v>235</v>
      </c>
      <c r="B199" s="41">
        <v>10730</v>
      </c>
      <c r="C199" s="6">
        <v>10832</v>
      </c>
      <c r="D199" s="14">
        <f t="shared" si="19"/>
        <v>102</v>
      </c>
      <c r="E199" s="104">
        <f t="shared" si="20"/>
        <v>9.5060577819199299E-3</v>
      </c>
      <c r="F199" s="110">
        <v>950</v>
      </c>
      <c r="G199" s="111">
        <v>2064</v>
      </c>
      <c r="H199" s="111">
        <v>6460</v>
      </c>
      <c r="I199" s="111">
        <v>2308</v>
      </c>
      <c r="J199" s="111">
        <v>907</v>
      </c>
      <c r="K199" s="107"/>
      <c r="L199" s="113">
        <f t="shared" si="22"/>
        <v>8.7703101920236337E-2</v>
      </c>
      <c r="M199" s="113">
        <f t="shared" si="23"/>
        <v>0.19054652880354506</v>
      </c>
      <c r="N199" s="113">
        <f t="shared" si="24"/>
        <v>0.59638109305760711</v>
      </c>
      <c r="O199" s="113">
        <f t="shared" si="25"/>
        <v>0.21307237813884786</v>
      </c>
      <c r="P199" s="113">
        <f t="shared" si="26"/>
        <v>8.3733382570162482E-2</v>
      </c>
      <c r="Q199" s="128">
        <f t="shared" si="21"/>
        <v>67.678018575851397</v>
      </c>
      <c r="S199" s="25">
        <v>577</v>
      </c>
      <c r="T199" s="40" t="s">
        <v>236</v>
      </c>
      <c r="U199" s="39"/>
      <c r="V199" s="35" t="s">
        <v>56</v>
      </c>
      <c r="W199" s="36">
        <v>1</v>
      </c>
      <c r="X199" s="37">
        <v>4</v>
      </c>
      <c r="Y199" s="115">
        <v>2</v>
      </c>
      <c r="Z199" s="4">
        <v>4</v>
      </c>
    </row>
    <row r="200" spans="1:26" s="4" customFormat="1" ht="13.5" customHeight="1" x14ac:dyDescent="0.2">
      <c r="A200" s="24" t="s">
        <v>440</v>
      </c>
      <c r="B200" s="41">
        <v>3435</v>
      </c>
      <c r="C200" s="6">
        <v>3336</v>
      </c>
      <c r="D200" s="14">
        <f t="shared" si="19"/>
        <v>-99</v>
      </c>
      <c r="E200" s="104">
        <f t="shared" si="20"/>
        <v>-2.8820960698690001E-2</v>
      </c>
      <c r="F200" s="110">
        <v>157</v>
      </c>
      <c r="G200" s="111">
        <v>423</v>
      </c>
      <c r="H200" s="111">
        <v>1843</v>
      </c>
      <c r="I200" s="111">
        <v>1070</v>
      </c>
      <c r="J200" s="111">
        <v>469</v>
      </c>
      <c r="K200" s="107"/>
      <c r="L200" s="113">
        <f t="shared" si="22"/>
        <v>4.7062350119904076E-2</v>
      </c>
      <c r="M200" s="113">
        <f t="shared" si="23"/>
        <v>0.12679856115107913</v>
      </c>
      <c r="N200" s="113">
        <f t="shared" si="24"/>
        <v>0.55245803357314149</v>
      </c>
      <c r="O200" s="113">
        <f t="shared" si="25"/>
        <v>0.32074340527577938</v>
      </c>
      <c r="P200" s="113">
        <f t="shared" si="26"/>
        <v>0.14058752997601917</v>
      </c>
      <c r="Q200" s="128">
        <f t="shared" si="21"/>
        <v>81.00922409115573</v>
      </c>
      <c r="S200" s="25">
        <v>578</v>
      </c>
      <c r="T200" s="19" t="s">
        <v>441</v>
      </c>
      <c r="U200" s="39"/>
      <c r="V200" s="35" t="s">
        <v>60</v>
      </c>
      <c r="W200" s="36">
        <v>2</v>
      </c>
      <c r="X200" s="37">
        <v>2</v>
      </c>
      <c r="Y200" s="115">
        <v>18</v>
      </c>
      <c r="Z200" s="4">
        <v>2</v>
      </c>
    </row>
    <row r="201" spans="1:26" s="4" customFormat="1" ht="13.5" customHeight="1" x14ac:dyDescent="0.2">
      <c r="A201" s="57" t="s">
        <v>615</v>
      </c>
      <c r="B201" s="41">
        <v>15285</v>
      </c>
      <c r="C201" s="6">
        <v>15217</v>
      </c>
      <c r="D201" s="14">
        <f t="shared" si="19"/>
        <v>-68</v>
      </c>
      <c r="E201" s="104">
        <f t="shared" si="20"/>
        <v>-4.4488060189727952E-3</v>
      </c>
      <c r="F201" s="110">
        <v>972</v>
      </c>
      <c r="G201" s="111">
        <v>2385</v>
      </c>
      <c r="H201" s="111">
        <v>8690</v>
      </c>
      <c r="I201" s="111">
        <v>4142</v>
      </c>
      <c r="J201" s="111">
        <v>1702</v>
      </c>
      <c r="K201" s="107"/>
      <c r="L201" s="113">
        <f t="shared" si="22"/>
        <v>6.3875928238154689E-2</v>
      </c>
      <c r="M201" s="113">
        <f t="shared" si="23"/>
        <v>0.15673260169547218</v>
      </c>
      <c r="N201" s="113">
        <f t="shared" si="24"/>
        <v>0.57107182756128017</v>
      </c>
      <c r="O201" s="113">
        <f t="shared" si="25"/>
        <v>0.27219557074324768</v>
      </c>
      <c r="P201" s="113">
        <f t="shared" si="26"/>
        <v>0.11184859039232438</v>
      </c>
      <c r="Q201" s="128">
        <f t="shared" si="21"/>
        <v>75.109321058688138</v>
      </c>
      <c r="S201" s="52">
        <v>445</v>
      </c>
      <c r="T201" s="40" t="s">
        <v>616</v>
      </c>
      <c r="U201" s="39"/>
      <c r="V201" s="35" t="s">
        <v>56</v>
      </c>
      <c r="W201" s="36">
        <v>1</v>
      </c>
      <c r="X201" s="37">
        <v>4</v>
      </c>
      <c r="Y201" s="115">
        <v>2</v>
      </c>
      <c r="Z201" s="4">
        <v>4</v>
      </c>
    </row>
    <row r="202" spans="1:26" s="4" customFormat="1" ht="13.5" customHeight="1" x14ac:dyDescent="0.2">
      <c r="A202" s="24" t="s">
        <v>442</v>
      </c>
      <c r="B202" s="41">
        <v>4969</v>
      </c>
      <c r="C202" s="6">
        <v>4842</v>
      </c>
      <c r="D202" s="14">
        <f t="shared" si="19"/>
        <v>-127</v>
      </c>
      <c r="E202" s="104">
        <f t="shared" si="20"/>
        <v>-2.5558462467297205E-2</v>
      </c>
      <c r="F202" s="110">
        <v>226</v>
      </c>
      <c r="G202" s="111">
        <v>502</v>
      </c>
      <c r="H202" s="111">
        <v>2482</v>
      </c>
      <c r="I202" s="111">
        <v>1858</v>
      </c>
      <c r="J202" s="111">
        <v>832</v>
      </c>
      <c r="K202" s="107"/>
      <c r="L202" s="113">
        <f t="shared" si="22"/>
        <v>4.6674927715819908E-2</v>
      </c>
      <c r="M202" s="113">
        <f t="shared" si="23"/>
        <v>0.10367616687319289</v>
      </c>
      <c r="N202" s="113">
        <f t="shared" si="24"/>
        <v>0.51259809995869476</v>
      </c>
      <c r="O202" s="113">
        <f t="shared" si="25"/>
        <v>0.38372573316811237</v>
      </c>
      <c r="P202" s="113">
        <f t="shared" si="26"/>
        <v>0.17182982238744321</v>
      </c>
      <c r="Q202" s="128">
        <f t="shared" si="21"/>
        <v>95.084609186140213</v>
      </c>
      <c r="S202" s="25">
        <v>580</v>
      </c>
      <c r="T202" s="19" t="s">
        <v>443</v>
      </c>
      <c r="U202" s="39"/>
      <c r="V202" s="35" t="s">
        <v>45</v>
      </c>
      <c r="W202" s="36">
        <v>2</v>
      </c>
      <c r="X202" s="37">
        <v>3</v>
      </c>
      <c r="Y202" s="115">
        <v>9</v>
      </c>
      <c r="Z202" s="4">
        <v>3</v>
      </c>
    </row>
    <row r="203" spans="1:26" s="4" customFormat="1" ht="13.5" customHeight="1" x14ac:dyDescent="0.2">
      <c r="A203" s="24" t="s">
        <v>237</v>
      </c>
      <c r="B203" s="41">
        <v>6562</v>
      </c>
      <c r="C203" s="6">
        <v>6469</v>
      </c>
      <c r="D203" s="14">
        <f t="shared" si="19"/>
        <v>-93</v>
      </c>
      <c r="E203" s="104">
        <f t="shared" si="20"/>
        <v>-1.4172508381591009E-2</v>
      </c>
      <c r="F203" s="110">
        <v>358</v>
      </c>
      <c r="G203" s="111">
        <v>903</v>
      </c>
      <c r="H203" s="111">
        <v>3507</v>
      </c>
      <c r="I203" s="111">
        <v>2059</v>
      </c>
      <c r="J203" s="111">
        <v>901</v>
      </c>
      <c r="K203" s="107"/>
      <c r="L203" s="113">
        <f t="shared" si="22"/>
        <v>5.5340856392023498E-2</v>
      </c>
      <c r="M203" s="113">
        <f t="shared" si="23"/>
        <v>0.13958880816200339</v>
      </c>
      <c r="N203" s="113">
        <f t="shared" si="24"/>
        <v>0.54212397588498995</v>
      </c>
      <c r="O203" s="113">
        <f t="shared" si="25"/>
        <v>0.31828721595300663</v>
      </c>
      <c r="P203" s="113">
        <f t="shared" si="26"/>
        <v>0.13927964136651724</v>
      </c>
      <c r="Q203" s="128">
        <f t="shared" si="21"/>
        <v>84.459652124322787</v>
      </c>
      <c r="S203" s="25">
        <v>581</v>
      </c>
      <c r="T203" s="19" t="s">
        <v>238</v>
      </c>
      <c r="U203" s="39"/>
      <c r="V203" s="35" t="s">
        <v>4</v>
      </c>
      <c r="W203" s="36">
        <v>1</v>
      </c>
      <c r="X203" s="37">
        <v>3</v>
      </c>
      <c r="Y203" s="115">
        <v>6</v>
      </c>
      <c r="Z203" s="4">
        <v>3</v>
      </c>
    </row>
    <row r="204" spans="1:26" s="4" customFormat="1" ht="13.5" customHeight="1" x14ac:dyDescent="0.2">
      <c r="A204" s="24" t="s">
        <v>454</v>
      </c>
      <c r="B204" s="41">
        <v>11084</v>
      </c>
      <c r="C204" s="6">
        <v>11016</v>
      </c>
      <c r="D204" s="14">
        <f t="shared" si="19"/>
        <v>-68</v>
      </c>
      <c r="E204" s="104">
        <f t="shared" si="20"/>
        <v>-6.1349693251533388E-3</v>
      </c>
      <c r="F204" s="110">
        <v>1143</v>
      </c>
      <c r="G204" s="111">
        <v>2604</v>
      </c>
      <c r="H204" s="111">
        <v>6434</v>
      </c>
      <c r="I204" s="111">
        <v>1978</v>
      </c>
      <c r="J204" s="111">
        <v>831</v>
      </c>
      <c r="K204" s="107"/>
      <c r="L204" s="113">
        <f t="shared" si="22"/>
        <v>0.10375816993464053</v>
      </c>
      <c r="M204" s="113">
        <f t="shared" si="23"/>
        <v>0.23638344226579522</v>
      </c>
      <c r="N204" s="113">
        <f t="shared" si="24"/>
        <v>0.5840595497458243</v>
      </c>
      <c r="O204" s="113">
        <f t="shared" si="25"/>
        <v>0.17955700798838053</v>
      </c>
      <c r="P204" s="113">
        <f t="shared" si="26"/>
        <v>7.5435729847494554E-2</v>
      </c>
      <c r="Q204" s="128">
        <f t="shared" si="21"/>
        <v>71.215418091389495</v>
      </c>
      <c r="S204" s="25">
        <v>599</v>
      </c>
      <c r="T204" s="40" t="s">
        <v>455</v>
      </c>
      <c r="U204" s="39"/>
      <c r="V204" s="35" t="s">
        <v>66</v>
      </c>
      <c r="W204" s="36">
        <v>2</v>
      </c>
      <c r="X204" s="37">
        <v>4</v>
      </c>
      <c r="Y204" s="115">
        <v>15</v>
      </c>
      <c r="Z204" s="4">
        <v>4</v>
      </c>
    </row>
    <row r="205" spans="1:26" s="4" customFormat="1" ht="13.5" customHeight="1" x14ac:dyDescent="0.2">
      <c r="A205" s="24" t="s">
        <v>444</v>
      </c>
      <c r="B205" s="41">
        <v>958</v>
      </c>
      <c r="C205" s="6">
        <v>954</v>
      </c>
      <c r="D205" s="14">
        <f t="shared" si="19"/>
        <v>-4</v>
      </c>
      <c r="E205" s="104">
        <f t="shared" si="20"/>
        <v>-4.1753653444676075E-3</v>
      </c>
      <c r="F205" s="110">
        <v>44</v>
      </c>
      <c r="G205" s="111">
        <v>87</v>
      </c>
      <c r="H205" s="111">
        <v>533</v>
      </c>
      <c r="I205" s="111">
        <v>334</v>
      </c>
      <c r="J205" s="111">
        <v>140</v>
      </c>
      <c r="K205" s="107"/>
      <c r="L205" s="113">
        <f t="shared" si="22"/>
        <v>4.6121593291404611E-2</v>
      </c>
      <c r="M205" s="113">
        <f t="shared" si="23"/>
        <v>9.1194968553459113E-2</v>
      </c>
      <c r="N205" s="113">
        <f t="shared" si="24"/>
        <v>0.55870020964360589</v>
      </c>
      <c r="O205" s="113">
        <f t="shared" si="25"/>
        <v>0.35010482180293501</v>
      </c>
      <c r="P205" s="113">
        <f t="shared" si="26"/>
        <v>0.14675052410901468</v>
      </c>
      <c r="Q205" s="128">
        <f t="shared" si="21"/>
        <v>78.986866791744845</v>
      </c>
      <c r="S205" s="25">
        <v>583</v>
      </c>
      <c r="T205" s="19" t="s">
        <v>445</v>
      </c>
      <c r="U205" s="39"/>
      <c r="V205" s="35" t="s">
        <v>73</v>
      </c>
      <c r="W205" s="36">
        <v>2</v>
      </c>
      <c r="X205" s="37">
        <v>1</v>
      </c>
      <c r="Y205" s="115">
        <v>19</v>
      </c>
      <c r="Z205" s="4">
        <v>1</v>
      </c>
    </row>
    <row r="206" spans="1:26" s="4" customFormat="1" ht="13.5" customHeight="1" x14ac:dyDescent="0.2">
      <c r="A206" s="24" t="s">
        <v>570</v>
      </c>
      <c r="B206" s="41">
        <v>3510</v>
      </c>
      <c r="C206" s="6">
        <v>3438</v>
      </c>
      <c r="D206" s="14">
        <f t="shared" si="19"/>
        <v>-72</v>
      </c>
      <c r="E206" s="104">
        <f t="shared" si="20"/>
        <v>-2.0512820512820551E-2</v>
      </c>
      <c r="F206" s="110">
        <v>137</v>
      </c>
      <c r="G206" s="111">
        <v>322</v>
      </c>
      <c r="H206" s="111">
        <v>1779</v>
      </c>
      <c r="I206" s="111">
        <v>1337</v>
      </c>
      <c r="J206" s="111">
        <v>623</v>
      </c>
      <c r="K206" s="107"/>
      <c r="L206" s="113">
        <f t="shared" si="22"/>
        <v>3.9848749272833044E-2</v>
      </c>
      <c r="M206" s="113">
        <f t="shared" si="23"/>
        <v>9.3659104130308313E-2</v>
      </c>
      <c r="N206" s="113">
        <f t="shared" si="24"/>
        <v>0.51745200698080285</v>
      </c>
      <c r="O206" s="113">
        <f t="shared" si="25"/>
        <v>0.3888888888888889</v>
      </c>
      <c r="P206" s="113">
        <f t="shared" si="26"/>
        <v>0.18121000581733565</v>
      </c>
      <c r="Q206" s="128">
        <f t="shared" si="21"/>
        <v>93.254637436762224</v>
      </c>
      <c r="S206" s="25">
        <v>854</v>
      </c>
      <c r="T206" s="19" t="s">
        <v>571</v>
      </c>
      <c r="U206" s="39"/>
      <c r="V206" s="35" t="s">
        <v>73</v>
      </c>
      <c r="W206" s="36">
        <v>2</v>
      </c>
      <c r="X206" s="37">
        <v>2</v>
      </c>
      <c r="Y206" s="115">
        <v>19</v>
      </c>
      <c r="Z206" s="4">
        <v>2</v>
      </c>
    </row>
    <row r="207" spans="1:26" s="4" customFormat="1" ht="13.5" customHeight="1" x14ac:dyDescent="0.2">
      <c r="A207" s="24" t="s">
        <v>446</v>
      </c>
      <c r="B207" s="41">
        <v>2860</v>
      </c>
      <c r="C207" s="6">
        <v>2825</v>
      </c>
      <c r="D207" s="14">
        <f t="shared" si="19"/>
        <v>-35</v>
      </c>
      <c r="E207" s="104">
        <f t="shared" si="20"/>
        <v>-1.2237762237762184E-2</v>
      </c>
      <c r="F207" s="110">
        <v>319</v>
      </c>
      <c r="G207" s="111">
        <v>736</v>
      </c>
      <c r="H207" s="111">
        <v>1436</v>
      </c>
      <c r="I207" s="111">
        <v>653</v>
      </c>
      <c r="J207" s="111">
        <v>266</v>
      </c>
      <c r="K207" s="107"/>
      <c r="L207" s="113">
        <f t="shared" si="22"/>
        <v>0.11292035398230088</v>
      </c>
      <c r="M207" s="113">
        <f t="shared" si="23"/>
        <v>0.26053097345132742</v>
      </c>
      <c r="N207" s="113">
        <f t="shared" si="24"/>
        <v>0.50831858407079644</v>
      </c>
      <c r="O207" s="113">
        <f t="shared" si="25"/>
        <v>0.23115044247787611</v>
      </c>
      <c r="P207" s="113">
        <f t="shared" si="26"/>
        <v>9.4159292035398232E-2</v>
      </c>
      <c r="Q207" s="128">
        <f t="shared" si="21"/>
        <v>96.727019498607248</v>
      </c>
      <c r="S207" s="25">
        <v>584</v>
      </c>
      <c r="T207" s="19" t="s">
        <v>447</v>
      </c>
      <c r="U207" s="39"/>
      <c r="V207" s="35" t="s">
        <v>81</v>
      </c>
      <c r="W207" s="36">
        <v>2</v>
      </c>
      <c r="X207" s="37">
        <v>2</v>
      </c>
      <c r="Y207" s="115">
        <v>16</v>
      </c>
      <c r="Z207" s="4">
        <v>2</v>
      </c>
    </row>
    <row r="208" spans="1:26" s="4" customFormat="1" ht="13.5" customHeight="1" x14ac:dyDescent="0.2">
      <c r="A208" s="24" t="s">
        <v>448</v>
      </c>
      <c r="B208" s="41">
        <v>1739</v>
      </c>
      <c r="C208" s="6">
        <v>1713</v>
      </c>
      <c r="D208" s="14">
        <f t="shared" ref="D208:D271" si="27">C208-B208</f>
        <v>-26</v>
      </c>
      <c r="E208" s="104">
        <f t="shared" ref="E208:E271" si="28">C208/B208-1</f>
        <v>-1.4951121334100037E-2</v>
      </c>
      <c r="F208" s="110">
        <v>61</v>
      </c>
      <c r="G208" s="111">
        <v>191</v>
      </c>
      <c r="H208" s="111">
        <v>909</v>
      </c>
      <c r="I208" s="111">
        <v>613</v>
      </c>
      <c r="J208" s="111">
        <v>283</v>
      </c>
      <c r="K208" s="107"/>
      <c r="L208" s="113">
        <f t="shared" si="22"/>
        <v>3.561004086398132E-2</v>
      </c>
      <c r="M208" s="113">
        <f t="shared" si="23"/>
        <v>0.11150029188558085</v>
      </c>
      <c r="N208" s="113">
        <f t="shared" si="24"/>
        <v>0.53064798598949214</v>
      </c>
      <c r="O208" s="113">
        <f t="shared" si="25"/>
        <v>0.35785172212492705</v>
      </c>
      <c r="P208" s="113">
        <f t="shared" si="26"/>
        <v>0.16520723876240515</v>
      </c>
      <c r="Q208" s="128">
        <f t="shared" ref="Q208:Q271" si="29">(G208+I208)/(H208/100)</f>
        <v>88.448844884488452</v>
      </c>
      <c r="S208" s="25">
        <v>588</v>
      </c>
      <c r="T208" s="19" t="s">
        <v>449</v>
      </c>
      <c r="U208" s="39"/>
      <c r="V208" s="35" t="s">
        <v>99</v>
      </c>
      <c r="W208" s="36">
        <v>2</v>
      </c>
      <c r="X208" s="37">
        <v>1</v>
      </c>
      <c r="Y208" s="115">
        <v>10</v>
      </c>
      <c r="Z208" s="4">
        <v>1</v>
      </c>
    </row>
    <row r="209" spans="1:26" s="4" customFormat="1" ht="13.5" customHeight="1" x14ac:dyDescent="0.2">
      <c r="A209" s="24" t="s">
        <v>450</v>
      </c>
      <c r="B209" s="41">
        <v>3920</v>
      </c>
      <c r="C209" s="6">
        <v>3900</v>
      </c>
      <c r="D209" s="14">
        <f t="shared" si="27"/>
        <v>-20</v>
      </c>
      <c r="E209" s="104">
        <f t="shared" si="28"/>
        <v>-5.1020408163264808E-3</v>
      </c>
      <c r="F209" s="110">
        <v>306</v>
      </c>
      <c r="G209" s="111">
        <v>768</v>
      </c>
      <c r="H209" s="111">
        <v>2204</v>
      </c>
      <c r="I209" s="111">
        <v>928</v>
      </c>
      <c r="J209" s="111">
        <v>402</v>
      </c>
      <c r="K209" s="107"/>
      <c r="L209" s="113">
        <f t="shared" ref="L209:L272" si="30">F209/$C209</f>
        <v>7.8461538461538458E-2</v>
      </c>
      <c r="M209" s="113">
        <f t="shared" ref="M209:M272" si="31">G209/$C209</f>
        <v>0.19692307692307692</v>
      </c>
      <c r="N209" s="113">
        <f t="shared" ref="N209:N272" si="32">H209/$C209</f>
        <v>0.56512820512820516</v>
      </c>
      <c r="O209" s="113">
        <f t="shared" ref="O209:O272" si="33">I209/$C209</f>
        <v>0.23794871794871794</v>
      </c>
      <c r="P209" s="113">
        <f t="shared" ref="P209:P272" si="34">J209/$C209</f>
        <v>0.10307692307692308</v>
      </c>
      <c r="Q209" s="128">
        <f t="shared" si="29"/>
        <v>76.950998185117967</v>
      </c>
      <c r="S209" s="25">
        <v>592</v>
      </c>
      <c r="T209" s="19" t="s">
        <v>451</v>
      </c>
      <c r="U209" s="39"/>
      <c r="V209" s="35" t="s">
        <v>52</v>
      </c>
      <c r="W209" s="36">
        <v>2</v>
      </c>
      <c r="X209" s="37">
        <v>2</v>
      </c>
      <c r="Y209" s="115">
        <v>13</v>
      </c>
      <c r="Z209" s="4">
        <v>2</v>
      </c>
    </row>
    <row r="210" spans="1:26" s="4" customFormat="1" ht="13.5" customHeight="1" x14ac:dyDescent="0.2">
      <c r="A210" s="24" t="s">
        <v>239</v>
      </c>
      <c r="B210" s="41">
        <v>18220</v>
      </c>
      <c r="C210" s="6">
        <v>17933</v>
      </c>
      <c r="D210" s="14">
        <f t="shared" si="27"/>
        <v>-287</v>
      </c>
      <c r="E210" s="104">
        <f t="shared" si="28"/>
        <v>-1.5751920965971444E-2</v>
      </c>
      <c r="F210" s="110">
        <v>895</v>
      </c>
      <c r="G210" s="111">
        <v>2169</v>
      </c>
      <c r="H210" s="111">
        <v>10258</v>
      </c>
      <c r="I210" s="111">
        <v>5506</v>
      </c>
      <c r="J210" s="111">
        <v>2495</v>
      </c>
      <c r="K210" s="107"/>
      <c r="L210" s="113">
        <f t="shared" si="30"/>
        <v>4.9907990854848601E-2</v>
      </c>
      <c r="M210" s="113">
        <f t="shared" si="31"/>
        <v>0.1209502035353817</v>
      </c>
      <c r="N210" s="113">
        <f t="shared" si="32"/>
        <v>0.57201806725032067</v>
      </c>
      <c r="O210" s="113">
        <f t="shared" si="33"/>
        <v>0.30703172921429767</v>
      </c>
      <c r="P210" s="113">
        <f t="shared" si="34"/>
        <v>0.13912898009256677</v>
      </c>
      <c r="Q210" s="128">
        <f t="shared" si="29"/>
        <v>74.819652953792158</v>
      </c>
      <c r="S210" s="25">
        <v>593</v>
      </c>
      <c r="T210" s="19" t="s">
        <v>240</v>
      </c>
      <c r="U210" s="34"/>
      <c r="V210" s="35" t="s">
        <v>99</v>
      </c>
      <c r="W210" s="36">
        <v>1</v>
      </c>
      <c r="X210" s="37">
        <v>4</v>
      </c>
      <c r="Y210" s="115">
        <v>10</v>
      </c>
      <c r="Z210" s="4">
        <v>4</v>
      </c>
    </row>
    <row r="211" spans="1:26" s="4" customFormat="1" ht="13.5" customHeight="1" x14ac:dyDescent="0.2">
      <c r="A211" s="24" t="s">
        <v>452</v>
      </c>
      <c r="B211" s="41">
        <v>4624</v>
      </c>
      <c r="C211" s="6">
        <v>4498</v>
      </c>
      <c r="D211" s="14">
        <f t="shared" si="27"/>
        <v>-126</v>
      </c>
      <c r="E211" s="104">
        <f t="shared" si="28"/>
        <v>-2.7249134948096887E-2</v>
      </c>
      <c r="F211" s="110">
        <v>234</v>
      </c>
      <c r="G211" s="111">
        <v>645</v>
      </c>
      <c r="H211" s="111">
        <v>2272</v>
      </c>
      <c r="I211" s="111">
        <v>1581</v>
      </c>
      <c r="J211" s="111">
        <v>731</v>
      </c>
      <c r="K211" s="107"/>
      <c r="L211" s="113">
        <f t="shared" si="30"/>
        <v>5.2023121387283239E-2</v>
      </c>
      <c r="M211" s="113">
        <f t="shared" si="31"/>
        <v>0.14339706536238328</v>
      </c>
      <c r="N211" s="113">
        <f t="shared" si="32"/>
        <v>0.50511338372610048</v>
      </c>
      <c r="O211" s="113">
        <f t="shared" si="33"/>
        <v>0.35148955091151624</v>
      </c>
      <c r="P211" s="113">
        <f t="shared" si="34"/>
        <v>0.16251667407736772</v>
      </c>
      <c r="Q211" s="128">
        <f t="shared" si="29"/>
        <v>97.975352112676063</v>
      </c>
      <c r="S211" s="25">
        <v>595</v>
      </c>
      <c r="T211" s="19" t="s">
        <v>453</v>
      </c>
      <c r="U211" s="39"/>
      <c r="V211" s="35" t="s">
        <v>41</v>
      </c>
      <c r="W211" s="36">
        <v>2</v>
      </c>
      <c r="X211" s="37">
        <v>2</v>
      </c>
      <c r="Y211" s="115">
        <v>11</v>
      </c>
      <c r="Z211" s="4">
        <v>2</v>
      </c>
    </row>
    <row r="212" spans="1:26" s="4" customFormat="1" ht="13.5" customHeight="1" x14ac:dyDescent="0.2">
      <c r="A212" s="24" t="s">
        <v>106</v>
      </c>
      <c r="B212" s="41">
        <v>19379</v>
      </c>
      <c r="C212" s="6">
        <v>19278</v>
      </c>
      <c r="D212" s="14">
        <f t="shared" si="27"/>
        <v>-101</v>
      </c>
      <c r="E212" s="104">
        <f t="shared" si="28"/>
        <v>-5.2118272356674877E-3</v>
      </c>
      <c r="F212" s="110">
        <v>1290</v>
      </c>
      <c r="G212" s="111">
        <v>3026</v>
      </c>
      <c r="H212" s="111">
        <v>11323</v>
      </c>
      <c r="I212" s="111">
        <v>4929</v>
      </c>
      <c r="J212" s="111">
        <v>2338</v>
      </c>
      <c r="K212" s="107"/>
      <c r="L212" s="113">
        <f t="shared" si="30"/>
        <v>6.6915655150949271E-2</v>
      </c>
      <c r="M212" s="113">
        <f t="shared" si="31"/>
        <v>0.15696649029982362</v>
      </c>
      <c r="N212" s="113">
        <f t="shared" si="32"/>
        <v>0.58735345990247956</v>
      </c>
      <c r="O212" s="113">
        <f t="shared" si="33"/>
        <v>0.25568004979769687</v>
      </c>
      <c r="P212" s="113">
        <f t="shared" si="34"/>
        <v>0.12127814088598403</v>
      </c>
      <c r="Q212" s="128">
        <f t="shared" si="29"/>
        <v>70.255232712178753</v>
      </c>
      <c r="S212" s="25">
        <v>598</v>
      </c>
      <c r="T212" s="40" t="s">
        <v>107</v>
      </c>
      <c r="U212" s="39"/>
      <c r="V212" s="35" t="s">
        <v>66</v>
      </c>
      <c r="W212" s="36">
        <v>1</v>
      </c>
      <c r="X212" s="37">
        <v>4</v>
      </c>
      <c r="Y212" s="115">
        <v>15</v>
      </c>
      <c r="Z212" s="4">
        <v>4</v>
      </c>
    </row>
    <row r="213" spans="1:26" s="4" customFormat="1" ht="13.5" customHeight="1" x14ac:dyDescent="0.2">
      <c r="A213" s="24" t="s">
        <v>456</v>
      </c>
      <c r="B213" s="41">
        <v>4127</v>
      </c>
      <c r="C213" s="6">
        <v>4053</v>
      </c>
      <c r="D213" s="14">
        <f t="shared" si="27"/>
        <v>-74</v>
      </c>
      <c r="E213" s="104">
        <f t="shared" si="28"/>
        <v>-1.7930700266537425E-2</v>
      </c>
      <c r="F213" s="110">
        <v>235</v>
      </c>
      <c r="G213" s="111">
        <v>613</v>
      </c>
      <c r="H213" s="111">
        <v>2231</v>
      </c>
      <c r="I213" s="111">
        <v>1209</v>
      </c>
      <c r="J213" s="111">
        <v>582</v>
      </c>
      <c r="K213" s="107"/>
      <c r="L213" s="113">
        <f t="shared" si="30"/>
        <v>5.7981741919565753E-2</v>
      </c>
      <c r="M213" s="113">
        <f t="shared" si="31"/>
        <v>0.15124599062422897</v>
      </c>
      <c r="N213" s="113">
        <f t="shared" si="32"/>
        <v>0.55045645201085613</v>
      </c>
      <c r="O213" s="113">
        <f t="shared" si="33"/>
        <v>0.29829755736491487</v>
      </c>
      <c r="P213" s="113">
        <f t="shared" si="34"/>
        <v>0.14359733530717986</v>
      </c>
      <c r="Q213" s="128">
        <f t="shared" si="29"/>
        <v>81.667413715822505</v>
      </c>
      <c r="S213" s="25">
        <v>601</v>
      </c>
      <c r="T213" s="19" t="s">
        <v>457</v>
      </c>
      <c r="U213" s="39"/>
      <c r="V213" s="35" t="s">
        <v>52</v>
      </c>
      <c r="W213" s="36">
        <v>2</v>
      </c>
      <c r="X213" s="37">
        <v>2</v>
      </c>
      <c r="Y213" s="115">
        <v>13</v>
      </c>
      <c r="Z213" s="4">
        <v>2</v>
      </c>
    </row>
    <row r="214" spans="1:26" s="4" customFormat="1" ht="13.5" customHeight="1" x14ac:dyDescent="0.2">
      <c r="A214" s="24" t="s">
        <v>108</v>
      </c>
      <c r="B214" s="41">
        <v>19237</v>
      </c>
      <c r="C214" s="6">
        <v>19368</v>
      </c>
      <c r="D214" s="14">
        <f t="shared" si="27"/>
        <v>131</v>
      </c>
      <c r="E214" s="104">
        <f t="shared" si="28"/>
        <v>6.8097936268649573E-3</v>
      </c>
      <c r="F214" s="110">
        <v>1744</v>
      </c>
      <c r="G214" s="111">
        <v>3994</v>
      </c>
      <c r="H214" s="111">
        <v>11954</v>
      </c>
      <c r="I214" s="111">
        <v>3420</v>
      </c>
      <c r="J214" s="111">
        <v>1340</v>
      </c>
      <c r="K214" s="107"/>
      <c r="L214" s="113">
        <f t="shared" si="30"/>
        <v>9.0045435770342838E-2</v>
      </c>
      <c r="M214" s="113">
        <f t="shared" si="31"/>
        <v>0.20621643948781496</v>
      </c>
      <c r="N214" s="113">
        <f t="shared" si="32"/>
        <v>0.61720363486162744</v>
      </c>
      <c r="O214" s="113">
        <f t="shared" si="33"/>
        <v>0.17657992565055763</v>
      </c>
      <c r="P214" s="113">
        <f t="shared" si="34"/>
        <v>6.9186286658405621E-2</v>
      </c>
      <c r="Q214" s="128">
        <f t="shared" si="29"/>
        <v>62.021080809770787</v>
      </c>
      <c r="S214" s="25">
        <v>604</v>
      </c>
      <c r="T214" s="40" t="s">
        <v>109</v>
      </c>
      <c r="U214" s="39"/>
      <c r="V214" s="35" t="s">
        <v>4</v>
      </c>
      <c r="W214" s="36">
        <v>2</v>
      </c>
      <c r="X214" s="37">
        <v>4</v>
      </c>
      <c r="Y214" s="115">
        <v>6</v>
      </c>
      <c r="Z214" s="4">
        <v>4</v>
      </c>
    </row>
    <row r="215" spans="1:26" s="4" customFormat="1" ht="13.5" customHeight="1" x14ac:dyDescent="0.2">
      <c r="A215" s="24" t="s">
        <v>458</v>
      </c>
      <c r="B215" s="41">
        <v>4414</v>
      </c>
      <c r="C215" s="6">
        <v>4307</v>
      </c>
      <c r="D215" s="14">
        <f t="shared" si="27"/>
        <v>-107</v>
      </c>
      <c r="E215" s="104">
        <f t="shared" si="28"/>
        <v>-2.424105120072495E-2</v>
      </c>
      <c r="F215" s="110">
        <v>247</v>
      </c>
      <c r="G215" s="111">
        <v>567</v>
      </c>
      <c r="H215" s="111">
        <v>2394</v>
      </c>
      <c r="I215" s="111">
        <v>1346</v>
      </c>
      <c r="J215" s="111">
        <v>563</v>
      </c>
      <c r="K215" s="107"/>
      <c r="L215" s="113">
        <f t="shared" si="30"/>
        <v>5.7348502437891802E-2</v>
      </c>
      <c r="M215" s="113">
        <f t="shared" si="31"/>
        <v>0.1316461574181565</v>
      </c>
      <c r="N215" s="113">
        <f t="shared" si="32"/>
        <v>0.55583933132110519</v>
      </c>
      <c r="O215" s="113">
        <f t="shared" si="33"/>
        <v>0.31251451126073831</v>
      </c>
      <c r="P215" s="113">
        <f t="shared" si="34"/>
        <v>0.13071743673090319</v>
      </c>
      <c r="Q215" s="128">
        <f t="shared" si="29"/>
        <v>79.90810359231412</v>
      </c>
      <c r="S215" s="25">
        <v>607</v>
      </c>
      <c r="T215" s="19" t="s">
        <v>459</v>
      </c>
      <c r="U215" s="39"/>
      <c r="V215" s="35" t="s">
        <v>48</v>
      </c>
      <c r="W215" s="36">
        <v>2</v>
      </c>
      <c r="X215" s="37">
        <v>2</v>
      </c>
      <c r="Y215" s="115">
        <v>12</v>
      </c>
      <c r="Z215" s="4">
        <v>2</v>
      </c>
    </row>
    <row r="216" spans="1:26" s="4" customFormat="1" ht="13.5" customHeight="1" x14ac:dyDescent="0.2">
      <c r="A216" s="24" t="s">
        <v>460</v>
      </c>
      <c r="B216" s="41">
        <v>2166</v>
      </c>
      <c r="C216" s="6">
        <v>2146</v>
      </c>
      <c r="D216" s="14">
        <f t="shared" si="27"/>
        <v>-20</v>
      </c>
      <c r="E216" s="104">
        <f t="shared" si="28"/>
        <v>-9.2336103416436055E-3</v>
      </c>
      <c r="F216" s="110">
        <v>139</v>
      </c>
      <c r="G216" s="111">
        <v>330</v>
      </c>
      <c r="H216" s="111">
        <v>1160</v>
      </c>
      <c r="I216" s="111">
        <v>656</v>
      </c>
      <c r="J216" s="111">
        <v>313</v>
      </c>
      <c r="K216" s="107"/>
      <c r="L216" s="113">
        <f t="shared" si="30"/>
        <v>6.4771668219944081E-2</v>
      </c>
      <c r="M216" s="113">
        <f t="shared" si="31"/>
        <v>0.15377446411929171</v>
      </c>
      <c r="N216" s="113">
        <f t="shared" si="32"/>
        <v>0.54054054054054057</v>
      </c>
      <c r="O216" s="113">
        <f t="shared" si="33"/>
        <v>0.30568499534016774</v>
      </c>
      <c r="P216" s="113">
        <f t="shared" si="34"/>
        <v>0.14585274930102515</v>
      </c>
      <c r="Q216" s="128">
        <f t="shared" si="29"/>
        <v>85</v>
      </c>
      <c r="S216" s="25">
        <v>608</v>
      </c>
      <c r="T216" s="40" t="s">
        <v>461</v>
      </c>
      <c r="U216" s="39"/>
      <c r="V216" s="35" t="s">
        <v>22</v>
      </c>
      <c r="W216" s="36">
        <v>2</v>
      </c>
      <c r="X216" s="37">
        <v>2</v>
      </c>
      <c r="Y216" s="115">
        <v>4</v>
      </c>
      <c r="Z216" s="4">
        <v>2</v>
      </c>
    </row>
    <row r="217" spans="1:26" s="4" customFormat="1" ht="13.5" customHeight="1" x14ac:dyDescent="0.2">
      <c r="A217" s="24" t="s">
        <v>110</v>
      </c>
      <c r="B217" s="41">
        <v>84587</v>
      </c>
      <c r="C217" s="6">
        <v>84403</v>
      </c>
      <c r="D217" s="14">
        <f t="shared" si="27"/>
        <v>-184</v>
      </c>
      <c r="E217" s="104">
        <f t="shared" si="28"/>
        <v>-2.1752751604856568E-3</v>
      </c>
      <c r="F217" s="110">
        <v>5310</v>
      </c>
      <c r="G217" s="111">
        <v>12174</v>
      </c>
      <c r="H217" s="111">
        <v>50825</v>
      </c>
      <c r="I217" s="111">
        <v>21404</v>
      </c>
      <c r="J217" s="111">
        <v>9479</v>
      </c>
      <c r="K217" s="107"/>
      <c r="L217" s="113">
        <f t="shared" si="30"/>
        <v>6.2912455718398638E-2</v>
      </c>
      <c r="M217" s="113">
        <f t="shared" si="31"/>
        <v>0.14423657926850941</v>
      </c>
      <c r="N217" s="113">
        <f t="shared" si="32"/>
        <v>0.60217053896188522</v>
      </c>
      <c r="O217" s="113">
        <f t="shared" si="33"/>
        <v>0.25359288176960537</v>
      </c>
      <c r="P217" s="113">
        <f t="shared" si="34"/>
        <v>0.11230643460540501</v>
      </c>
      <c r="Q217" s="128">
        <f t="shared" si="29"/>
        <v>66.065912444663056</v>
      </c>
      <c r="S217" s="25">
        <v>609</v>
      </c>
      <c r="T217" s="40" t="s">
        <v>111</v>
      </c>
      <c r="U217" s="39"/>
      <c r="V217" s="35" t="s">
        <v>22</v>
      </c>
      <c r="W217" s="36">
        <v>1</v>
      </c>
      <c r="X217" s="37">
        <v>6</v>
      </c>
      <c r="Y217" s="115">
        <v>4</v>
      </c>
      <c r="Z217" s="4">
        <v>6</v>
      </c>
    </row>
    <row r="218" spans="1:26" s="4" customFormat="1" ht="13.5" customHeight="1" x14ac:dyDescent="0.2">
      <c r="A218" s="24" t="s">
        <v>462</v>
      </c>
      <c r="B218" s="41">
        <v>5121</v>
      </c>
      <c r="C218" s="6">
        <v>5068</v>
      </c>
      <c r="D218" s="14">
        <f t="shared" si="27"/>
        <v>-53</v>
      </c>
      <c r="E218" s="104">
        <f t="shared" si="28"/>
        <v>-1.034954110525288E-2</v>
      </c>
      <c r="F218" s="110">
        <v>399</v>
      </c>
      <c r="G218" s="111">
        <v>1073</v>
      </c>
      <c r="H218" s="111">
        <v>3205</v>
      </c>
      <c r="I218" s="111">
        <v>790</v>
      </c>
      <c r="J218" s="111">
        <v>300</v>
      </c>
      <c r="K218" s="107"/>
      <c r="L218" s="113">
        <f t="shared" si="30"/>
        <v>7.8729281767955794E-2</v>
      </c>
      <c r="M218" s="113">
        <f t="shared" si="31"/>
        <v>0.21172059984214681</v>
      </c>
      <c r="N218" s="113">
        <f t="shared" si="32"/>
        <v>0.63239936858721391</v>
      </c>
      <c r="O218" s="113">
        <f t="shared" si="33"/>
        <v>0.15588003157063932</v>
      </c>
      <c r="P218" s="113">
        <f t="shared" si="34"/>
        <v>5.9194948697711129E-2</v>
      </c>
      <c r="Q218" s="128">
        <f t="shared" si="29"/>
        <v>58.127925117004686</v>
      </c>
      <c r="S218" s="25">
        <v>611</v>
      </c>
      <c r="T218" s="40" t="s">
        <v>463</v>
      </c>
      <c r="U218" s="39"/>
      <c r="V218" s="35" t="s">
        <v>8</v>
      </c>
      <c r="W218" s="36">
        <v>2</v>
      </c>
      <c r="X218" s="37">
        <v>3</v>
      </c>
      <c r="Y218" s="115">
        <v>1</v>
      </c>
      <c r="Z218" s="4">
        <v>3</v>
      </c>
    </row>
    <row r="219" spans="1:26" s="4" customFormat="1" ht="13.5" customHeight="1" x14ac:dyDescent="0.2">
      <c r="A219" s="24" t="s">
        <v>112</v>
      </c>
      <c r="B219" s="41">
        <v>50159</v>
      </c>
      <c r="C219" s="6">
        <v>50262</v>
      </c>
      <c r="D219" s="14">
        <f t="shared" si="27"/>
        <v>103</v>
      </c>
      <c r="E219" s="104">
        <f t="shared" si="28"/>
        <v>2.0534699655097022E-3</v>
      </c>
      <c r="F219" s="110">
        <v>3653</v>
      </c>
      <c r="G219" s="111">
        <v>8664</v>
      </c>
      <c r="H219" s="111">
        <v>31168</v>
      </c>
      <c r="I219" s="111">
        <v>10430</v>
      </c>
      <c r="J219" s="111">
        <v>4180</v>
      </c>
      <c r="K219" s="107"/>
      <c r="L219" s="113">
        <f t="shared" si="30"/>
        <v>7.2679161195336434E-2</v>
      </c>
      <c r="M219" s="113">
        <f t="shared" si="31"/>
        <v>0.1723767458517369</v>
      </c>
      <c r="N219" s="113">
        <f t="shared" si="32"/>
        <v>0.62011062034936926</v>
      </c>
      <c r="O219" s="113">
        <f t="shared" si="33"/>
        <v>0.20751263379889379</v>
      </c>
      <c r="P219" s="113">
        <f t="shared" si="34"/>
        <v>8.316421948987307E-2</v>
      </c>
      <c r="Q219" s="128">
        <f t="shared" si="29"/>
        <v>61.261550308008211</v>
      </c>
      <c r="S219" s="25">
        <v>638</v>
      </c>
      <c r="T219" s="40" t="s">
        <v>113</v>
      </c>
      <c r="U219" s="39"/>
      <c r="V219" s="35" t="s">
        <v>8</v>
      </c>
      <c r="W219" s="36">
        <v>1</v>
      </c>
      <c r="X219" s="37">
        <v>6</v>
      </c>
      <c r="Y219" s="115">
        <v>1</v>
      </c>
      <c r="Z219" s="4">
        <v>6</v>
      </c>
    </row>
    <row r="220" spans="1:26" s="4" customFormat="1" ht="13.5" customHeight="1" x14ac:dyDescent="0.2">
      <c r="A220" s="24" t="s">
        <v>464</v>
      </c>
      <c r="B220" s="41">
        <v>3310</v>
      </c>
      <c r="C220" s="6">
        <v>3237</v>
      </c>
      <c r="D220" s="14">
        <f t="shared" si="27"/>
        <v>-73</v>
      </c>
      <c r="E220" s="104">
        <f t="shared" si="28"/>
        <v>-2.2054380664652595E-2</v>
      </c>
      <c r="F220" s="110">
        <v>107</v>
      </c>
      <c r="G220" s="111">
        <v>288</v>
      </c>
      <c r="H220" s="111">
        <v>1719</v>
      </c>
      <c r="I220" s="111">
        <v>1230</v>
      </c>
      <c r="J220" s="111">
        <v>518</v>
      </c>
      <c r="K220" s="107"/>
      <c r="L220" s="113">
        <f t="shared" si="30"/>
        <v>3.3055298115539082E-2</v>
      </c>
      <c r="M220" s="113">
        <f t="shared" si="31"/>
        <v>8.8971269694161262E-2</v>
      </c>
      <c r="N220" s="113">
        <f t="shared" si="32"/>
        <v>0.53104726598702501</v>
      </c>
      <c r="O220" s="113">
        <f t="shared" si="33"/>
        <v>0.37998146431881369</v>
      </c>
      <c r="P220" s="113">
        <f t="shared" si="34"/>
        <v>0.16002471424158171</v>
      </c>
      <c r="Q220" s="128">
        <f t="shared" si="29"/>
        <v>88.307155322862116</v>
      </c>
      <c r="S220" s="25">
        <v>614</v>
      </c>
      <c r="T220" s="19" t="s">
        <v>465</v>
      </c>
      <c r="U220" s="39"/>
      <c r="V220" s="35" t="s">
        <v>73</v>
      </c>
      <c r="W220" s="36">
        <v>2</v>
      </c>
      <c r="X220" s="37">
        <v>2</v>
      </c>
      <c r="Y220" s="115">
        <v>19</v>
      </c>
      <c r="Z220" s="4">
        <v>2</v>
      </c>
    </row>
    <row r="221" spans="1:26" s="4" customFormat="1" ht="13.5" customHeight="1" x14ac:dyDescent="0.2">
      <c r="A221" s="24" t="s">
        <v>466</v>
      </c>
      <c r="B221" s="41">
        <v>8103</v>
      </c>
      <c r="C221" s="6">
        <v>7990</v>
      </c>
      <c r="D221" s="14">
        <f t="shared" si="27"/>
        <v>-113</v>
      </c>
      <c r="E221" s="104">
        <f t="shared" si="28"/>
        <v>-1.3945452301616701E-2</v>
      </c>
      <c r="F221" s="110">
        <v>546</v>
      </c>
      <c r="G221" s="111">
        <v>1298</v>
      </c>
      <c r="H221" s="111">
        <v>4262</v>
      </c>
      <c r="I221" s="111">
        <v>2430</v>
      </c>
      <c r="J221" s="111">
        <v>1138</v>
      </c>
      <c r="K221" s="107"/>
      <c r="L221" s="113">
        <f t="shared" si="30"/>
        <v>6.8335419274092618E-2</v>
      </c>
      <c r="M221" s="113">
        <f t="shared" si="31"/>
        <v>0.16245306633291615</v>
      </c>
      <c r="N221" s="113">
        <f t="shared" si="32"/>
        <v>0.53341677096370466</v>
      </c>
      <c r="O221" s="113">
        <f t="shared" si="33"/>
        <v>0.30413016270337923</v>
      </c>
      <c r="P221" s="113">
        <f t="shared" si="34"/>
        <v>0.14242803504380475</v>
      </c>
      <c r="Q221" s="128">
        <f t="shared" si="29"/>
        <v>87.47067104645707</v>
      </c>
      <c r="S221" s="25">
        <v>615</v>
      </c>
      <c r="T221" s="19" t="s">
        <v>467</v>
      </c>
      <c r="U221" s="39"/>
      <c r="V221" s="35" t="s">
        <v>24</v>
      </c>
      <c r="W221" s="36">
        <v>1</v>
      </c>
      <c r="X221" s="37">
        <v>3</v>
      </c>
      <c r="Y221" s="115">
        <v>17</v>
      </c>
      <c r="Z221" s="4">
        <v>3</v>
      </c>
    </row>
    <row r="222" spans="1:26" s="4" customFormat="1" ht="13.5" customHeight="1" x14ac:dyDescent="0.2">
      <c r="A222" s="24" t="s">
        <v>468</v>
      </c>
      <c r="B222" s="41">
        <v>1940</v>
      </c>
      <c r="C222" s="6">
        <v>1899</v>
      </c>
      <c r="D222" s="14">
        <f t="shared" si="27"/>
        <v>-41</v>
      </c>
      <c r="E222" s="104">
        <f t="shared" si="28"/>
        <v>-2.1134020618556737E-2</v>
      </c>
      <c r="F222" s="110">
        <v>132</v>
      </c>
      <c r="G222" s="111">
        <v>310</v>
      </c>
      <c r="H222" s="111">
        <v>1157</v>
      </c>
      <c r="I222" s="111">
        <v>432</v>
      </c>
      <c r="J222" s="111">
        <v>190</v>
      </c>
      <c r="K222" s="107"/>
      <c r="L222" s="113">
        <f t="shared" si="30"/>
        <v>6.9510268562401265E-2</v>
      </c>
      <c r="M222" s="113">
        <f t="shared" si="31"/>
        <v>0.16324381253291206</v>
      </c>
      <c r="N222" s="113">
        <f t="shared" si="32"/>
        <v>0.60926803580832012</v>
      </c>
      <c r="O222" s="113">
        <f t="shared" si="33"/>
        <v>0.22748815165876776</v>
      </c>
      <c r="P222" s="113">
        <f t="shared" si="34"/>
        <v>0.10005265929436545</v>
      </c>
      <c r="Q222" s="128">
        <f t="shared" si="29"/>
        <v>64.131374243733788</v>
      </c>
      <c r="S222" s="25">
        <v>616</v>
      </c>
      <c r="T222" s="19" t="s">
        <v>469</v>
      </c>
      <c r="U222" s="39"/>
      <c r="V222" s="35" t="s">
        <v>8</v>
      </c>
      <c r="W222" s="36">
        <v>2</v>
      </c>
      <c r="X222" s="37">
        <v>1</v>
      </c>
      <c r="Y222" s="115">
        <v>1</v>
      </c>
      <c r="Z222" s="4">
        <v>1</v>
      </c>
    </row>
    <row r="223" spans="1:26" s="4" customFormat="1" ht="13.5" customHeight="1" x14ac:dyDescent="0.2">
      <c r="A223" s="24" t="s">
        <v>470</v>
      </c>
      <c r="B223" s="41">
        <v>2949</v>
      </c>
      <c r="C223" s="6">
        <v>2896</v>
      </c>
      <c r="D223" s="14">
        <f t="shared" si="27"/>
        <v>-53</v>
      </c>
      <c r="E223" s="104">
        <f t="shared" si="28"/>
        <v>-1.7972193964055583E-2</v>
      </c>
      <c r="F223" s="110">
        <v>147</v>
      </c>
      <c r="G223" s="111">
        <v>379</v>
      </c>
      <c r="H223" s="111">
        <v>1547</v>
      </c>
      <c r="I223" s="111">
        <v>970</v>
      </c>
      <c r="J223" s="111">
        <v>486</v>
      </c>
      <c r="K223" s="107"/>
      <c r="L223" s="113">
        <f t="shared" si="30"/>
        <v>5.0759668508287295E-2</v>
      </c>
      <c r="M223" s="113">
        <f t="shared" si="31"/>
        <v>0.13087016574585636</v>
      </c>
      <c r="N223" s="113">
        <f t="shared" si="32"/>
        <v>0.53418508287292821</v>
      </c>
      <c r="O223" s="113">
        <f t="shared" si="33"/>
        <v>0.33494475138121549</v>
      </c>
      <c r="P223" s="113">
        <f t="shared" si="34"/>
        <v>0.16781767955801105</v>
      </c>
      <c r="Q223" s="128">
        <f t="shared" si="29"/>
        <v>87.201034259857792</v>
      </c>
      <c r="S223" s="25">
        <v>619</v>
      </c>
      <c r="T223" s="19" t="s">
        <v>471</v>
      </c>
      <c r="U223" s="39"/>
      <c r="V223" s="35" t="s">
        <v>4</v>
      </c>
      <c r="W223" s="36">
        <v>2</v>
      </c>
      <c r="X223" s="37">
        <v>2</v>
      </c>
      <c r="Y223" s="115">
        <v>6</v>
      </c>
      <c r="Z223" s="4">
        <v>2</v>
      </c>
    </row>
    <row r="224" spans="1:26" s="4" customFormat="1" ht="13.5" customHeight="1" x14ac:dyDescent="0.2">
      <c r="A224" s="24" t="s">
        <v>472</v>
      </c>
      <c r="B224" s="41">
        <v>2669</v>
      </c>
      <c r="C224" s="6">
        <v>2597</v>
      </c>
      <c r="D224" s="14">
        <f t="shared" si="27"/>
        <v>-72</v>
      </c>
      <c r="E224" s="104">
        <f t="shared" si="28"/>
        <v>-2.6976395653802943E-2</v>
      </c>
      <c r="F224" s="110">
        <v>84</v>
      </c>
      <c r="G224" s="111">
        <v>238</v>
      </c>
      <c r="H224" s="111">
        <v>1388</v>
      </c>
      <c r="I224" s="111">
        <v>971</v>
      </c>
      <c r="J224" s="111">
        <v>414</v>
      </c>
      <c r="K224" s="107"/>
      <c r="L224" s="113">
        <f t="shared" si="30"/>
        <v>3.2345013477088951E-2</v>
      </c>
      <c r="M224" s="113">
        <f t="shared" si="31"/>
        <v>9.1644204851752023E-2</v>
      </c>
      <c r="N224" s="113">
        <f t="shared" si="32"/>
        <v>0.53446284174046976</v>
      </c>
      <c r="O224" s="113">
        <f t="shared" si="33"/>
        <v>0.37389295340777823</v>
      </c>
      <c r="P224" s="113">
        <f t="shared" si="34"/>
        <v>0.15941470927993839</v>
      </c>
      <c r="Q224" s="128">
        <f t="shared" si="29"/>
        <v>87.103746397694522</v>
      </c>
      <c r="S224" s="25">
        <v>620</v>
      </c>
      <c r="T224" s="19" t="s">
        <v>473</v>
      </c>
      <c r="U224" s="39"/>
      <c r="V224" s="35" t="s">
        <v>60</v>
      </c>
      <c r="W224" s="36">
        <v>2</v>
      </c>
      <c r="X224" s="37">
        <v>2</v>
      </c>
      <c r="Y224" s="115">
        <v>18</v>
      </c>
      <c r="Z224" s="4">
        <v>2</v>
      </c>
    </row>
    <row r="225" spans="1:26" s="4" customFormat="1" ht="13.5" customHeight="1" x14ac:dyDescent="0.2">
      <c r="A225" s="24" t="s">
        <v>474</v>
      </c>
      <c r="B225" s="41">
        <v>2208</v>
      </c>
      <c r="C225" s="6">
        <v>2197</v>
      </c>
      <c r="D225" s="14">
        <f t="shared" si="27"/>
        <v>-11</v>
      </c>
      <c r="E225" s="104">
        <f t="shared" si="28"/>
        <v>-4.9818840579710644E-3</v>
      </c>
      <c r="F225" s="110">
        <v>55</v>
      </c>
      <c r="G225" s="111">
        <v>172</v>
      </c>
      <c r="H225" s="111">
        <v>1131</v>
      </c>
      <c r="I225" s="111">
        <v>894</v>
      </c>
      <c r="J225" s="111">
        <v>367</v>
      </c>
      <c r="K225" s="107"/>
      <c r="L225" s="113">
        <f t="shared" si="30"/>
        <v>2.5034137460172964E-2</v>
      </c>
      <c r="M225" s="113">
        <f t="shared" si="31"/>
        <v>7.8288575329995447E-2</v>
      </c>
      <c r="N225" s="113">
        <f t="shared" si="32"/>
        <v>0.51479289940828399</v>
      </c>
      <c r="O225" s="113">
        <f t="shared" si="33"/>
        <v>0.40691852526172051</v>
      </c>
      <c r="P225" s="113">
        <f t="shared" si="34"/>
        <v>0.1670459717796996</v>
      </c>
      <c r="Q225" s="128">
        <f t="shared" si="29"/>
        <v>94.252873563218387</v>
      </c>
      <c r="S225" s="25">
        <v>623</v>
      </c>
      <c r="T225" s="19" t="s">
        <v>475</v>
      </c>
      <c r="U225" s="39"/>
      <c r="V225" s="35" t="s">
        <v>99</v>
      </c>
      <c r="W225" s="36">
        <v>2</v>
      </c>
      <c r="X225" s="37">
        <v>2</v>
      </c>
      <c r="Y225" s="115">
        <v>10</v>
      </c>
      <c r="Z225" s="4">
        <v>2</v>
      </c>
    </row>
    <row r="226" spans="1:26" s="4" customFormat="1" ht="13.5" customHeight="1" x14ac:dyDescent="0.2">
      <c r="A226" s="24" t="s">
        <v>476</v>
      </c>
      <c r="B226" s="41">
        <v>5264</v>
      </c>
      <c r="C226" s="6">
        <v>5187</v>
      </c>
      <c r="D226" s="14">
        <f t="shared" si="27"/>
        <v>-77</v>
      </c>
      <c r="E226" s="104">
        <f t="shared" si="28"/>
        <v>-1.4627659574468099E-2</v>
      </c>
      <c r="F226" s="110">
        <v>362</v>
      </c>
      <c r="G226" s="111">
        <v>872</v>
      </c>
      <c r="H226" s="111">
        <v>2989</v>
      </c>
      <c r="I226" s="111">
        <v>1326</v>
      </c>
      <c r="J226" s="111">
        <v>547</v>
      </c>
      <c r="K226" s="107"/>
      <c r="L226" s="113">
        <f t="shared" si="30"/>
        <v>6.9789859263543474E-2</v>
      </c>
      <c r="M226" s="113">
        <f t="shared" si="31"/>
        <v>0.16811258916522073</v>
      </c>
      <c r="N226" s="113">
        <f t="shared" si="32"/>
        <v>0.57624831309041835</v>
      </c>
      <c r="O226" s="113">
        <f t="shared" si="33"/>
        <v>0.25563909774436089</v>
      </c>
      <c r="P226" s="113">
        <f t="shared" si="34"/>
        <v>0.10545594756121072</v>
      </c>
      <c r="Q226" s="128">
        <f t="shared" si="29"/>
        <v>73.536299765807968</v>
      </c>
      <c r="S226" s="25">
        <v>624</v>
      </c>
      <c r="T226" s="40" t="s">
        <v>477</v>
      </c>
      <c r="U226" s="39"/>
      <c r="V226" s="35" t="s">
        <v>16</v>
      </c>
      <c r="W226" s="36">
        <v>2</v>
      </c>
      <c r="X226" s="37">
        <v>3</v>
      </c>
      <c r="Y226" s="115">
        <v>8</v>
      </c>
      <c r="Z226" s="4">
        <v>3</v>
      </c>
    </row>
    <row r="227" spans="1:26" s="4" customFormat="1" ht="13.5" customHeight="1" x14ac:dyDescent="0.2">
      <c r="A227" s="24" t="s">
        <v>478</v>
      </c>
      <c r="B227" s="41">
        <v>3189</v>
      </c>
      <c r="C227" s="6">
        <v>3146</v>
      </c>
      <c r="D227" s="14">
        <f t="shared" si="27"/>
        <v>-43</v>
      </c>
      <c r="E227" s="104">
        <f t="shared" si="28"/>
        <v>-1.3483850736908165E-2</v>
      </c>
      <c r="F227" s="110">
        <v>237</v>
      </c>
      <c r="G227" s="111">
        <v>554</v>
      </c>
      <c r="H227" s="111">
        <v>1701</v>
      </c>
      <c r="I227" s="111">
        <v>891</v>
      </c>
      <c r="J227" s="111">
        <v>370</v>
      </c>
      <c r="K227" s="107"/>
      <c r="L227" s="113">
        <f t="shared" si="30"/>
        <v>7.5333757151938976E-2</v>
      </c>
      <c r="M227" s="113">
        <f t="shared" si="31"/>
        <v>0.17609663064208519</v>
      </c>
      <c r="N227" s="113">
        <f t="shared" si="32"/>
        <v>0.54068658614113163</v>
      </c>
      <c r="O227" s="113">
        <f t="shared" si="33"/>
        <v>0.28321678321678323</v>
      </c>
      <c r="P227" s="113">
        <f t="shared" si="34"/>
        <v>0.11760966306420852</v>
      </c>
      <c r="Q227" s="128">
        <f t="shared" si="29"/>
        <v>84.95002939447383</v>
      </c>
      <c r="S227" s="25">
        <v>625</v>
      </c>
      <c r="T227" s="19" t="s">
        <v>479</v>
      </c>
      <c r="U227" s="39"/>
      <c r="V227" s="35" t="s">
        <v>24</v>
      </c>
      <c r="W227" s="36">
        <v>2</v>
      </c>
      <c r="X227" s="37">
        <v>2</v>
      </c>
      <c r="Y227" s="115">
        <v>17</v>
      </c>
      <c r="Z227" s="4">
        <v>2</v>
      </c>
    </row>
    <row r="228" spans="1:26" s="4" customFormat="1" ht="13.5" customHeight="1" x14ac:dyDescent="0.2">
      <c r="A228" s="24" t="s">
        <v>480</v>
      </c>
      <c r="B228" s="41">
        <v>5337</v>
      </c>
      <c r="C228" s="6">
        <v>5248</v>
      </c>
      <c r="D228" s="14">
        <f t="shared" si="27"/>
        <v>-89</v>
      </c>
      <c r="E228" s="104">
        <f t="shared" si="28"/>
        <v>-1.6676035225782315E-2</v>
      </c>
      <c r="F228" s="110">
        <v>340</v>
      </c>
      <c r="G228" s="111">
        <v>781</v>
      </c>
      <c r="H228" s="111">
        <v>2745</v>
      </c>
      <c r="I228" s="111">
        <v>1722</v>
      </c>
      <c r="J228" s="111">
        <v>800</v>
      </c>
      <c r="K228" s="107"/>
      <c r="L228" s="113">
        <f t="shared" si="30"/>
        <v>6.4786585365853661E-2</v>
      </c>
      <c r="M228" s="113">
        <f t="shared" si="31"/>
        <v>0.1488185975609756</v>
      </c>
      <c r="N228" s="113">
        <f t="shared" si="32"/>
        <v>0.5230564024390244</v>
      </c>
      <c r="O228" s="113">
        <f t="shared" si="33"/>
        <v>0.328125</v>
      </c>
      <c r="P228" s="113">
        <f t="shared" si="34"/>
        <v>0.1524390243902439</v>
      </c>
      <c r="Q228" s="128">
        <f t="shared" si="29"/>
        <v>91.183970856102007</v>
      </c>
      <c r="S228" s="25">
        <v>626</v>
      </c>
      <c r="T228" s="19" t="s">
        <v>480</v>
      </c>
      <c r="U228" s="39"/>
      <c r="V228" s="35" t="s">
        <v>24</v>
      </c>
      <c r="W228" s="36">
        <v>1</v>
      </c>
      <c r="X228" s="37">
        <v>3</v>
      </c>
      <c r="Y228" s="115">
        <v>17</v>
      </c>
      <c r="Z228" s="4">
        <v>3</v>
      </c>
    </row>
    <row r="229" spans="1:26" s="4" customFormat="1" ht="13.5" customHeight="1" x14ac:dyDescent="0.2">
      <c r="A229" s="24" t="s">
        <v>481</v>
      </c>
      <c r="B229" s="41">
        <v>1579</v>
      </c>
      <c r="C229" s="6">
        <v>1557</v>
      </c>
      <c r="D229" s="14">
        <f t="shared" si="27"/>
        <v>-22</v>
      </c>
      <c r="E229" s="104">
        <f t="shared" si="28"/>
        <v>-1.3932868904369844E-2</v>
      </c>
      <c r="F229" s="110">
        <v>145</v>
      </c>
      <c r="G229" s="111">
        <v>341</v>
      </c>
      <c r="H229" s="111">
        <v>867</v>
      </c>
      <c r="I229" s="111">
        <v>349</v>
      </c>
      <c r="J229" s="111">
        <v>139</v>
      </c>
      <c r="K229" s="107"/>
      <c r="L229" s="113">
        <f t="shared" si="30"/>
        <v>9.3127809890815677E-2</v>
      </c>
      <c r="M229" s="113">
        <f t="shared" si="31"/>
        <v>0.21901091843288376</v>
      </c>
      <c r="N229" s="113">
        <f t="shared" si="32"/>
        <v>0.55684007707129091</v>
      </c>
      <c r="O229" s="113">
        <f t="shared" si="33"/>
        <v>0.22414900449582531</v>
      </c>
      <c r="P229" s="113">
        <f t="shared" si="34"/>
        <v>8.9274245343609504E-2</v>
      </c>
      <c r="Q229" s="128">
        <f t="shared" si="29"/>
        <v>79.584775086505189</v>
      </c>
      <c r="S229" s="25">
        <v>630</v>
      </c>
      <c r="T229" s="19" t="s">
        <v>482</v>
      </c>
      <c r="U229" s="39"/>
      <c r="V229" s="35" t="s">
        <v>24</v>
      </c>
      <c r="W229" s="36">
        <v>2</v>
      </c>
      <c r="X229" s="37">
        <v>1</v>
      </c>
      <c r="Y229" s="115">
        <v>17</v>
      </c>
      <c r="Z229" s="4">
        <v>1</v>
      </c>
    </row>
    <row r="230" spans="1:26" s="4" customFormat="1" ht="13.5" customHeight="1" x14ac:dyDescent="0.2">
      <c r="A230" s="24" t="s">
        <v>483</v>
      </c>
      <c r="B230" s="41">
        <v>2077</v>
      </c>
      <c r="C230" s="6">
        <v>2028</v>
      </c>
      <c r="D230" s="14">
        <f t="shared" si="27"/>
        <v>-49</v>
      </c>
      <c r="E230" s="104">
        <f t="shared" si="28"/>
        <v>-2.3591718825228702E-2</v>
      </c>
      <c r="F230" s="110">
        <v>124</v>
      </c>
      <c r="G230" s="111">
        <v>292</v>
      </c>
      <c r="H230" s="111">
        <v>1170</v>
      </c>
      <c r="I230" s="111">
        <v>566</v>
      </c>
      <c r="J230" s="111">
        <v>228</v>
      </c>
      <c r="K230" s="107"/>
      <c r="L230" s="113">
        <f t="shared" si="30"/>
        <v>6.1143984220907298E-2</v>
      </c>
      <c r="M230" s="113">
        <f t="shared" si="31"/>
        <v>0.14398422090729784</v>
      </c>
      <c r="N230" s="113">
        <f t="shared" si="32"/>
        <v>0.57692307692307687</v>
      </c>
      <c r="O230" s="113">
        <f t="shared" si="33"/>
        <v>0.27909270216962523</v>
      </c>
      <c r="P230" s="113">
        <f t="shared" si="34"/>
        <v>0.11242603550295859</v>
      </c>
      <c r="Q230" s="128">
        <f t="shared" si="29"/>
        <v>73.333333333333343</v>
      </c>
      <c r="S230" s="25">
        <v>631</v>
      </c>
      <c r="T230" s="19" t="s">
        <v>484</v>
      </c>
      <c r="U230" s="39"/>
      <c r="V230" s="35" t="s">
        <v>56</v>
      </c>
      <c r="W230" s="36">
        <v>2</v>
      </c>
      <c r="X230" s="37">
        <v>2</v>
      </c>
      <c r="Y230" s="115">
        <v>2</v>
      </c>
      <c r="Z230" s="4">
        <v>2</v>
      </c>
    </row>
    <row r="231" spans="1:26" s="4" customFormat="1" ht="13.5" customHeight="1" x14ac:dyDescent="0.2">
      <c r="A231" s="24" t="s">
        <v>485</v>
      </c>
      <c r="B231" s="41">
        <v>6567</v>
      </c>
      <c r="C231" s="6">
        <v>6499</v>
      </c>
      <c r="D231" s="14">
        <f t="shared" si="27"/>
        <v>-68</v>
      </c>
      <c r="E231" s="104">
        <f t="shared" si="28"/>
        <v>-1.0354804324653522E-2</v>
      </c>
      <c r="F231" s="110">
        <v>376</v>
      </c>
      <c r="G231" s="111">
        <v>964</v>
      </c>
      <c r="H231" s="111">
        <v>3662</v>
      </c>
      <c r="I231" s="111">
        <v>1873</v>
      </c>
      <c r="J231" s="111">
        <v>854</v>
      </c>
      <c r="K231" s="107"/>
      <c r="L231" s="113">
        <f t="shared" si="30"/>
        <v>5.7855054623788274E-2</v>
      </c>
      <c r="M231" s="113">
        <f t="shared" si="31"/>
        <v>0.14833051238652101</v>
      </c>
      <c r="N231" s="113">
        <f t="shared" si="32"/>
        <v>0.56347130327742734</v>
      </c>
      <c r="O231" s="113">
        <f t="shared" si="33"/>
        <v>0.28819818433605171</v>
      </c>
      <c r="P231" s="113">
        <f t="shared" si="34"/>
        <v>0.1314048315125404</v>
      </c>
      <c r="Q231" s="128">
        <f t="shared" si="29"/>
        <v>77.471327143637367</v>
      </c>
      <c r="S231" s="25">
        <v>635</v>
      </c>
      <c r="T231" s="19" t="s">
        <v>486</v>
      </c>
      <c r="U231" s="34"/>
      <c r="V231" s="35" t="s">
        <v>4</v>
      </c>
      <c r="W231" s="36">
        <v>2</v>
      </c>
      <c r="X231" s="37">
        <v>3</v>
      </c>
      <c r="Y231" s="115">
        <v>6</v>
      </c>
      <c r="Z231" s="4">
        <v>3</v>
      </c>
    </row>
    <row r="232" spans="1:26" s="4" customFormat="1" ht="13.5" customHeight="1" x14ac:dyDescent="0.2">
      <c r="A232" s="57" t="s">
        <v>689</v>
      </c>
      <c r="B232" s="41">
        <v>8422</v>
      </c>
      <c r="C232" s="6">
        <v>8333</v>
      </c>
      <c r="D232" s="14">
        <f t="shared" si="27"/>
        <v>-89</v>
      </c>
      <c r="E232" s="104">
        <f t="shared" si="28"/>
        <v>-1.0567561149370741E-2</v>
      </c>
      <c r="F232" s="110">
        <v>658</v>
      </c>
      <c r="G232" s="111">
        <v>1519</v>
      </c>
      <c r="H232" s="111">
        <v>4751</v>
      </c>
      <c r="I232" s="111">
        <v>2063</v>
      </c>
      <c r="J232" s="111">
        <v>899</v>
      </c>
      <c r="K232" s="107"/>
      <c r="L232" s="113">
        <f t="shared" si="30"/>
        <v>7.896315852634106E-2</v>
      </c>
      <c r="M232" s="113">
        <f t="shared" si="31"/>
        <v>0.18228729149165968</v>
      </c>
      <c r="N232" s="113">
        <f t="shared" si="32"/>
        <v>0.57014280571222853</v>
      </c>
      <c r="O232" s="113">
        <f t="shared" si="33"/>
        <v>0.24756990279611185</v>
      </c>
      <c r="P232" s="113">
        <f t="shared" si="34"/>
        <v>0.10788431537261491</v>
      </c>
      <c r="Q232" s="128">
        <f t="shared" si="29"/>
        <v>75.394653757103768</v>
      </c>
      <c r="S232" s="52">
        <v>636</v>
      </c>
      <c r="T232" s="19" t="s">
        <v>487</v>
      </c>
      <c r="U232" s="39"/>
      <c r="V232" s="35" t="s">
        <v>56</v>
      </c>
      <c r="W232" s="36">
        <v>2</v>
      </c>
      <c r="X232" s="37">
        <v>3</v>
      </c>
      <c r="Y232" s="115">
        <v>2</v>
      </c>
      <c r="Z232" s="4">
        <v>3</v>
      </c>
    </row>
    <row r="233" spans="1:26" s="4" customFormat="1" ht="13.5" customHeight="1" x14ac:dyDescent="0.2">
      <c r="A233" s="24" t="s">
        <v>114</v>
      </c>
      <c r="B233" s="41">
        <v>25001</v>
      </c>
      <c r="C233" s="6">
        <v>24811</v>
      </c>
      <c r="D233" s="14">
        <f t="shared" si="27"/>
        <v>-190</v>
      </c>
      <c r="E233" s="104">
        <f t="shared" si="28"/>
        <v>-7.5996960121594848E-3</v>
      </c>
      <c r="F233" s="110">
        <v>1976</v>
      </c>
      <c r="G233" s="111">
        <v>4714</v>
      </c>
      <c r="H233" s="111">
        <v>14157</v>
      </c>
      <c r="I233" s="111">
        <v>5940</v>
      </c>
      <c r="J233" s="111">
        <v>2315</v>
      </c>
      <c r="K233" s="107"/>
      <c r="L233" s="113">
        <f t="shared" si="30"/>
        <v>7.9642094232396918E-2</v>
      </c>
      <c r="M233" s="113">
        <f t="shared" si="31"/>
        <v>0.1899963725766797</v>
      </c>
      <c r="N233" s="113">
        <f t="shared" si="32"/>
        <v>0.57059368828342272</v>
      </c>
      <c r="O233" s="113">
        <f t="shared" si="33"/>
        <v>0.23940993913989764</v>
      </c>
      <c r="P233" s="113">
        <f t="shared" si="34"/>
        <v>9.3305388738865819E-2</v>
      </c>
      <c r="Q233" s="128">
        <f t="shared" si="29"/>
        <v>75.256057074238896</v>
      </c>
      <c r="S233" s="25">
        <v>678</v>
      </c>
      <c r="T233" s="40" t="s">
        <v>115</v>
      </c>
      <c r="U233" s="39"/>
      <c r="V233" s="35" t="s">
        <v>24</v>
      </c>
      <c r="W233" s="36">
        <v>1</v>
      </c>
      <c r="X233" s="37">
        <v>5</v>
      </c>
      <c r="Y233" s="115">
        <v>17</v>
      </c>
      <c r="Z233" s="4">
        <v>5</v>
      </c>
    </row>
    <row r="234" spans="1:26" s="4" customFormat="1" ht="13.5" customHeight="1" x14ac:dyDescent="0.2">
      <c r="A234" s="57" t="s">
        <v>241</v>
      </c>
      <c r="B234" s="41">
        <v>27851</v>
      </c>
      <c r="C234" s="6">
        <v>27592</v>
      </c>
      <c r="D234" s="14">
        <f t="shared" si="27"/>
        <v>-259</v>
      </c>
      <c r="E234" s="104">
        <f t="shared" si="28"/>
        <v>-9.2994865534451465E-3</v>
      </c>
      <c r="F234" s="110">
        <v>1670</v>
      </c>
      <c r="G234" s="111">
        <v>4124</v>
      </c>
      <c r="H234" s="111">
        <v>16105</v>
      </c>
      <c r="I234" s="111">
        <v>7363</v>
      </c>
      <c r="J234" s="111">
        <v>3288</v>
      </c>
      <c r="K234" s="107"/>
      <c r="L234" s="113">
        <f t="shared" si="30"/>
        <v>6.0524789794143233E-2</v>
      </c>
      <c r="M234" s="113">
        <f t="shared" si="31"/>
        <v>0.14946361264134531</v>
      </c>
      <c r="N234" s="113">
        <f t="shared" si="32"/>
        <v>0.58368367642795016</v>
      </c>
      <c r="O234" s="113">
        <f t="shared" si="33"/>
        <v>0.26685271093070456</v>
      </c>
      <c r="P234" s="113">
        <f t="shared" si="34"/>
        <v>0.11916497535517541</v>
      </c>
      <c r="Q234" s="128">
        <f t="shared" si="29"/>
        <v>71.325675256131632</v>
      </c>
      <c r="S234" s="52">
        <v>710</v>
      </c>
      <c r="T234" s="40" t="s">
        <v>242</v>
      </c>
      <c r="U234" s="39"/>
      <c r="V234" s="35" t="s">
        <v>8</v>
      </c>
      <c r="W234" s="36">
        <v>1</v>
      </c>
      <c r="X234" s="37">
        <v>5</v>
      </c>
      <c r="Y234" s="115">
        <v>1</v>
      </c>
      <c r="Z234" s="4">
        <v>5</v>
      </c>
    </row>
    <row r="235" spans="1:26" s="4" customFormat="1" ht="13.5" customHeight="1" x14ac:dyDescent="0.2">
      <c r="A235" s="24" t="s">
        <v>116</v>
      </c>
      <c r="B235" s="41">
        <v>24234</v>
      </c>
      <c r="C235" s="6">
        <v>24178</v>
      </c>
      <c r="D235" s="14">
        <f t="shared" si="27"/>
        <v>-56</v>
      </c>
      <c r="E235" s="104">
        <f t="shared" si="28"/>
        <v>-2.3108030040439598E-3</v>
      </c>
      <c r="F235" s="110">
        <v>1718</v>
      </c>
      <c r="G235" s="111">
        <v>3799</v>
      </c>
      <c r="H235" s="111">
        <v>15010</v>
      </c>
      <c r="I235" s="111">
        <v>5369</v>
      </c>
      <c r="J235" s="111">
        <v>2311</v>
      </c>
      <c r="K235" s="107"/>
      <c r="L235" s="113">
        <f t="shared" si="30"/>
        <v>7.1056332202829017E-2</v>
      </c>
      <c r="M235" s="113">
        <f t="shared" si="31"/>
        <v>0.15712631317726858</v>
      </c>
      <c r="N235" s="113">
        <f t="shared" si="32"/>
        <v>0.62081230871039783</v>
      </c>
      <c r="O235" s="113">
        <f t="shared" si="33"/>
        <v>0.22206137811233354</v>
      </c>
      <c r="P235" s="113">
        <f t="shared" si="34"/>
        <v>9.5582761187856732E-2</v>
      </c>
      <c r="Q235" s="128">
        <f t="shared" si="29"/>
        <v>61.079280479680214</v>
      </c>
      <c r="S235" s="25">
        <v>680</v>
      </c>
      <c r="T235" s="40" t="s">
        <v>117</v>
      </c>
      <c r="U235" s="39"/>
      <c r="V235" s="35" t="s">
        <v>56</v>
      </c>
      <c r="W235" s="36">
        <v>1</v>
      </c>
      <c r="X235" s="37">
        <v>5</v>
      </c>
      <c r="Y235" s="115">
        <v>2</v>
      </c>
      <c r="Z235" s="4">
        <v>5</v>
      </c>
    </row>
    <row r="236" spans="1:26" s="4" customFormat="1" ht="13.5" customHeight="1" x14ac:dyDescent="0.2">
      <c r="A236" s="24" t="s">
        <v>488</v>
      </c>
      <c r="B236" s="41">
        <v>3553</v>
      </c>
      <c r="C236" s="6">
        <v>3514</v>
      </c>
      <c r="D236" s="14">
        <f t="shared" si="27"/>
        <v>-39</v>
      </c>
      <c r="E236" s="104">
        <f t="shared" si="28"/>
        <v>-1.0976639459611581E-2</v>
      </c>
      <c r="F236" s="110">
        <v>181</v>
      </c>
      <c r="G236" s="111">
        <v>407</v>
      </c>
      <c r="H236" s="111">
        <v>1930</v>
      </c>
      <c r="I236" s="111">
        <v>1177</v>
      </c>
      <c r="J236" s="111">
        <v>511</v>
      </c>
      <c r="K236" s="107"/>
      <c r="L236" s="113">
        <f t="shared" si="30"/>
        <v>5.1508252703471827E-2</v>
      </c>
      <c r="M236" s="113">
        <f t="shared" si="31"/>
        <v>0.11582242458736483</v>
      </c>
      <c r="N236" s="113">
        <f t="shared" si="32"/>
        <v>0.54923164484917475</v>
      </c>
      <c r="O236" s="113">
        <f t="shared" si="33"/>
        <v>0.33494593056346045</v>
      </c>
      <c r="P236" s="113">
        <f t="shared" si="34"/>
        <v>0.1454183266932271</v>
      </c>
      <c r="Q236" s="128">
        <f t="shared" si="29"/>
        <v>82.07253886010362</v>
      </c>
      <c r="S236" s="25">
        <v>681</v>
      </c>
      <c r="T236" s="19" t="s">
        <v>489</v>
      </c>
      <c r="U236" s="39"/>
      <c r="V236" s="35" t="s">
        <v>99</v>
      </c>
      <c r="W236" s="36">
        <v>2</v>
      </c>
      <c r="X236" s="37">
        <v>2</v>
      </c>
      <c r="Y236" s="115">
        <v>10</v>
      </c>
      <c r="Z236" s="4">
        <v>2</v>
      </c>
    </row>
    <row r="237" spans="1:26" s="4" customFormat="1" ht="13.5" customHeight="1" x14ac:dyDescent="0.2">
      <c r="A237" s="24" t="s">
        <v>490</v>
      </c>
      <c r="B237" s="41">
        <v>3972</v>
      </c>
      <c r="C237" s="6">
        <v>3896</v>
      </c>
      <c r="D237" s="14">
        <f t="shared" si="27"/>
        <v>-76</v>
      </c>
      <c r="E237" s="104">
        <f t="shared" si="28"/>
        <v>-1.9133937562940573E-2</v>
      </c>
      <c r="F237" s="110">
        <v>268</v>
      </c>
      <c r="G237" s="111">
        <v>721</v>
      </c>
      <c r="H237" s="111">
        <v>2139</v>
      </c>
      <c r="I237" s="111">
        <v>1036</v>
      </c>
      <c r="J237" s="111">
        <v>448</v>
      </c>
      <c r="K237" s="107"/>
      <c r="L237" s="113">
        <f t="shared" si="30"/>
        <v>6.8788501026694052E-2</v>
      </c>
      <c r="M237" s="113">
        <f t="shared" si="31"/>
        <v>0.18506160164271046</v>
      </c>
      <c r="N237" s="113">
        <f t="shared" si="32"/>
        <v>0.54902464065708423</v>
      </c>
      <c r="O237" s="113">
        <f t="shared" si="33"/>
        <v>0.26591375770020537</v>
      </c>
      <c r="P237" s="113">
        <f t="shared" si="34"/>
        <v>0.11498973305954825</v>
      </c>
      <c r="Q237" s="128">
        <f t="shared" si="29"/>
        <v>82.141187470780736</v>
      </c>
      <c r="S237" s="25">
        <v>683</v>
      </c>
      <c r="T237" s="19" t="s">
        <v>491</v>
      </c>
      <c r="U237" s="39"/>
      <c r="V237" s="35" t="s">
        <v>73</v>
      </c>
      <c r="W237" s="36">
        <v>2</v>
      </c>
      <c r="X237" s="37">
        <v>2</v>
      </c>
      <c r="Y237" s="115">
        <v>19</v>
      </c>
      <c r="Z237" s="4">
        <v>2</v>
      </c>
    </row>
    <row r="238" spans="1:26" s="4" customFormat="1" ht="13.5" customHeight="1" x14ac:dyDescent="0.2">
      <c r="A238" s="24" t="s">
        <v>690</v>
      </c>
      <c r="B238" s="41">
        <v>39620</v>
      </c>
      <c r="C238" s="6">
        <v>39360</v>
      </c>
      <c r="D238" s="14">
        <f t="shared" si="27"/>
        <v>-260</v>
      </c>
      <c r="E238" s="104">
        <f t="shared" si="28"/>
        <v>-6.5623422513881868E-3</v>
      </c>
      <c r="F238" s="110">
        <v>2497</v>
      </c>
      <c r="G238" s="111">
        <v>5767</v>
      </c>
      <c r="H238" s="111">
        <v>23643</v>
      </c>
      <c r="I238" s="111">
        <v>9950</v>
      </c>
      <c r="J238" s="111">
        <v>4356</v>
      </c>
      <c r="K238" s="107"/>
      <c r="L238" s="113">
        <f t="shared" si="30"/>
        <v>6.344004065040651E-2</v>
      </c>
      <c r="M238" s="113">
        <f t="shared" si="31"/>
        <v>0.14651930894308943</v>
      </c>
      <c r="N238" s="113">
        <f t="shared" si="32"/>
        <v>0.60068597560975612</v>
      </c>
      <c r="O238" s="113">
        <f t="shared" si="33"/>
        <v>0.25279471544715448</v>
      </c>
      <c r="P238" s="113">
        <f t="shared" si="34"/>
        <v>0.11067073170731707</v>
      </c>
      <c r="Q238" s="128">
        <f t="shared" si="29"/>
        <v>66.476335490419999</v>
      </c>
      <c r="S238" s="25">
        <v>684</v>
      </c>
      <c r="T238" s="40" t="s">
        <v>118</v>
      </c>
      <c r="U238" s="34"/>
      <c r="V238" s="35" t="s">
        <v>22</v>
      </c>
      <c r="W238" s="36">
        <v>1</v>
      </c>
      <c r="X238" s="37">
        <v>5</v>
      </c>
      <c r="Y238" s="115">
        <v>4</v>
      </c>
      <c r="Z238" s="4">
        <v>5</v>
      </c>
    </row>
    <row r="239" spans="1:26" s="4" customFormat="1" ht="13.5" customHeight="1" x14ac:dyDescent="0.2">
      <c r="A239" s="24" t="s">
        <v>492</v>
      </c>
      <c r="B239" s="41">
        <v>3255</v>
      </c>
      <c r="C239" s="6">
        <v>3196</v>
      </c>
      <c r="D239" s="14">
        <f t="shared" si="27"/>
        <v>-59</v>
      </c>
      <c r="E239" s="104">
        <f t="shared" si="28"/>
        <v>-1.8125960061443958E-2</v>
      </c>
      <c r="F239" s="110">
        <v>156</v>
      </c>
      <c r="G239" s="111">
        <v>425</v>
      </c>
      <c r="H239" s="111">
        <v>1680</v>
      </c>
      <c r="I239" s="111">
        <v>1091</v>
      </c>
      <c r="J239" s="111">
        <v>470</v>
      </c>
      <c r="K239" s="107"/>
      <c r="L239" s="113">
        <f t="shared" si="30"/>
        <v>4.8811013767209012E-2</v>
      </c>
      <c r="M239" s="113">
        <f t="shared" si="31"/>
        <v>0.13297872340425532</v>
      </c>
      <c r="N239" s="113">
        <f t="shared" si="32"/>
        <v>0.52565707133917394</v>
      </c>
      <c r="O239" s="113">
        <f t="shared" si="33"/>
        <v>0.34136420525657074</v>
      </c>
      <c r="P239" s="113">
        <f t="shared" si="34"/>
        <v>0.14705882352941177</v>
      </c>
      <c r="Q239" s="128">
        <f t="shared" si="29"/>
        <v>90.238095238095241</v>
      </c>
      <c r="S239" s="25">
        <v>686</v>
      </c>
      <c r="T239" s="19" t="s">
        <v>493</v>
      </c>
      <c r="U239" s="39"/>
      <c r="V239" s="35" t="s">
        <v>41</v>
      </c>
      <c r="W239" s="36">
        <v>2</v>
      </c>
      <c r="X239" s="37">
        <v>2</v>
      </c>
      <c r="Y239" s="115">
        <v>11</v>
      </c>
      <c r="Z239" s="4">
        <v>2</v>
      </c>
    </row>
    <row r="240" spans="1:26" s="4" customFormat="1" ht="13.5" customHeight="1" x14ac:dyDescent="0.2">
      <c r="A240" s="24" t="s">
        <v>494</v>
      </c>
      <c r="B240" s="41">
        <v>1698</v>
      </c>
      <c r="C240" s="6">
        <v>1651</v>
      </c>
      <c r="D240" s="14">
        <f t="shared" si="27"/>
        <v>-47</v>
      </c>
      <c r="E240" s="104">
        <f t="shared" si="28"/>
        <v>-2.7679623085983485E-2</v>
      </c>
      <c r="F240" s="110">
        <v>58</v>
      </c>
      <c r="G240" s="111">
        <v>170</v>
      </c>
      <c r="H240" s="111">
        <v>835</v>
      </c>
      <c r="I240" s="111">
        <v>646</v>
      </c>
      <c r="J240" s="111">
        <v>299</v>
      </c>
      <c r="K240" s="107"/>
      <c r="L240" s="113">
        <f t="shared" si="30"/>
        <v>3.5130224106602062E-2</v>
      </c>
      <c r="M240" s="113">
        <f t="shared" si="31"/>
        <v>0.1029678982434888</v>
      </c>
      <c r="N240" s="113">
        <f t="shared" si="32"/>
        <v>0.5057540884312538</v>
      </c>
      <c r="O240" s="113">
        <f t="shared" si="33"/>
        <v>0.39127801332525741</v>
      </c>
      <c r="P240" s="113">
        <f t="shared" si="34"/>
        <v>0.18110236220472442</v>
      </c>
      <c r="Q240" s="128">
        <f t="shared" si="29"/>
        <v>97.724550898203603</v>
      </c>
      <c r="S240" s="25">
        <v>687</v>
      </c>
      <c r="T240" s="19" t="s">
        <v>495</v>
      </c>
      <c r="U240" s="39"/>
      <c r="V240" s="35" t="s">
        <v>41</v>
      </c>
      <c r="W240" s="36">
        <v>2</v>
      </c>
      <c r="X240" s="37">
        <v>1</v>
      </c>
      <c r="Y240" s="115">
        <v>11</v>
      </c>
      <c r="Z240" s="4">
        <v>1</v>
      </c>
    </row>
    <row r="241" spans="1:26" s="4" customFormat="1" ht="13.5" customHeight="1" x14ac:dyDescent="0.2">
      <c r="A241" s="24" t="s">
        <v>496</v>
      </c>
      <c r="B241" s="41">
        <v>3436</v>
      </c>
      <c r="C241" s="6">
        <v>3335</v>
      </c>
      <c r="D241" s="14">
        <f t="shared" si="27"/>
        <v>-101</v>
      </c>
      <c r="E241" s="104">
        <f t="shared" si="28"/>
        <v>-2.9394644935972103E-2</v>
      </c>
      <c r="F241" s="110">
        <v>122</v>
      </c>
      <c r="G241" s="111">
        <v>319</v>
      </c>
      <c r="H241" s="111">
        <v>1781</v>
      </c>
      <c r="I241" s="111">
        <v>1235</v>
      </c>
      <c r="J241" s="111">
        <v>555</v>
      </c>
      <c r="K241" s="107"/>
      <c r="L241" s="113">
        <f t="shared" si="30"/>
        <v>3.6581709145427285E-2</v>
      </c>
      <c r="M241" s="113">
        <f t="shared" si="31"/>
        <v>9.5652173913043481E-2</v>
      </c>
      <c r="N241" s="113">
        <f t="shared" si="32"/>
        <v>0.53403298350824591</v>
      </c>
      <c r="O241" s="113">
        <f t="shared" si="33"/>
        <v>0.37031484257871067</v>
      </c>
      <c r="P241" s="113">
        <f t="shared" si="34"/>
        <v>0.16641679160419789</v>
      </c>
      <c r="Q241" s="128">
        <f t="shared" si="29"/>
        <v>87.254351487928133</v>
      </c>
      <c r="S241" s="25">
        <v>689</v>
      </c>
      <c r="T241" s="19" t="s">
        <v>497</v>
      </c>
      <c r="U241" s="39"/>
      <c r="V241" s="35" t="s">
        <v>45</v>
      </c>
      <c r="W241" s="36">
        <v>2</v>
      </c>
      <c r="X241" s="37">
        <v>2</v>
      </c>
      <c r="Y241" s="115">
        <v>9</v>
      </c>
      <c r="Z241" s="4">
        <v>2</v>
      </c>
    </row>
    <row r="242" spans="1:26" s="4" customFormat="1" ht="13.5" customHeight="1" x14ac:dyDescent="0.2">
      <c r="A242" s="24" t="s">
        <v>498</v>
      </c>
      <c r="B242" s="41">
        <v>2813</v>
      </c>
      <c r="C242" s="6">
        <v>2743</v>
      </c>
      <c r="D242" s="14">
        <f t="shared" si="27"/>
        <v>-70</v>
      </c>
      <c r="E242" s="104">
        <f t="shared" si="28"/>
        <v>-2.4884464984002874E-2</v>
      </c>
      <c r="F242" s="110">
        <v>216</v>
      </c>
      <c r="G242" s="111">
        <v>516</v>
      </c>
      <c r="H242" s="111">
        <v>1515</v>
      </c>
      <c r="I242" s="111">
        <v>712</v>
      </c>
      <c r="J242" s="111">
        <v>328</v>
      </c>
      <c r="K242" s="107"/>
      <c r="L242" s="113">
        <f t="shared" si="30"/>
        <v>7.8745898651111923E-2</v>
      </c>
      <c r="M242" s="113">
        <f t="shared" si="31"/>
        <v>0.1881152023332118</v>
      </c>
      <c r="N242" s="113">
        <f t="shared" si="32"/>
        <v>0.5523149835946044</v>
      </c>
      <c r="O242" s="113">
        <f t="shared" si="33"/>
        <v>0.25956981407218371</v>
      </c>
      <c r="P242" s="113">
        <f t="shared" si="34"/>
        <v>0.11957710535909588</v>
      </c>
      <c r="Q242" s="128">
        <f t="shared" si="29"/>
        <v>81.056105610561048</v>
      </c>
      <c r="S242" s="25">
        <v>691</v>
      </c>
      <c r="T242" s="19" t="s">
        <v>499</v>
      </c>
      <c r="U242" s="39"/>
      <c r="V242" s="35" t="s">
        <v>24</v>
      </c>
      <c r="W242" s="36">
        <v>2</v>
      </c>
      <c r="X242" s="37">
        <v>2</v>
      </c>
      <c r="Y242" s="115">
        <v>17</v>
      </c>
      <c r="Z242" s="4">
        <v>2</v>
      </c>
    </row>
    <row r="243" spans="1:26" s="4" customFormat="1" ht="13.5" customHeight="1" x14ac:dyDescent="0.2">
      <c r="A243" s="24" t="s">
        <v>119</v>
      </c>
      <c r="B243" s="41">
        <v>29021</v>
      </c>
      <c r="C243" s="6">
        <v>28736</v>
      </c>
      <c r="D243" s="14">
        <f t="shared" si="27"/>
        <v>-285</v>
      </c>
      <c r="E243" s="104">
        <f t="shared" si="28"/>
        <v>-9.8204748285724008E-3</v>
      </c>
      <c r="F243" s="110">
        <v>1912</v>
      </c>
      <c r="G243" s="111">
        <v>4650</v>
      </c>
      <c r="H243" s="111">
        <v>17913</v>
      </c>
      <c r="I243" s="111">
        <v>6173</v>
      </c>
      <c r="J243" s="111">
        <v>2556</v>
      </c>
      <c r="K243" s="107"/>
      <c r="L243" s="113">
        <f t="shared" si="30"/>
        <v>6.6536748329621379E-2</v>
      </c>
      <c r="M243" s="113">
        <f t="shared" si="31"/>
        <v>0.16181792873051226</v>
      </c>
      <c r="N243" s="113">
        <f t="shared" si="32"/>
        <v>0.623364420935412</v>
      </c>
      <c r="O243" s="113">
        <f t="shared" si="33"/>
        <v>0.21481765033407571</v>
      </c>
      <c r="P243" s="113">
        <f t="shared" si="34"/>
        <v>8.8947661469933187E-2</v>
      </c>
      <c r="Q243" s="128">
        <f t="shared" si="29"/>
        <v>60.41980684419137</v>
      </c>
      <c r="S243" s="25">
        <v>694</v>
      </c>
      <c r="T243" s="19" t="s">
        <v>120</v>
      </c>
      <c r="U243" s="39"/>
      <c r="V243" s="35" t="s">
        <v>12</v>
      </c>
      <c r="W243" s="36">
        <v>1</v>
      </c>
      <c r="X243" s="37">
        <v>5</v>
      </c>
      <c r="Y243" s="115">
        <v>5</v>
      </c>
      <c r="Z243" s="4">
        <v>5</v>
      </c>
    </row>
    <row r="244" spans="1:26" s="4" customFormat="1" ht="13.5" customHeight="1" x14ac:dyDescent="0.2">
      <c r="A244" s="24" t="s">
        <v>500</v>
      </c>
      <c r="B244" s="41">
        <v>1317</v>
      </c>
      <c r="C244" s="6">
        <v>1288</v>
      </c>
      <c r="D244" s="14">
        <f t="shared" si="27"/>
        <v>-29</v>
      </c>
      <c r="E244" s="104">
        <f t="shared" si="28"/>
        <v>-2.2019741837509543E-2</v>
      </c>
      <c r="F244" s="110">
        <v>64</v>
      </c>
      <c r="G244" s="111">
        <v>139</v>
      </c>
      <c r="H244" s="111">
        <v>678</v>
      </c>
      <c r="I244" s="111">
        <v>471</v>
      </c>
      <c r="J244" s="111">
        <v>227</v>
      </c>
      <c r="K244" s="107"/>
      <c r="L244" s="113">
        <f t="shared" si="30"/>
        <v>4.9689440993788817E-2</v>
      </c>
      <c r="M244" s="113">
        <f t="shared" si="31"/>
        <v>0.10791925465838509</v>
      </c>
      <c r="N244" s="113">
        <f t="shared" si="32"/>
        <v>0.52639751552795033</v>
      </c>
      <c r="O244" s="113">
        <f t="shared" si="33"/>
        <v>0.36568322981366458</v>
      </c>
      <c r="P244" s="113">
        <f t="shared" si="34"/>
        <v>0.17624223602484473</v>
      </c>
      <c r="Q244" s="128">
        <f t="shared" si="29"/>
        <v>89.970501474926252</v>
      </c>
      <c r="S244" s="25">
        <v>697</v>
      </c>
      <c r="T244" s="19" t="s">
        <v>501</v>
      </c>
      <c r="U244" s="39"/>
      <c r="V244" s="35" t="s">
        <v>60</v>
      </c>
      <c r="W244" s="36">
        <v>2</v>
      </c>
      <c r="X244" s="37">
        <v>1</v>
      </c>
      <c r="Y244" s="115">
        <v>18</v>
      </c>
      <c r="Z244" s="4">
        <v>1</v>
      </c>
    </row>
    <row r="245" spans="1:26" s="4" customFormat="1" ht="13.5" customHeight="1" x14ac:dyDescent="0.2">
      <c r="A245" s="24" t="s">
        <v>121</v>
      </c>
      <c r="B245" s="41">
        <v>62420</v>
      </c>
      <c r="C245" s="6">
        <v>62922</v>
      </c>
      <c r="D245" s="14">
        <f t="shared" si="27"/>
        <v>502</v>
      </c>
      <c r="E245" s="104">
        <f t="shared" si="28"/>
        <v>8.0422941364948208E-3</v>
      </c>
      <c r="F245" s="110">
        <v>4567</v>
      </c>
      <c r="G245" s="111">
        <v>10355</v>
      </c>
      <c r="H245" s="111">
        <v>40636</v>
      </c>
      <c r="I245" s="111">
        <v>11931</v>
      </c>
      <c r="J245" s="111">
        <v>5107</v>
      </c>
      <c r="K245" s="107"/>
      <c r="L245" s="113">
        <f t="shared" si="30"/>
        <v>7.2581926830043553E-2</v>
      </c>
      <c r="M245" s="113">
        <f t="shared" si="31"/>
        <v>0.1645688312513906</v>
      </c>
      <c r="N245" s="113">
        <f t="shared" si="32"/>
        <v>0.64581545405422591</v>
      </c>
      <c r="O245" s="113">
        <f t="shared" si="33"/>
        <v>0.18961571469438351</v>
      </c>
      <c r="P245" s="113">
        <f t="shared" si="34"/>
        <v>8.1163980801627414E-2</v>
      </c>
      <c r="Q245" s="128">
        <f t="shared" si="29"/>
        <v>54.842996357909243</v>
      </c>
      <c r="S245" s="25">
        <v>698</v>
      </c>
      <c r="T245" s="19" t="s">
        <v>122</v>
      </c>
      <c r="U245" s="39"/>
      <c r="V245" s="35" t="s">
        <v>73</v>
      </c>
      <c r="W245" s="36">
        <v>1</v>
      </c>
      <c r="X245" s="37">
        <v>6</v>
      </c>
      <c r="Y245" s="115">
        <v>19</v>
      </c>
      <c r="Z245" s="4">
        <v>6</v>
      </c>
    </row>
    <row r="246" spans="1:26" s="4" customFormat="1" ht="13.5" customHeight="1" x14ac:dyDescent="0.2">
      <c r="A246" s="24" t="s">
        <v>502</v>
      </c>
      <c r="B246" s="41">
        <v>5218</v>
      </c>
      <c r="C246" s="6">
        <v>5099</v>
      </c>
      <c r="D246" s="14">
        <f t="shared" si="27"/>
        <v>-119</v>
      </c>
      <c r="E246" s="104">
        <f t="shared" si="28"/>
        <v>-2.2805672671521671E-2</v>
      </c>
      <c r="F246" s="110">
        <v>226</v>
      </c>
      <c r="G246" s="111">
        <v>650</v>
      </c>
      <c r="H246" s="111">
        <v>2748</v>
      </c>
      <c r="I246" s="111">
        <v>1701</v>
      </c>
      <c r="J246" s="111">
        <v>795</v>
      </c>
      <c r="K246" s="107"/>
      <c r="L246" s="113">
        <f t="shared" si="30"/>
        <v>4.432241616003138E-2</v>
      </c>
      <c r="M246" s="113">
        <f t="shared" si="31"/>
        <v>0.12747597568150618</v>
      </c>
      <c r="N246" s="113">
        <f t="shared" si="32"/>
        <v>0.53892920180427539</v>
      </c>
      <c r="O246" s="113">
        <f t="shared" si="33"/>
        <v>0.33359482251421846</v>
      </c>
      <c r="P246" s="113">
        <f t="shared" si="34"/>
        <v>0.15591292410276525</v>
      </c>
      <c r="Q246" s="128">
        <f t="shared" si="29"/>
        <v>85.55312954876274</v>
      </c>
      <c r="S246" s="25">
        <v>700</v>
      </c>
      <c r="T246" s="19" t="s">
        <v>503</v>
      </c>
      <c r="U246" s="39"/>
      <c r="V246" s="35" t="s">
        <v>45</v>
      </c>
      <c r="W246" s="36">
        <v>2</v>
      </c>
      <c r="X246" s="37">
        <v>3</v>
      </c>
      <c r="Y246" s="115">
        <v>9</v>
      </c>
      <c r="Z246" s="4">
        <v>3</v>
      </c>
    </row>
    <row r="247" spans="1:26" s="4" customFormat="1" ht="13.5" customHeight="1" x14ac:dyDescent="0.2">
      <c r="A247" s="24" t="s">
        <v>504</v>
      </c>
      <c r="B247" s="41">
        <v>4459</v>
      </c>
      <c r="C247" s="6">
        <v>4398</v>
      </c>
      <c r="D247" s="14">
        <f t="shared" si="27"/>
        <v>-61</v>
      </c>
      <c r="E247" s="104">
        <f t="shared" si="28"/>
        <v>-1.3680197353666768E-2</v>
      </c>
      <c r="F247" s="110">
        <v>207</v>
      </c>
      <c r="G247" s="111">
        <v>528</v>
      </c>
      <c r="H247" s="111">
        <v>2305</v>
      </c>
      <c r="I247" s="111">
        <v>1565</v>
      </c>
      <c r="J247" s="111">
        <v>739</v>
      </c>
      <c r="K247" s="107"/>
      <c r="L247" s="113">
        <f t="shared" si="30"/>
        <v>4.7066848567530697E-2</v>
      </c>
      <c r="M247" s="113">
        <f t="shared" si="31"/>
        <v>0.12005457025920874</v>
      </c>
      <c r="N247" s="113">
        <f t="shared" si="32"/>
        <v>0.52410186448385632</v>
      </c>
      <c r="O247" s="113">
        <f t="shared" si="33"/>
        <v>0.35584356525693495</v>
      </c>
      <c r="P247" s="113">
        <f t="shared" si="34"/>
        <v>0.16803092314688495</v>
      </c>
      <c r="Q247" s="128">
        <f t="shared" si="29"/>
        <v>90.802603036876349</v>
      </c>
      <c r="S247" s="25">
        <v>702</v>
      </c>
      <c r="T247" s="19" t="s">
        <v>505</v>
      </c>
      <c r="U247" s="39"/>
      <c r="V247" s="35" t="s">
        <v>4</v>
      </c>
      <c r="W247" s="36">
        <v>2</v>
      </c>
      <c r="X247" s="37">
        <v>2</v>
      </c>
      <c r="Y247" s="115">
        <v>6</v>
      </c>
      <c r="Z247" s="4">
        <v>2</v>
      </c>
    </row>
    <row r="248" spans="1:26" s="4" customFormat="1" ht="13.5" customHeight="1" x14ac:dyDescent="0.2">
      <c r="A248" s="57" t="s">
        <v>691</v>
      </c>
      <c r="B248" s="41">
        <v>6263</v>
      </c>
      <c r="C248" s="6">
        <v>6251</v>
      </c>
      <c r="D248" s="14">
        <f t="shared" si="27"/>
        <v>-12</v>
      </c>
      <c r="E248" s="104">
        <f t="shared" si="28"/>
        <v>-1.9160146894459107E-3</v>
      </c>
      <c r="F248" s="110">
        <v>561</v>
      </c>
      <c r="G248" s="111">
        <v>1233</v>
      </c>
      <c r="H248" s="111">
        <v>3840</v>
      </c>
      <c r="I248" s="111">
        <v>1178</v>
      </c>
      <c r="J248" s="111">
        <v>452</v>
      </c>
      <c r="K248" s="107"/>
      <c r="L248" s="113">
        <f t="shared" si="30"/>
        <v>8.9745640697488402E-2</v>
      </c>
      <c r="M248" s="113">
        <f t="shared" si="31"/>
        <v>0.19724844024956006</v>
      </c>
      <c r="N248" s="113">
        <f t="shared" si="32"/>
        <v>0.6143017117261238</v>
      </c>
      <c r="O248" s="113">
        <f t="shared" si="33"/>
        <v>0.18844984802431611</v>
      </c>
      <c r="P248" s="113">
        <f t="shared" si="34"/>
        <v>7.2308430651095823E-2</v>
      </c>
      <c r="Q248" s="128">
        <f t="shared" si="29"/>
        <v>62.786458333333336</v>
      </c>
      <c r="S248" s="52">
        <v>704</v>
      </c>
      <c r="T248" s="19" t="s">
        <v>506</v>
      </c>
      <c r="U248" s="39"/>
      <c r="V248" s="35" t="s">
        <v>56</v>
      </c>
      <c r="W248" s="36">
        <v>2</v>
      </c>
      <c r="X248" s="37">
        <v>3</v>
      </c>
      <c r="Y248" s="115">
        <v>2</v>
      </c>
      <c r="Z248" s="4">
        <v>3</v>
      </c>
    </row>
    <row r="249" spans="1:26" s="4" customFormat="1" ht="13.5" customHeight="1" x14ac:dyDescent="0.2">
      <c r="A249" s="24" t="s">
        <v>507</v>
      </c>
      <c r="B249" s="41">
        <v>2240</v>
      </c>
      <c r="C249" s="6">
        <v>2181</v>
      </c>
      <c r="D249" s="14">
        <f t="shared" si="27"/>
        <v>-59</v>
      </c>
      <c r="E249" s="104">
        <f t="shared" si="28"/>
        <v>-2.6339285714285676E-2</v>
      </c>
      <c r="F249" s="110">
        <v>80</v>
      </c>
      <c r="G249" s="111">
        <v>199</v>
      </c>
      <c r="H249" s="111">
        <v>1141</v>
      </c>
      <c r="I249" s="111">
        <v>841</v>
      </c>
      <c r="J249" s="111">
        <v>355</v>
      </c>
      <c r="K249" s="107"/>
      <c r="L249" s="113">
        <f t="shared" si="30"/>
        <v>3.6680421824850984E-2</v>
      </c>
      <c r="M249" s="113">
        <f t="shared" si="31"/>
        <v>9.1242549289316827E-2</v>
      </c>
      <c r="N249" s="113">
        <f t="shared" si="32"/>
        <v>0.52315451627693721</v>
      </c>
      <c r="O249" s="113">
        <f t="shared" si="33"/>
        <v>0.38560293443374599</v>
      </c>
      <c r="P249" s="113">
        <f t="shared" si="34"/>
        <v>0.16276937184777626</v>
      </c>
      <c r="Q249" s="128">
        <f t="shared" si="29"/>
        <v>91.148115687992984</v>
      </c>
      <c r="S249" s="25">
        <v>707</v>
      </c>
      <c r="T249" s="19" t="s">
        <v>508</v>
      </c>
      <c r="U249" s="39"/>
      <c r="V249" s="35" t="s">
        <v>48</v>
      </c>
      <c r="W249" s="36">
        <v>2</v>
      </c>
      <c r="X249" s="37">
        <v>2</v>
      </c>
      <c r="Y249" s="115">
        <v>12</v>
      </c>
      <c r="Z249" s="4">
        <v>2</v>
      </c>
    </row>
    <row r="250" spans="1:26" s="4" customFormat="1" ht="13.5" customHeight="1" x14ac:dyDescent="0.2">
      <c r="A250" s="57" t="s">
        <v>692</v>
      </c>
      <c r="B250" s="41">
        <v>9589</v>
      </c>
      <c r="C250" s="6">
        <v>9415</v>
      </c>
      <c r="D250" s="14">
        <f t="shared" si="27"/>
        <v>-174</v>
      </c>
      <c r="E250" s="104">
        <f t="shared" si="28"/>
        <v>-1.8145792053394505E-2</v>
      </c>
      <c r="F250" s="110">
        <v>550</v>
      </c>
      <c r="G250" s="111">
        <v>1331</v>
      </c>
      <c r="H250" s="111">
        <v>5194</v>
      </c>
      <c r="I250" s="111">
        <v>2890</v>
      </c>
      <c r="J250" s="111">
        <v>1340</v>
      </c>
      <c r="K250" s="107"/>
      <c r="L250" s="113">
        <f t="shared" si="30"/>
        <v>5.8417419012214554E-2</v>
      </c>
      <c r="M250" s="113">
        <f t="shared" si="31"/>
        <v>0.14137015400955921</v>
      </c>
      <c r="N250" s="113">
        <f t="shared" si="32"/>
        <v>0.55167286245353164</v>
      </c>
      <c r="O250" s="113">
        <f t="shared" si="33"/>
        <v>0.3069569835369092</v>
      </c>
      <c r="P250" s="113">
        <f t="shared" si="34"/>
        <v>0.14232607541157727</v>
      </c>
      <c r="Q250" s="128">
        <f t="shared" si="29"/>
        <v>81.266846361185983</v>
      </c>
      <c r="S250" s="52">
        <v>729</v>
      </c>
      <c r="T250" s="19" t="s">
        <v>509</v>
      </c>
      <c r="U250" s="39"/>
      <c r="V250" s="35" t="s">
        <v>52</v>
      </c>
      <c r="W250" s="36">
        <v>1</v>
      </c>
      <c r="X250" s="37">
        <v>3</v>
      </c>
      <c r="Y250" s="115">
        <v>13</v>
      </c>
      <c r="Z250" s="4">
        <v>3</v>
      </c>
    </row>
    <row r="251" spans="1:26" s="4" customFormat="1" ht="13.5" customHeight="1" x14ac:dyDescent="0.2">
      <c r="A251" s="24" t="s">
        <v>510</v>
      </c>
      <c r="B251" s="41">
        <v>3575</v>
      </c>
      <c r="C251" s="6">
        <v>3491</v>
      </c>
      <c r="D251" s="14">
        <f t="shared" si="27"/>
        <v>-84</v>
      </c>
      <c r="E251" s="104">
        <f t="shared" si="28"/>
        <v>-2.3496503496503451E-2</v>
      </c>
      <c r="F251" s="110">
        <v>133</v>
      </c>
      <c r="G251" s="111">
        <v>349</v>
      </c>
      <c r="H251" s="111">
        <v>1825</v>
      </c>
      <c r="I251" s="111">
        <v>1317</v>
      </c>
      <c r="J251" s="111">
        <v>625</v>
      </c>
      <c r="K251" s="107"/>
      <c r="L251" s="113">
        <f t="shared" si="30"/>
        <v>3.8097966198796906E-2</v>
      </c>
      <c r="M251" s="113">
        <f t="shared" si="31"/>
        <v>9.9971354912632482E-2</v>
      </c>
      <c r="N251" s="113">
        <f t="shared" si="32"/>
        <v>0.52277284445717564</v>
      </c>
      <c r="O251" s="113">
        <f t="shared" si="33"/>
        <v>0.37725580063019193</v>
      </c>
      <c r="P251" s="113">
        <f t="shared" si="34"/>
        <v>0.17903179604697794</v>
      </c>
      <c r="Q251" s="128">
        <f t="shared" si="29"/>
        <v>91.287671232876718</v>
      </c>
      <c r="S251" s="25">
        <v>732</v>
      </c>
      <c r="T251" s="19" t="s">
        <v>511</v>
      </c>
      <c r="U251" s="39"/>
      <c r="V251" s="35" t="s">
        <v>73</v>
      </c>
      <c r="W251" s="36">
        <v>2</v>
      </c>
      <c r="X251" s="37">
        <v>2</v>
      </c>
      <c r="Y251" s="115">
        <v>19</v>
      </c>
      <c r="Z251" s="4">
        <v>2</v>
      </c>
    </row>
    <row r="252" spans="1:26" s="4" customFormat="1" ht="13.5" customHeight="1" x14ac:dyDescent="0.2">
      <c r="A252" s="57" t="s">
        <v>693</v>
      </c>
      <c r="B252" s="41">
        <v>52984</v>
      </c>
      <c r="C252" s="6">
        <v>52321</v>
      </c>
      <c r="D252" s="14">
        <f t="shared" si="27"/>
        <v>-663</v>
      </c>
      <c r="E252" s="104">
        <f t="shared" si="28"/>
        <v>-1.2513211535557955E-2</v>
      </c>
      <c r="F252" s="110">
        <v>2943</v>
      </c>
      <c r="G252" s="111">
        <v>7744</v>
      </c>
      <c r="H252" s="111">
        <v>30786</v>
      </c>
      <c r="I252" s="111">
        <v>13791</v>
      </c>
      <c r="J252" s="111">
        <v>5939</v>
      </c>
      <c r="K252" s="107"/>
      <c r="L252" s="113">
        <f t="shared" si="30"/>
        <v>5.6248924905869538E-2</v>
      </c>
      <c r="M252" s="113">
        <f t="shared" si="31"/>
        <v>0.14800940348999445</v>
      </c>
      <c r="N252" s="113">
        <f t="shared" si="32"/>
        <v>0.58840618489707763</v>
      </c>
      <c r="O252" s="113">
        <f t="shared" si="33"/>
        <v>0.26358441161292789</v>
      </c>
      <c r="P252" s="113">
        <f t="shared" si="34"/>
        <v>0.11351082739244281</v>
      </c>
      <c r="Q252" s="128">
        <f t="shared" si="29"/>
        <v>69.950626908334954</v>
      </c>
      <c r="S252" s="52">
        <v>734</v>
      </c>
      <c r="T252" s="19" t="s">
        <v>123</v>
      </c>
      <c r="U252" s="39"/>
      <c r="V252" s="35" t="s">
        <v>56</v>
      </c>
      <c r="W252" s="36">
        <v>1</v>
      </c>
      <c r="X252" s="37">
        <v>6</v>
      </c>
      <c r="Y252" s="115">
        <v>2</v>
      </c>
      <c r="Z252" s="4">
        <v>6</v>
      </c>
    </row>
    <row r="253" spans="1:26" s="4" customFormat="1" ht="13.5" customHeight="1" x14ac:dyDescent="0.2">
      <c r="A253" s="24" t="s">
        <v>512</v>
      </c>
      <c r="B253" s="41">
        <v>1873</v>
      </c>
      <c r="C253" s="6">
        <v>1858</v>
      </c>
      <c r="D253" s="14">
        <f t="shared" si="27"/>
        <v>-15</v>
      </c>
      <c r="E253" s="104">
        <f t="shared" si="28"/>
        <v>-8.0085424452749354E-3</v>
      </c>
      <c r="F253" s="110">
        <v>155</v>
      </c>
      <c r="G253" s="111">
        <v>321</v>
      </c>
      <c r="H253" s="111">
        <v>1091</v>
      </c>
      <c r="I253" s="111">
        <v>446</v>
      </c>
      <c r="J253" s="111">
        <v>183</v>
      </c>
      <c r="K253" s="107"/>
      <c r="L253" s="113">
        <f t="shared" si="30"/>
        <v>8.3423035522066744E-2</v>
      </c>
      <c r="M253" s="113">
        <f t="shared" si="31"/>
        <v>0.1727664155005382</v>
      </c>
      <c r="N253" s="113">
        <f t="shared" si="32"/>
        <v>0.58719052744886979</v>
      </c>
      <c r="O253" s="113">
        <f t="shared" si="33"/>
        <v>0.24004305705059203</v>
      </c>
      <c r="P253" s="113">
        <f t="shared" si="34"/>
        <v>9.84930032292788E-2</v>
      </c>
      <c r="Q253" s="128">
        <f t="shared" si="29"/>
        <v>70.302474793767189</v>
      </c>
      <c r="S253" s="25">
        <v>736</v>
      </c>
      <c r="T253" s="19" t="s">
        <v>668</v>
      </c>
      <c r="U253" s="26"/>
      <c r="V253" s="35" t="s">
        <v>96</v>
      </c>
      <c r="W253" s="36">
        <v>2</v>
      </c>
      <c r="X253" s="37">
        <v>1</v>
      </c>
      <c r="Y253" s="115">
        <v>21</v>
      </c>
      <c r="Z253" s="4">
        <v>1</v>
      </c>
    </row>
    <row r="254" spans="1:26" s="4" customFormat="1" ht="13.5" customHeight="1" x14ac:dyDescent="0.2">
      <c r="A254" s="24" t="s">
        <v>251</v>
      </c>
      <c r="B254" s="41">
        <v>24820</v>
      </c>
      <c r="C254" s="6">
        <v>24651</v>
      </c>
      <c r="D254" s="14">
        <f t="shared" si="27"/>
        <v>-169</v>
      </c>
      <c r="E254" s="104">
        <f t="shared" si="28"/>
        <v>-6.8090249798549163E-3</v>
      </c>
      <c r="F254" s="110">
        <v>1539</v>
      </c>
      <c r="G254" s="111">
        <v>3677</v>
      </c>
      <c r="H254" s="111">
        <v>13964</v>
      </c>
      <c r="I254" s="111">
        <v>7010</v>
      </c>
      <c r="J254" s="111">
        <v>3153</v>
      </c>
      <c r="K254" s="107"/>
      <c r="L254" s="113">
        <f t="shared" si="30"/>
        <v>6.2431544359255201E-2</v>
      </c>
      <c r="M254" s="113">
        <f t="shared" si="31"/>
        <v>0.14916230578881182</v>
      </c>
      <c r="N254" s="113">
        <f t="shared" si="32"/>
        <v>0.56646789176909662</v>
      </c>
      <c r="O254" s="113">
        <f t="shared" si="33"/>
        <v>0.28436980244209159</v>
      </c>
      <c r="P254" s="113">
        <f t="shared" si="34"/>
        <v>0.1279055616405014</v>
      </c>
      <c r="Q254" s="128">
        <f t="shared" si="29"/>
        <v>76.532512174162136</v>
      </c>
      <c r="S254" s="25">
        <v>790</v>
      </c>
      <c r="T254" s="19" t="s">
        <v>251</v>
      </c>
      <c r="U254" s="34"/>
      <c r="V254" s="35" t="s">
        <v>4</v>
      </c>
      <c r="W254" s="36">
        <v>1</v>
      </c>
      <c r="X254" s="37">
        <v>5</v>
      </c>
      <c r="Y254" s="115">
        <v>6</v>
      </c>
      <c r="Z254" s="4">
        <v>5</v>
      </c>
    </row>
    <row r="255" spans="1:26" s="4" customFormat="1" ht="13.5" customHeight="1" x14ac:dyDescent="0.2">
      <c r="A255" s="24" t="s">
        <v>513</v>
      </c>
      <c r="B255" s="41">
        <v>3007</v>
      </c>
      <c r="C255" s="6">
        <v>2994</v>
      </c>
      <c r="D255" s="14">
        <f t="shared" si="27"/>
        <v>-13</v>
      </c>
      <c r="E255" s="104">
        <f t="shared" si="28"/>
        <v>-4.3232457598936236E-3</v>
      </c>
      <c r="F255" s="110">
        <v>193</v>
      </c>
      <c r="G255" s="111">
        <v>493</v>
      </c>
      <c r="H255" s="111">
        <v>1746</v>
      </c>
      <c r="I255" s="111">
        <v>755</v>
      </c>
      <c r="J255" s="111">
        <v>271</v>
      </c>
      <c r="K255" s="107"/>
      <c r="L255" s="113">
        <f t="shared" si="30"/>
        <v>6.4462257849031396E-2</v>
      </c>
      <c r="M255" s="113">
        <f t="shared" si="31"/>
        <v>0.16466265865063459</v>
      </c>
      <c r="N255" s="113">
        <f t="shared" si="32"/>
        <v>0.58316633266533069</v>
      </c>
      <c r="O255" s="113">
        <f t="shared" si="33"/>
        <v>0.25217100868403475</v>
      </c>
      <c r="P255" s="113">
        <f t="shared" si="34"/>
        <v>9.0514362057448228E-2</v>
      </c>
      <c r="Q255" s="128">
        <f t="shared" si="29"/>
        <v>71.477663230240552</v>
      </c>
      <c r="S255" s="25">
        <v>738</v>
      </c>
      <c r="T255" s="40" t="s">
        <v>514</v>
      </c>
      <c r="U255" s="39"/>
      <c r="V255" s="35" t="s">
        <v>56</v>
      </c>
      <c r="W255" s="36">
        <v>2</v>
      </c>
      <c r="X255" s="37">
        <v>2</v>
      </c>
      <c r="Y255" s="115">
        <v>2</v>
      </c>
      <c r="Z255" s="4">
        <v>2</v>
      </c>
    </row>
    <row r="256" spans="1:26" s="4" customFormat="1" ht="13.5" customHeight="1" x14ac:dyDescent="0.2">
      <c r="A256" s="24" t="s">
        <v>515</v>
      </c>
      <c r="B256" s="41">
        <v>3480</v>
      </c>
      <c r="C256" s="6">
        <v>3429</v>
      </c>
      <c r="D256" s="14">
        <f t="shared" si="27"/>
        <v>-51</v>
      </c>
      <c r="E256" s="104">
        <f t="shared" si="28"/>
        <v>-1.4655172413793105E-2</v>
      </c>
      <c r="F256" s="110">
        <v>148</v>
      </c>
      <c r="G256" s="111">
        <v>373</v>
      </c>
      <c r="H256" s="111">
        <v>1765</v>
      </c>
      <c r="I256" s="111">
        <v>1291</v>
      </c>
      <c r="J256" s="111">
        <v>662</v>
      </c>
      <c r="K256" s="107"/>
      <c r="L256" s="113">
        <f t="shared" si="30"/>
        <v>4.3161271507728201E-2</v>
      </c>
      <c r="M256" s="113">
        <f t="shared" si="31"/>
        <v>0.10877806940799067</v>
      </c>
      <c r="N256" s="113">
        <f t="shared" si="32"/>
        <v>0.51472732575094782</v>
      </c>
      <c r="O256" s="113">
        <f t="shared" si="33"/>
        <v>0.37649460484106151</v>
      </c>
      <c r="P256" s="113">
        <f t="shared" si="34"/>
        <v>0.19305920093321668</v>
      </c>
      <c r="Q256" s="128">
        <f t="shared" si="29"/>
        <v>94.277620396600568</v>
      </c>
      <c r="S256" s="25">
        <v>739</v>
      </c>
      <c r="T256" s="19" t="s">
        <v>516</v>
      </c>
      <c r="U256" s="39"/>
      <c r="V256" s="35" t="s">
        <v>45</v>
      </c>
      <c r="W256" s="36">
        <v>2</v>
      </c>
      <c r="X256" s="37">
        <v>2</v>
      </c>
      <c r="Y256" s="115">
        <v>9</v>
      </c>
      <c r="Z256" s="4">
        <v>2</v>
      </c>
    </row>
    <row r="257" spans="1:26" s="4" customFormat="1" ht="13.5" customHeight="1" x14ac:dyDescent="0.2">
      <c r="A257" s="57" t="s">
        <v>694</v>
      </c>
      <c r="B257" s="41">
        <v>34664</v>
      </c>
      <c r="C257" s="6">
        <v>33611</v>
      </c>
      <c r="D257" s="14">
        <f t="shared" si="27"/>
        <v>-1053</v>
      </c>
      <c r="E257" s="104">
        <f t="shared" si="28"/>
        <v>-3.037733671820908E-2</v>
      </c>
      <c r="F257" s="110">
        <v>1673</v>
      </c>
      <c r="G257" s="111">
        <v>4142</v>
      </c>
      <c r="H257" s="111">
        <v>19100</v>
      </c>
      <c r="I257" s="111">
        <v>10369</v>
      </c>
      <c r="J257" s="111">
        <v>4595</v>
      </c>
      <c r="K257" s="107"/>
      <c r="L257" s="113">
        <f t="shared" si="30"/>
        <v>4.9775371158251765E-2</v>
      </c>
      <c r="M257" s="113">
        <f t="shared" si="31"/>
        <v>0.12323346523459582</v>
      </c>
      <c r="N257" s="113">
        <f t="shared" si="32"/>
        <v>0.56826634137633514</v>
      </c>
      <c r="O257" s="113">
        <f t="shared" si="33"/>
        <v>0.30850019338906903</v>
      </c>
      <c r="P257" s="113">
        <f t="shared" si="34"/>
        <v>0.13671119573949006</v>
      </c>
      <c r="Q257" s="128">
        <f t="shared" si="29"/>
        <v>75.973821989528801</v>
      </c>
      <c r="S257" s="52">
        <v>740</v>
      </c>
      <c r="T257" s="40" t="s">
        <v>124</v>
      </c>
      <c r="U257" s="39"/>
      <c r="V257" s="35" t="s">
        <v>99</v>
      </c>
      <c r="W257" s="36">
        <v>1</v>
      </c>
      <c r="X257" s="37">
        <v>5</v>
      </c>
      <c r="Y257" s="115">
        <v>10</v>
      </c>
      <c r="Z257" s="4">
        <v>5</v>
      </c>
    </row>
    <row r="258" spans="1:26" s="4" customFormat="1" ht="13.5" customHeight="1" x14ac:dyDescent="0.2">
      <c r="A258" s="24" t="s">
        <v>517</v>
      </c>
      <c r="B258" s="41">
        <v>1012</v>
      </c>
      <c r="C258" s="6">
        <v>1015</v>
      </c>
      <c r="D258" s="14">
        <f t="shared" si="27"/>
        <v>3</v>
      </c>
      <c r="E258" s="104">
        <f t="shared" si="28"/>
        <v>2.9644268774704496E-3</v>
      </c>
      <c r="F258" s="110">
        <v>51</v>
      </c>
      <c r="G258" s="111">
        <v>100</v>
      </c>
      <c r="H258" s="111">
        <v>578</v>
      </c>
      <c r="I258" s="111">
        <v>337</v>
      </c>
      <c r="J258" s="111">
        <v>149</v>
      </c>
      <c r="K258" s="107"/>
      <c r="L258" s="113">
        <f t="shared" si="30"/>
        <v>5.024630541871921E-2</v>
      </c>
      <c r="M258" s="113">
        <f t="shared" si="31"/>
        <v>9.8522167487684734E-2</v>
      </c>
      <c r="N258" s="113">
        <f t="shared" si="32"/>
        <v>0.56945812807881768</v>
      </c>
      <c r="O258" s="113">
        <f t="shared" si="33"/>
        <v>0.33201970443349754</v>
      </c>
      <c r="P258" s="113">
        <f t="shared" si="34"/>
        <v>0.14679802955665025</v>
      </c>
      <c r="Q258" s="128">
        <f t="shared" si="29"/>
        <v>75.605536332179923</v>
      </c>
      <c r="S258" s="25">
        <v>742</v>
      </c>
      <c r="T258" s="19" t="s">
        <v>518</v>
      </c>
      <c r="U258" s="39"/>
      <c r="V258" s="35" t="s">
        <v>73</v>
      </c>
      <c r="W258" s="36">
        <v>2</v>
      </c>
      <c r="X258" s="37">
        <v>1</v>
      </c>
      <c r="Y258" s="115">
        <v>19</v>
      </c>
      <c r="Z258" s="4">
        <v>1</v>
      </c>
    </row>
    <row r="259" spans="1:26" s="4" customFormat="1" ht="13.5" customHeight="1" x14ac:dyDescent="0.2">
      <c r="A259" s="57" t="s">
        <v>695</v>
      </c>
      <c r="B259" s="41">
        <v>62676</v>
      </c>
      <c r="C259" s="6">
        <v>63288</v>
      </c>
      <c r="D259" s="14">
        <f t="shared" si="27"/>
        <v>612</v>
      </c>
      <c r="E259" s="104">
        <f t="shared" si="28"/>
        <v>9.7645031591040432E-3</v>
      </c>
      <c r="F259" s="110">
        <v>5076</v>
      </c>
      <c r="G259" s="111">
        <v>11057</v>
      </c>
      <c r="H259" s="111">
        <v>39941</v>
      </c>
      <c r="I259" s="111">
        <v>12290</v>
      </c>
      <c r="J259" s="111">
        <v>5206</v>
      </c>
      <c r="K259" s="107"/>
      <c r="L259" s="113">
        <f t="shared" si="30"/>
        <v>8.0204778156996587E-2</v>
      </c>
      <c r="M259" s="113">
        <f t="shared" si="31"/>
        <v>0.17470926557957275</v>
      </c>
      <c r="N259" s="113">
        <f t="shared" si="32"/>
        <v>0.63109910251548473</v>
      </c>
      <c r="O259" s="113">
        <f t="shared" si="33"/>
        <v>0.19419163190494249</v>
      </c>
      <c r="P259" s="113">
        <f t="shared" si="34"/>
        <v>8.2258880040450011E-2</v>
      </c>
      <c r="Q259" s="128">
        <f t="shared" si="29"/>
        <v>58.45371923587291</v>
      </c>
      <c r="S259" s="52">
        <v>743</v>
      </c>
      <c r="T259" s="19" t="s">
        <v>125</v>
      </c>
      <c r="U259" s="39"/>
      <c r="V259" s="35" t="s">
        <v>126</v>
      </c>
      <c r="W259" s="36">
        <v>1</v>
      </c>
      <c r="X259" s="37">
        <v>6</v>
      </c>
      <c r="Y259" s="115">
        <v>14</v>
      </c>
      <c r="Z259" s="4">
        <v>6</v>
      </c>
    </row>
    <row r="260" spans="1:26" s="4" customFormat="1" ht="13.5" customHeight="1" x14ac:dyDescent="0.2">
      <c r="A260" s="24" t="s">
        <v>519</v>
      </c>
      <c r="B260" s="41">
        <v>5035</v>
      </c>
      <c r="C260" s="6">
        <v>4980</v>
      </c>
      <c r="D260" s="14">
        <f t="shared" si="27"/>
        <v>-55</v>
      </c>
      <c r="E260" s="104">
        <f t="shared" si="28"/>
        <v>-1.0923535253227423E-2</v>
      </c>
      <c r="F260" s="110">
        <v>524</v>
      </c>
      <c r="G260" s="111">
        <v>1315</v>
      </c>
      <c r="H260" s="111">
        <v>2722</v>
      </c>
      <c r="I260" s="111">
        <v>943</v>
      </c>
      <c r="J260" s="111">
        <v>410</v>
      </c>
      <c r="K260" s="107"/>
      <c r="L260" s="113">
        <f t="shared" si="30"/>
        <v>0.10522088353413654</v>
      </c>
      <c r="M260" s="113">
        <f t="shared" si="31"/>
        <v>0.2640562248995984</v>
      </c>
      <c r="N260" s="113">
        <f t="shared" si="32"/>
        <v>0.54658634538152606</v>
      </c>
      <c r="O260" s="113">
        <f t="shared" si="33"/>
        <v>0.18935742971887551</v>
      </c>
      <c r="P260" s="113">
        <f t="shared" si="34"/>
        <v>8.2329317269076302E-2</v>
      </c>
      <c r="Q260" s="128">
        <f t="shared" si="29"/>
        <v>82.953710506980158</v>
      </c>
      <c r="S260" s="25">
        <v>746</v>
      </c>
      <c r="T260" s="19" t="s">
        <v>520</v>
      </c>
      <c r="U260" s="39"/>
      <c r="V260" s="35" t="s">
        <v>24</v>
      </c>
      <c r="W260" s="36">
        <v>2</v>
      </c>
      <c r="X260" s="37">
        <v>3</v>
      </c>
      <c r="Y260" s="115">
        <v>17</v>
      </c>
      <c r="Z260" s="4">
        <v>3</v>
      </c>
    </row>
    <row r="261" spans="1:26" s="4" customFormat="1" ht="13.5" customHeight="1" x14ac:dyDescent="0.2">
      <c r="A261" s="24" t="s">
        <v>521</v>
      </c>
      <c r="B261" s="41">
        <v>1476</v>
      </c>
      <c r="C261" s="6">
        <v>1458</v>
      </c>
      <c r="D261" s="14">
        <f t="shared" si="27"/>
        <v>-18</v>
      </c>
      <c r="E261" s="104">
        <f t="shared" si="28"/>
        <v>-1.2195121951219523E-2</v>
      </c>
      <c r="F261" s="110">
        <v>74</v>
      </c>
      <c r="G261" s="111">
        <v>175</v>
      </c>
      <c r="H261" s="111">
        <v>770</v>
      </c>
      <c r="I261" s="111">
        <v>513</v>
      </c>
      <c r="J261" s="111">
        <v>242</v>
      </c>
      <c r="K261" s="107"/>
      <c r="L261" s="113">
        <f t="shared" si="30"/>
        <v>5.0754458161865572E-2</v>
      </c>
      <c r="M261" s="113">
        <f t="shared" si="31"/>
        <v>0.12002743484224966</v>
      </c>
      <c r="N261" s="113">
        <f t="shared" si="32"/>
        <v>0.52812071330589849</v>
      </c>
      <c r="O261" s="113">
        <f t="shared" si="33"/>
        <v>0.35185185185185186</v>
      </c>
      <c r="P261" s="113">
        <f t="shared" si="34"/>
        <v>0.16598079561042525</v>
      </c>
      <c r="Q261" s="128">
        <f t="shared" si="29"/>
        <v>89.350649350649348</v>
      </c>
      <c r="S261" s="25">
        <v>747</v>
      </c>
      <c r="T261" s="19" t="s">
        <v>522</v>
      </c>
      <c r="U261" s="39"/>
      <c r="V261" s="35" t="s">
        <v>22</v>
      </c>
      <c r="W261" s="36">
        <v>2</v>
      </c>
      <c r="X261" s="37">
        <v>1</v>
      </c>
      <c r="Y261" s="115">
        <v>4</v>
      </c>
      <c r="Z261" s="4">
        <v>1</v>
      </c>
    </row>
    <row r="262" spans="1:26" s="4" customFormat="1" ht="13.5" customHeight="1" x14ac:dyDescent="0.2">
      <c r="A262" s="24" t="s">
        <v>523</v>
      </c>
      <c r="B262" s="41">
        <v>5343</v>
      </c>
      <c r="C262" s="6">
        <v>5249</v>
      </c>
      <c r="D262" s="14">
        <f t="shared" si="27"/>
        <v>-94</v>
      </c>
      <c r="E262" s="104">
        <f t="shared" si="28"/>
        <v>-1.7593112483623385E-2</v>
      </c>
      <c r="F262" s="110">
        <v>494</v>
      </c>
      <c r="G262" s="111">
        <v>1156</v>
      </c>
      <c r="H262" s="111">
        <v>2929</v>
      </c>
      <c r="I262" s="111">
        <v>1164</v>
      </c>
      <c r="J262" s="111">
        <v>453</v>
      </c>
      <c r="K262" s="107"/>
      <c r="L262" s="113">
        <f t="shared" si="30"/>
        <v>9.411316441226901E-2</v>
      </c>
      <c r="M262" s="113">
        <f t="shared" si="31"/>
        <v>0.22023242522385217</v>
      </c>
      <c r="N262" s="113">
        <f t="shared" si="32"/>
        <v>0.55801104972375692</v>
      </c>
      <c r="O262" s="113">
        <f t="shared" si="33"/>
        <v>0.22175652505239093</v>
      </c>
      <c r="P262" s="113">
        <f t="shared" si="34"/>
        <v>8.6302152791007808E-2</v>
      </c>
      <c r="Q262" s="128">
        <f t="shared" si="29"/>
        <v>79.207920792079207</v>
      </c>
      <c r="S262" s="25">
        <v>748</v>
      </c>
      <c r="T262" s="19" t="s">
        <v>524</v>
      </c>
      <c r="U262" s="34"/>
      <c r="V262" s="35" t="s">
        <v>24</v>
      </c>
      <c r="W262" s="36">
        <v>2</v>
      </c>
      <c r="X262" s="37">
        <v>3</v>
      </c>
      <c r="Y262" s="115">
        <v>17</v>
      </c>
      <c r="Z262" s="4">
        <v>3</v>
      </c>
    </row>
    <row r="263" spans="1:26" s="4" customFormat="1" ht="13.5" customHeight="1" x14ac:dyDescent="0.2">
      <c r="A263" s="57" t="s">
        <v>549</v>
      </c>
      <c r="B263" s="41">
        <v>5447</v>
      </c>
      <c r="C263" s="6">
        <v>5301</v>
      </c>
      <c r="D263" s="14">
        <f t="shared" si="27"/>
        <v>-146</v>
      </c>
      <c r="E263" s="104">
        <f t="shared" si="28"/>
        <v>-2.6803745180833505E-2</v>
      </c>
      <c r="F263" s="110">
        <v>320</v>
      </c>
      <c r="G263" s="111">
        <v>812</v>
      </c>
      <c r="H263" s="111">
        <v>2897</v>
      </c>
      <c r="I263" s="111">
        <v>1592</v>
      </c>
      <c r="J263" s="111">
        <v>769</v>
      </c>
      <c r="K263" s="107"/>
      <c r="L263" s="113">
        <f t="shared" si="30"/>
        <v>6.0365968685153745E-2</v>
      </c>
      <c r="M263" s="113">
        <f t="shared" si="31"/>
        <v>0.15317864553857763</v>
      </c>
      <c r="N263" s="113">
        <f t="shared" si="32"/>
        <v>0.54650066025278254</v>
      </c>
      <c r="O263" s="113">
        <f t="shared" si="33"/>
        <v>0.30032069420863988</v>
      </c>
      <c r="P263" s="113">
        <f t="shared" si="34"/>
        <v>0.1450669684965101</v>
      </c>
      <c r="Q263" s="128">
        <f t="shared" si="29"/>
        <v>82.982395581636183</v>
      </c>
      <c r="S263" s="52">
        <v>791</v>
      </c>
      <c r="T263" s="19" t="s">
        <v>549</v>
      </c>
      <c r="U263" s="39"/>
      <c r="V263" s="35" t="s">
        <v>24</v>
      </c>
      <c r="W263" s="36">
        <v>2</v>
      </c>
      <c r="X263" s="37">
        <v>3</v>
      </c>
      <c r="Y263" s="115">
        <v>17</v>
      </c>
      <c r="Z263" s="4">
        <v>3</v>
      </c>
    </row>
    <row r="264" spans="1:26" s="4" customFormat="1" ht="13.5" customHeight="1" x14ac:dyDescent="0.2">
      <c r="A264" s="24" t="s">
        <v>243</v>
      </c>
      <c r="B264" s="41">
        <v>21657</v>
      </c>
      <c r="C264" s="6">
        <v>21674</v>
      </c>
      <c r="D264" s="14">
        <f t="shared" si="27"/>
        <v>17</v>
      </c>
      <c r="E264" s="104">
        <f t="shared" si="28"/>
        <v>7.8496560003693538E-4</v>
      </c>
      <c r="F264" s="110">
        <v>1884</v>
      </c>
      <c r="G264" s="111">
        <v>4346</v>
      </c>
      <c r="H264" s="111">
        <v>13045</v>
      </c>
      <c r="I264" s="111">
        <v>4283</v>
      </c>
      <c r="J264" s="111">
        <v>1760</v>
      </c>
      <c r="K264" s="107"/>
      <c r="L264" s="113">
        <f t="shared" si="30"/>
        <v>8.6924425579034792E-2</v>
      </c>
      <c r="M264" s="113">
        <f t="shared" si="31"/>
        <v>0.20051674817753992</v>
      </c>
      <c r="N264" s="113">
        <f t="shared" si="32"/>
        <v>0.60187321214358214</v>
      </c>
      <c r="O264" s="113">
        <f t="shared" si="33"/>
        <v>0.19761003967887791</v>
      </c>
      <c r="P264" s="113">
        <f t="shared" si="34"/>
        <v>8.120328504198579E-2</v>
      </c>
      <c r="Q264" s="128">
        <f t="shared" si="29"/>
        <v>66.147949405902651</v>
      </c>
      <c r="S264" s="25">
        <v>749</v>
      </c>
      <c r="T264" s="19" t="s">
        <v>244</v>
      </c>
      <c r="U264" s="39"/>
      <c r="V264" s="35" t="s">
        <v>41</v>
      </c>
      <c r="W264" s="36">
        <v>2</v>
      </c>
      <c r="X264" s="37">
        <v>5</v>
      </c>
      <c r="Y264" s="115">
        <v>11</v>
      </c>
      <c r="Z264" s="4">
        <v>5</v>
      </c>
    </row>
    <row r="265" spans="1:26" s="4" customFormat="1" ht="13.5" customHeight="1" x14ac:dyDescent="0.2">
      <c r="A265" s="24" t="s">
        <v>525</v>
      </c>
      <c r="B265" s="41">
        <v>3110</v>
      </c>
      <c r="C265" s="6">
        <v>3045</v>
      </c>
      <c r="D265" s="14">
        <f t="shared" si="27"/>
        <v>-65</v>
      </c>
      <c r="E265" s="104">
        <f t="shared" si="28"/>
        <v>-2.0900321543408373E-2</v>
      </c>
      <c r="F265" s="110">
        <v>154</v>
      </c>
      <c r="G265" s="111">
        <v>429</v>
      </c>
      <c r="H265" s="111">
        <v>1651</v>
      </c>
      <c r="I265" s="111">
        <v>965</v>
      </c>
      <c r="J265" s="111">
        <v>406</v>
      </c>
      <c r="K265" s="107"/>
      <c r="L265" s="113">
        <f t="shared" si="30"/>
        <v>5.057471264367816E-2</v>
      </c>
      <c r="M265" s="113">
        <f t="shared" si="31"/>
        <v>0.14088669950738916</v>
      </c>
      <c r="N265" s="113">
        <f t="shared" si="32"/>
        <v>0.54220032840722499</v>
      </c>
      <c r="O265" s="113">
        <f t="shared" si="33"/>
        <v>0.31691297208538588</v>
      </c>
      <c r="P265" s="113">
        <f t="shared" si="34"/>
        <v>0.13333333333333333</v>
      </c>
      <c r="Q265" s="128">
        <f t="shared" si="29"/>
        <v>84.43367655966081</v>
      </c>
      <c r="S265" s="25">
        <v>751</v>
      </c>
      <c r="T265" s="19" t="s">
        <v>526</v>
      </c>
      <c r="U265" s="39"/>
      <c r="V265" s="35" t="s">
        <v>73</v>
      </c>
      <c r="W265" s="36">
        <v>2</v>
      </c>
      <c r="X265" s="37">
        <v>2</v>
      </c>
      <c r="Y265" s="115">
        <v>19</v>
      </c>
      <c r="Z265" s="4">
        <v>2</v>
      </c>
    </row>
    <row r="266" spans="1:26" s="4" customFormat="1" ht="13.5" customHeight="1" x14ac:dyDescent="0.2">
      <c r="A266" s="24" t="s">
        <v>245</v>
      </c>
      <c r="B266" s="41">
        <v>20310</v>
      </c>
      <c r="C266" s="6">
        <v>20666</v>
      </c>
      <c r="D266" s="14">
        <f t="shared" si="27"/>
        <v>356</v>
      </c>
      <c r="E266" s="104">
        <f t="shared" si="28"/>
        <v>1.7528311176760125E-2</v>
      </c>
      <c r="F266" s="110">
        <v>1575</v>
      </c>
      <c r="G266" s="111">
        <v>3933</v>
      </c>
      <c r="H266" s="111">
        <v>13095</v>
      </c>
      <c r="I266" s="111">
        <v>3638</v>
      </c>
      <c r="J266" s="111">
        <v>1516</v>
      </c>
      <c r="K266" s="107"/>
      <c r="L266" s="113">
        <f t="shared" si="30"/>
        <v>7.621213587535082E-2</v>
      </c>
      <c r="M266" s="113">
        <f t="shared" si="31"/>
        <v>0.19031259072873319</v>
      </c>
      <c r="N266" s="113">
        <f t="shared" si="32"/>
        <v>0.63364947256363113</v>
      </c>
      <c r="O266" s="113">
        <f t="shared" si="33"/>
        <v>0.17603793670763573</v>
      </c>
      <c r="P266" s="113">
        <f t="shared" si="34"/>
        <v>7.3357205071131332E-2</v>
      </c>
      <c r="Q266" s="128">
        <f t="shared" si="29"/>
        <v>57.8159602901871</v>
      </c>
      <c r="S266" s="25">
        <v>753</v>
      </c>
      <c r="T266" s="40" t="s">
        <v>246</v>
      </c>
      <c r="U266" s="39"/>
      <c r="V266" s="35" t="s">
        <v>8</v>
      </c>
      <c r="W266" s="36">
        <v>2</v>
      </c>
      <c r="X266" s="37">
        <v>4</v>
      </c>
      <c r="Y266" s="115">
        <v>1</v>
      </c>
      <c r="Z266" s="4">
        <v>4</v>
      </c>
    </row>
    <row r="267" spans="1:26" s="4" customFormat="1" ht="13.5" customHeight="1" x14ac:dyDescent="0.2">
      <c r="A267" s="24" t="s">
        <v>527</v>
      </c>
      <c r="B267" s="41">
        <v>6146</v>
      </c>
      <c r="C267" s="6">
        <v>6134</v>
      </c>
      <c r="D267" s="14">
        <f t="shared" si="27"/>
        <v>-12</v>
      </c>
      <c r="E267" s="104">
        <f t="shared" si="28"/>
        <v>-1.9524894240156021E-3</v>
      </c>
      <c r="F267" s="110">
        <v>445</v>
      </c>
      <c r="G267" s="111">
        <v>1165</v>
      </c>
      <c r="H267" s="111">
        <v>3829</v>
      </c>
      <c r="I267" s="111">
        <v>1140</v>
      </c>
      <c r="J267" s="111">
        <v>363</v>
      </c>
      <c r="K267" s="107"/>
      <c r="L267" s="113">
        <f t="shared" si="30"/>
        <v>7.2546462341049889E-2</v>
      </c>
      <c r="M267" s="113">
        <f t="shared" si="31"/>
        <v>0.18992500815128791</v>
      </c>
      <c r="N267" s="113">
        <f t="shared" si="32"/>
        <v>0.62422562764916856</v>
      </c>
      <c r="O267" s="113">
        <f t="shared" si="33"/>
        <v>0.18584936419954354</v>
      </c>
      <c r="P267" s="113">
        <f t="shared" si="34"/>
        <v>5.9178350179328335E-2</v>
      </c>
      <c r="Q267" s="128">
        <f t="shared" si="29"/>
        <v>60.198485244189087</v>
      </c>
      <c r="S267" s="25">
        <v>755</v>
      </c>
      <c r="T267" s="40" t="s">
        <v>528</v>
      </c>
      <c r="U267" s="39"/>
      <c r="V267" s="35" t="s">
        <v>8</v>
      </c>
      <c r="W267" s="36">
        <v>2</v>
      </c>
      <c r="X267" s="37">
        <v>3</v>
      </c>
      <c r="Y267" s="115">
        <v>1</v>
      </c>
      <c r="Z267" s="4">
        <v>3</v>
      </c>
    </row>
    <row r="268" spans="1:26" s="4" customFormat="1" ht="13.5" customHeight="1" x14ac:dyDescent="0.2">
      <c r="A268" s="24" t="s">
        <v>247</v>
      </c>
      <c r="B268" s="41">
        <v>8545</v>
      </c>
      <c r="C268" s="6">
        <v>8444</v>
      </c>
      <c r="D268" s="14">
        <f t="shared" si="27"/>
        <v>-101</v>
      </c>
      <c r="E268" s="104">
        <f t="shared" si="28"/>
        <v>-1.1819777647747221E-2</v>
      </c>
      <c r="F268" s="110">
        <v>511</v>
      </c>
      <c r="G268" s="111">
        <v>1130</v>
      </c>
      <c r="H268" s="111">
        <v>5047</v>
      </c>
      <c r="I268" s="111">
        <v>2267</v>
      </c>
      <c r="J268" s="111">
        <v>979</v>
      </c>
      <c r="K268" s="107"/>
      <c r="L268" s="113">
        <f t="shared" si="30"/>
        <v>6.0516342965419231E-2</v>
      </c>
      <c r="M268" s="113">
        <f t="shared" si="31"/>
        <v>0.13382283278067267</v>
      </c>
      <c r="N268" s="113">
        <f t="shared" si="32"/>
        <v>0.5977025106584557</v>
      </c>
      <c r="O268" s="113">
        <f t="shared" si="33"/>
        <v>0.26847465656087161</v>
      </c>
      <c r="P268" s="113">
        <f t="shared" si="34"/>
        <v>0.1159403126480341</v>
      </c>
      <c r="Q268" s="128">
        <f t="shared" si="29"/>
        <v>67.307311274024173</v>
      </c>
      <c r="S268" s="25">
        <v>758</v>
      </c>
      <c r="T268" s="19" t="s">
        <v>248</v>
      </c>
      <c r="U268" s="39"/>
      <c r="V268" s="35" t="s">
        <v>73</v>
      </c>
      <c r="W268" s="36">
        <v>2</v>
      </c>
      <c r="X268" s="37">
        <v>3</v>
      </c>
      <c r="Y268" s="115">
        <v>19</v>
      </c>
      <c r="Z268" s="4">
        <v>3</v>
      </c>
    </row>
    <row r="269" spans="1:26" s="4" customFormat="1" ht="13.5" customHeight="1" x14ac:dyDescent="0.2">
      <c r="A269" s="24" t="s">
        <v>529</v>
      </c>
      <c r="B269" s="41">
        <v>2114</v>
      </c>
      <c r="C269" s="6">
        <v>2085</v>
      </c>
      <c r="D269" s="14">
        <f t="shared" si="27"/>
        <v>-29</v>
      </c>
      <c r="E269" s="104">
        <f t="shared" si="28"/>
        <v>-1.3718070009460792E-2</v>
      </c>
      <c r="F269" s="110">
        <v>159</v>
      </c>
      <c r="G269" s="111">
        <v>335</v>
      </c>
      <c r="H269" s="111">
        <v>1121</v>
      </c>
      <c r="I269" s="111">
        <v>629</v>
      </c>
      <c r="J269" s="111">
        <v>296</v>
      </c>
      <c r="K269" s="107"/>
      <c r="L269" s="113">
        <f t="shared" si="30"/>
        <v>7.6258992805755391E-2</v>
      </c>
      <c r="M269" s="113">
        <f t="shared" si="31"/>
        <v>0.16067146282973621</v>
      </c>
      <c r="N269" s="113">
        <f t="shared" si="32"/>
        <v>0.53764988009592329</v>
      </c>
      <c r="O269" s="113">
        <f t="shared" si="33"/>
        <v>0.30167865707434055</v>
      </c>
      <c r="P269" s="113">
        <f t="shared" si="34"/>
        <v>0.14196642685851318</v>
      </c>
      <c r="Q269" s="128">
        <f t="shared" si="29"/>
        <v>85.994647636039247</v>
      </c>
      <c r="S269" s="25">
        <v>759</v>
      </c>
      <c r="T269" s="19" t="s">
        <v>530</v>
      </c>
      <c r="U269" s="39"/>
      <c r="V269" s="35" t="s">
        <v>126</v>
      </c>
      <c r="W269" s="36">
        <v>2</v>
      </c>
      <c r="X269" s="37">
        <v>2</v>
      </c>
      <c r="Y269" s="115">
        <v>14</v>
      </c>
      <c r="Z269" s="4">
        <v>2</v>
      </c>
    </row>
    <row r="270" spans="1:26" s="4" customFormat="1" ht="13.5" customHeight="1" x14ac:dyDescent="0.2">
      <c r="A270" s="24" t="s">
        <v>531</v>
      </c>
      <c r="B270" s="41">
        <v>8919</v>
      </c>
      <c r="C270" s="6">
        <v>8828</v>
      </c>
      <c r="D270" s="14">
        <f t="shared" si="27"/>
        <v>-91</v>
      </c>
      <c r="E270" s="104">
        <f t="shared" si="28"/>
        <v>-1.0202937549052549E-2</v>
      </c>
      <c r="F270" s="110">
        <v>498</v>
      </c>
      <c r="G270" s="111">
        <v>1215</v>
      </c>
      <c r="H270" s="111">
        <v>4832</v>
      </c>
      <c r="I270" s="111">
        <v>2781</v>
      </c>
      <c r="J270" s="111">
        <v>1326</v>
      </c>
      <c r="K270" s="107"/>
      <c r="L270" s="113">
        <f t="shared" si="30"/>
        <v>5.6411418214771185E-2</v>
      </c>
      <c r="M270" s="113">
        <f t="shared" si="31"/>
        <v>0.13763026733121886</v>
      </c>
      <c r="N270" s="113">
        <f t="shared" si="32"/>
        <v>0.54734934299954685</v>
      </c>
      <c r="O270" s="113">
        <f t="shared" si="33"/>
        <v>0.31502038966923424</v>
      </c>
      <c r="P270" s="113">
        <f t="shared" si="34"/>
        <v>0.15020389669234255</v>
      </c>
      <c r="Q270" s="128">
        <f t="shared" si="29"/>
        <v>82.698675496688736</v>
      </c>
      <c r="S270" s="25">
        <v>761</v>
      </c>
      <c r="T270" s="19" t="s">
        <v>532</v>
      </c>
      <c r="U270" s="39"/>
      <c r="V270" s="35" t="s">
        <v>56</v>
      </c>
      <c r="W270" s="36">
        <v>1</v>
      </c>
      <c r="X270" s="37">
        <v>3</v>
      </c>
      <c r="Y270" s="115">
        <v>2</v>
      </c>
      <c r="Z270" s="4">
        <v>3</v>
      </c>
    </row>
    <row r="271" spans="1:26" s="4" customFormat="1" ht="13.5" customHeight="1" x14ac:dyDescent="0.2">
      <c r="A271" s="24" t="s">
        <v>533</v>
      </c>
      <c r="B271" s="41">
        <v>4075</v>
      </c>
      <c r="C271" s="6">
        <v>3967</v>
      </c>
      <c r="D271" s="14">
        <f t="shared" si="27"/>
        <v>-108</v>
      </c>
      <c r="E271" s="104">
        <f t="shared" si="28"/>
        <v>-2.6503067484662579E-2</v>
      </c>
      <c r="F271" s="110">
        <v>197</v>
      </c>
      <c r="G271" s="111">
        <v>506</v>
      </c>
      <c r="H271" s="111">
        <v>2202</v>
      </c>
      <c r="I271" s="111">
        <v>1259</v>
      </c>
      <c r="J271" s="111">
        <v>558</v>
      </c>
      <c r="K271" s="107"/>
      <c r="L271" s="113">
        <f t="shared" si="30"/>
        <v>4.9659692462818247E-2</v>
      </c>
      <c r="M271" s="113">
        <f t="shared" si="31"/>
        <v>0.12755230652886312</v>
      </c>
      <c r="N271" s="113">
        <f t="shared" si="32"/>
        <v>0.55507940509200904</v>
      </c>
      <c r="O271" s="113">
        <f t="shared" si="33"/>
        <v>0.31736828837912778</v>
      </c>
      <c r="P271" s="113">
        <f t="shared" si="34"/>
        <v>0.14066044870178976</v>
      </c>
      <c r="Q271" s="128">
        <f t="shared" si="29"/>
        <v>80.154405086285195</v>
      </c>
      <c r="S271" s="25">
        <v>762</v>
      </c>
      <c r="T271" s="19" t="s">
        <v>534</v>
      </c>
      <c r="U271" s="39"/>
      <c r="V271" s="35" t="s">
        <v>41</v>
      </c>
      <c r="W271" s="36">
        <v>2</v>
      </c>
      <c r="X271" s="37">
        <v>2</v>
      </c>
      <c r="Y271" s="115">
        <v>11</v>
      </c>
      <c r="Z271" s="4">
        <v>2</v>
      </c>
    </row>
    <row r="272" spans="1:26" s="4" customFormat="1" ht="13.5" customHeight="1" x14ac:dyDescent="0.2">
      <c r="A272" s="24" t="s">
        <v>535</v>
      </c>
      <c r="B272" s="41">
        <v>10423</v>
      </c>
      <c r="C272" s="6">
        <v>10389</v>
      </c>
      <c r="D272" s="14">
        <f t="shared" ref="D272:D326" si="35">C272-B272</f>
        <v>-34</v>
      </c>
      <c r="E272" s="104">
        <f t="shared" ref="E272:E326" si="36">C272/B272-1</f>
        <v>-3.2620166938501782E-3</v>
      </c>
      <c r="F272" s="110">
        <v>696</v>
      </c>
      <c r="G272" s="111">
        <v>1612</v>
      </c>
      <c r="H272" s="111">
        <v>6088</v>
      </c>
      <c r="I272" s="111">
        <v>2689</v>
      </c>
      <c r="J272" s="111">
        <v>1149</v>
      </c>
      <c r="K272" s="107"/>
      <c r="L272" s="113">
        <f t="shared" si="30"/>
        <v>6.6993935893733758E-2</v>
      </c>
      <c r="M272" s="113">
        <f t="shared" si="31"/>
        <v>0.15516411589180865</v>
      </c>
      <c r="N272" s="113">
        <f t="shared" si="32"/>
        <v>0.58600442776013095</v>
      </c>
      <c r="O272" s="113">
        <f t="shared" si="33"/>
        <v>0.25883145634806043</v>
      </c>
      <c r="P272" s="113">
        <f t="shared" si="34"/>
        <v>0.11059774761767253</v>
      </c>
      <c r="Q272" s="128">
        <f t="shared" ref="Q272:Q325" si="37">(G272+I272)/(H272/100)</f>
        <v>70.647174770039413</v>
      </c>
      <c r="S272" s="25">
        <v>765</v>
      </c>
      <c r="T272" s="19" t="s">
        <v>536</v>
      </c>
      <c r="U272" s="39"/>
      <c r="V272" s="35" t="s">
        <v>60</v>
      </c>
      <c r="W272" s="36">
        <v>2</v>
      </c>
      <c r="X272" s="37">
        <v>4</v>
      </c>
      <c r="Y272" s="115">
        <v>18</v>
      </c>
      <c r="Z272" s="4">
        <v>4</v>
      </c>
    </row>
    <row r="273" spans="1:26" s="4" customFormat="1" ht="13.5" customHeight="1" x14ac:dyDescent="0.2">
      <c r="A273" s="24" t="s">
        <v>537</v>
      </c>
      <c r="B273" s="41">
        <v>92</v>
      </c>
      <c r="C273" s="6">
        <v>91</v>
      </c>
      <c r="D273" s="14">
        <f t="shared" si="35"/>
        <v>-1</v>
      </c>
      <c r="E273" s="104">
        <f t="shared" si="36"/>
        <v>-1.0869565217391353E-2</v>
      </c>
      <c r="F273" s="110">
        <v>2</v>
      </c>
      <c r="G273" s="111">
        <v>2</v>
      </c>
      <c r="H273" s="111">
        <v>51</v>
      </c>
      <c r="I273" s="111">
        <v>38</v>
      </c>
      <c r="J273" s="111">
        <v>15</v>
      </c>
      <c r="K273" s="107"/>
      <c r="L273" s="113">
        <f t="shared" ref="L273:L325" si="38">F273/$C273</f>
        <v>2.197802197802198E-2</v>
      </c>
      <c r="M273" s="113">
        <f t="shared" ref="M273:M326" si="39">G273/$C273</f>
        <v>2.197802197802198E-2</v>
      </c>
      <c r="N273" s="113">
        <f t="shared" ref="N273:N326" si="40">H273/$C273</f>
        <v>0.56043956043956045</v>
      </c>
      <c r="O273" s="113">
        <f t="shared" ref="O273:O326" si="41">I273/$C273</f>
        <v>0.4175824175824176</v>
      </c>
      <c r="P273" s="113">
        <f t="shared" ref="P273:P326" si="42">J273/$C273</f>
        <v>0.16483516483516483</v>
      </c>
      <c r="Q273" s="128">
        <f t="shared" si="37"/>
        <v>78.431372549019613</v>
      </c>
      <c r="S273" s="25">
        <v>766</v>
      </c>
      <c r="T273" s="19" t="s">
        <v>669</v>
      </c>
      <c r="U273" s="26"/>
      <c r="V273" s="35" t="s">
        <v>96</v>
      </c>
      <c r="W273" s="36">
        <v>2</v>
      </c>
      <c r="X273" s="37">
        <v>1</v>
      </c>
      <c r="Y273" s="115">
        <v>21</v>
      </c>
      <c r="Z273" s="4">
        <v>1</v>
      </c>
    </row>
    <row r="274" spans="1:26" s="4" customFormat="1" ht="13.5" customHeight="1" x14ac:dyDescent="0.2">
      <c r="A274" s="24" t="s">
        <v>538</v>
      </c>
      <c r="B274" s="41">
        <v>2588</v>
      </c>
      <c r="C274" s="6">
        <v>2530</v>
      </c>
      <c r="D274" s="14">
        <f t="shared" si="35"/>
        <v>-58</v>
      </c>
      <c r="E274" s="104">
        <f t="shared" si="36"/>
        <v>-2.2411128284389514E-2</v>
      </c>
      <c r="F274" s="110">
        <v>84</v>
      </c>
      <c r="G274" s="111">
        <v>217</v>
      </c>
      <c r="H274" s="111">
        <v>1328</v>
      </c>
      <c r="I274" s="111">
        <v>985</v>
      </c>
      <c r="J274" s="111">
        <v>464</v>
      </c>
      <c r="K274" s="107"/>
      <c r="L274" s="113">
        <f t="shared" si="38"/>
        <v>3.3201581027667987E-2</v>
      </c>
      <c r="M274" s="113">
        <f t="shared" si="39"/>
        <v>8.5770750988142297E-2</v>
      </c>
      <c r="N274" s="113">
        <f t="shared" si="40"/>
        <v>0.52490118577075096</v>
      </c>
      <c r="O274" s="113">
        <f t="shared" si="41"/>
        <v>0.38932806324110669</v>
      </c>
      <c r="P274" s="113">
        <f t="shared" si="42"/>
        <v>0.183399209486166</v>
      </c>
      <c r="Q274" s="128">
        <f t="shared" si="37"/>
        <v>90.51204819277109</v>
      </c>
      <c r="S274" s="25">
        <v>768</v>
      </c>
      <c r="T274" s="19" t="s">
        <v>539</v>
      </c>
      <c r="U274" s="39"/>
      <c r="V274" s="35" t="s">
        <v>99</v>
      </c>
      <c r="W274" s="36">
        <v>2</v>
      </c>
      <c r="X274" s="37">
        <v>2</v>
      </c>
      <c r="Y274" s="115">
        <v>10</v>
      </c>
      <c r="Z274" s="4">
        <v>2</v>
      </c>
    </row>
    <row r="275" spans="1:26" s="4" customFormat="1" ht="13.5" customHeight="1" x14ac:dyDescent="0.2">
      <c r="A275" s="24" t="s">
        <v>540</v>
      </c>
      <c r="B275" s="41">
        <v>1031</v>
      </c>
      <c r="C275" s="6">
        <v>1028</v>
      </c>
      <c r="D275" s="14">
        <f t="shared" si="35"/>
        <v>-3</v>
      </c>
      <c r="E275" s="104">
        <f t="shared" si="36"/>
        <v>-2.9097963142580285E-3</v>
      </c>
      <c r="F275" s="110">
        <v>66</v>
      </c>
      <c r="G275" s="111">
        <v>161</v>
      </c>
      <c r="H275" s="111">
        <v>606</v>
      </c>
      <c r="I275" s="111">
        <v>261</v>
      </c>
      <c r="J275" s="111">
        <v>99</v>
      </c>
      <c r="K275" s="107"/>
      <c r="L275" s="113">
        <f t="shared" si="38"/>
        <v>6.4202334630350189E-2</v>
      </c>
      <c r="M275" s="113">
        <f t="shared" si="39"/>
        <v>0.1566147859922179</v>
      </c>
      <c r="N275" s="113">
        <f t="shared" si="40"/>
        <v>0.58949416342412453</v>
      </c>
      <c r="O275" s="113">
        <f t="shared" si="41"/>
        <v>0.25389105058365757</v>
      </c>
      <c r="P275" s="113">
        <f t="shared" si="42"/>
        <v>9.6303501945525297E-2</v>
      </c>
      <c r="Q275" s="128">
        <f t="shared" si="37"/>
        <v>69.636963696369648</v>
      </c>
      <c r="S275" s="25">
        <v>771</v>
      </c>
      <c r="T275" s="19" t="s">
        <v>670</v>
      </c>
      <c r="U275" s="26"/>
      <c r="V275" s="35" t="s">
        <v>96</v>
      </c>
      <c r="W275" s="36">
        <v>2</v>
      </c>
      <c r="X275" s="37">
        <v>1</v>
      </c>
      <c r="Y275" s="115">
        <v>21</v>
      </c>
      <c r="Z275" s="4">
        <v>1</v>
      </c>
    </row>
    <row r="276" spans="1:26" s="4" customFormat="1" ht="13.5" customHeight="1" x14ac:dyDescent="0.2">
      <c r="A276" s="24" t="s">
        <v>541</v>
      </c>
      <c r="B276" s="41">
        <v>8051</v>
      </c>
      <c r="C276" s="6">
        <v>7862</v>
      </c>
      <c r="D276" s="14">
        <f t="shared" si="35"/>
        <v>-189</v>
      </c>
      <c r="E276" s="104">
        <f t="shared" si="36"/>
        <v>-2.3475344677679755E-2</v>
      </c>
      <c r="F276" s="110">
        <v>340</v>
      </c>
      <c r="G276" s="111">
        <v>813</v>
      </c>
      <c r="H276" s="111">
        <v>4305</v>
      </c>
      <c r="I276" s="111">
        <v>2744</v>
      </c>
      <c r="J276" s="111">
        <v>1208</v>
      </c>
      <c r="K276" s="107"/>
      <c r="L276" s="113">
        <f t="shared" si="38"/>
        <v>4.3245993385906893E-2</v>
      </c>
      <c r="M276" s="113">
        <f t="shared" si="39"/>
        <v>0.10340880183159501</v>
      </c>
      <c r="N276" s="113">
        <f t="shared" si="40"/>
        <v>0.5475705927244976</v>
      </c>
      <c r="O276" s="113">
        <f t="shared" si="41"/>
        <v>0.34902060544390739</v>
      </c>
      <c r="P276" s="113">
        <f t="shared" si="42"/>
        <v>0.15365047061816331</v>
      </c>
      <c r="Q276" s="128">
        <f t="shared" si="37"/>
        <v>82.624854819976775</v>
      </c>
      <c r="S276" s="25">
        <v>777</v>
      </c>
      <c r="T276" s="19" t="s">
        <v>542</v>
      </c>
      <c r="U276" s="39"/>
      <c r="V276" s="35" t="s">
        <v>60</v>
      </c>
      <c r="W276" s="36">
        <v>2</v>
      </c>
      <c r="X276" s="37">
        <v>3</v>
      </c>
      <c r="Y276" s="115">
        <v>18</v>
      </c>
      <c r="Z276" s="4">
        <v>3</v>
      </c>
    </row>
    <row r="277" spans="1:26" s="4" customFormat="1" ht="13.5" customHeight="1" x14ac:dyDescent="0.2">
      <c r="A277" s="24" t="s">
        <v>249</v>
      </c>
      <c r="B277" s="41">
        <v>7266</v>
      </c>
      <c r="C277" s="6">
        <v>7145</v>
      </c>
      <c r="D277" s="14">
        <f t="shared" si="35"/>
        <v>-121</v>
      </c>
      <c r="E277" s="104">
        <f t="shared" si="36"/>
        <v>-1.6652903936140939E-2</v>
      </c>
      <c r="F277" s="110">
        <v>429</v>
      </c>
      <c r="G277" s="111">
        <v>984</v>
      </c>
      <c r="H277" s="111">
        <v>3963</v>
      </c>
      <c r="I277" s="111">
        <v>2198</v>
      </c>
      <c r="J277" s="111">
        <v>1009</v>
      </c>
      <c r="K277" s="107"/>
      <c r="L277" s="113">
        <f t="shared" si="38"/>
        <v>6.004198740377887E-2</v>
      </c>
      <c r="M277" s="113">
        <f t="shared" si="39"/>
        <v>0.1377186843946816</v>
      </c>
      <c r="N277" s="113">
        <f t="shared" si="40"/>
        <v>0.55465360391882434</v>
      </c>
      <c r="O277" s="113">
        <f t="shared" si="41"/>
        <v>0.30762771168649405</v>
      </c>
      <c r="P277" s="113">
        <f t="shared" si="42"/>
        <v>0.14121763470958712</v>
      </c>
      <c r="Q277" s="128">
        <f t="shared" si="37"/>
        <v>80.292707544789295</v>
      </c>
      <c r="S277" s="25">
        <v>778</v>
      </c>
      <c r="T277" s="19" t="s">
        <v>250</v>
      </c>
      <c r="U277" s="39"/>
      <c r="V277" s="35" t="s">
        <v>41</v>
      </c>
      <c r="W277" s="36">
        <v>1</v>
      </c>
      <c r="X277" s="37">
        <v>3</v>
      </c>
      <c r="Y277" s="115">
        <v>11</v>
      </c>
      <c r="Z277" s="4">
        <v>3</v>
      </c>
    </row>
    <row r="278" spans="1:26" s="4" customFormat="1" ht="13.5" customHeight="1" x14ac:dyDescent="0.2">
      <c r="A278" s="24" t="s">
        <v>543</v>
      </c>
      <c r="B278" s="41">
        <v>3859</v>
      </c>
      <c r="C278" s="6">
        <v>3753</v>
      </c>
      <c r="D278" s="14">
        <f t="shared" si="35"/>
        <v>-106</v>
      </c>
      <c r="E278" s="104">
        <f t="shared" si="36"/>
        <v>-2.7468256024876903E-2</v>
      </c>
      <c r="F278" s="110">
        <v>144</v>
      </c>
      <c r="G278" s="111">
        <v>354</v>
      </c>
      <c r="H278" s="111">
        <v>1876</v>
      </c>
      <c r="I278" s="111">
        <v>1523</v>
      </c>
      <c r="J278" s="111">
        <v>736</v>
      </c>
      <c r="K278" s="107"/>
      <c r="L278" s="113">
        <f t="shared" si="38"/>
        <v>3.8369304556354913E-2</v>
      </c>
      <c r="M278" s="113">
        <f t="shared" si="39"/>
        <v>9.4324540367705836E-2</v>
      </c>
      <c r="N278" s="113">
        <f t="shared" si="40"/>
        <v>0.49986677324806822</v>
      </c>
      <c r="O278" s="113">
        <f t="shared" si="41"/>
        <v>0.40580868638422596</v>
      </c>
      <c r="P278" s="113">
        <f t="shared" si="42"/>
        <v>0.19610977884359179</v>
      </c>
      <c r="Q278" s="128">
        <f t="shared" si="37"/>
        <v>100.05330490405116</v>
      </c>
      <c r="S278" s="25">
        <v>781</v>
      </c>
      <c r="T278" s="19" t="s">
        <v>544</v>
      </c>
      <c r="U278" s="39"/>
      <c r="V278" s="35" t="s">
        <v>32</v>
      </c>
      <c r="W278" s="36">
        <v>2</v>
      </c>
      <c r="X278" s="37">
        <v>2</v>
      </c>
      <c r="Y278" s="115">
        <v>7</v>
      </c>
      <c r="Z278" s="4">
        <v>2</v>
      </c>
    </row>
    <row r="279" spans="1:26" s="4" customFormat="1" ht="13.5" customHeight="1" x14ac:dyDescent="0.2">
      <c r="A279" s="24" t="s">
        <v>545</v>
      </c>
      <c r="B279" s="41">
        <v>6903</v>
      </c>
      <c r="C279" s="6">
        <v>6811</v>
      </c>
      <c r="D279" s="14">
        <f t="shared" si="35"/>
        <v>-92</v>
      </c>
      <c r="E279" s="104">
        <f t="shared" si="36"/>
        <v>-1.3327538751267576E-2</v>
      </c>
      <c r="F279" s="110">
        <v>378</v>
      </c>
      <c r="G279" s="111">
        <v>921</v>
      </c>
      <c r="H279" s="111">
        <v>3853</v>
      </c>
      <c r="I279" s="111">
        <v>2037</v>
      </c>
      <c r="J279" s="111">
        <v>895</v>
      </c>
      <c r="K279" s="107"/>
      <c r="L279" s="113">
        <f t="shared" si="38"/>
        <v>5.5498458376156218E-2</v>
      </c>
      <c r="M279" s="113">
        <f t="shared" si="39"/>
        <v>0.13522243429746</v>
      </c>
      <c r="N279" s="113">
        <f t="shared" si="40"/>
        <v>0.56570254000880926</v>
      </c>
      <c r="O279" s="113">
        <f t="shared" si="41"/>
        <v>0.29907502569373073</v>
      </c>
      <c r="P279" s="113">
        <f t="shared" si="42"/>
        <v>0.13140508001761855</v>
      </c>
      <c r="Q279" s="128">
        <f t="shared" si="37"/>
        <v>76.771347002335844</v>
      </c>
      <c r="S279" s="25">
        <v>783</v>
      </c>
      <c r="T279" s="19" t="s">
        <v>546</v>
      </c>
      <c r="U279" s="39"/>
      <c r="V279" s="35" t="s">
        <v>22</v>
      </c>
      <c r="W279" s="36">
        <v>2</v>
      </c>
      <c r="X279" s="37">
        <v>3</v>
      </c>
      <c r="Y279" s="115">
        <v>4</v>
      </c>
      <c r="Z279" s="4">
        <v>3</v>
      </c>
    </row>
    <row r="280" spans="1:26" s="4" customFormat="1" ht="13.5" customHeight="1" x14ac:dyDescent="0.2">
      <c r="A280" s="24" t="s">
        <v>550</v>
      </c>
      <c r="B280" s="41">
        <v>4774</v>
      </c>
      <c r="C280" s="6">
        <v>4715</v>
      </c>
      <c r="D280" s="14">
        <f t="shared" si="35"/>
        <v>-59</v>
      </c>
      <c r="E280" s="104">
        <f t="shared" si="36"/>
        <v>-1.2358609132802734E-2</v>
      </c>
      <c r="F280" s="110">
        <v>299</v>
      </c>
      <c r="G280" s="111">
        <v>778</v>
      </c>
      <c r="H280" s="111">
        <v>2787</v>
      </c>
      <c r="I280" s="111">
        <v>1150</v>
      </c>
      <c r="J280" s="111">
        <v>467</v>
      </c>
      <c r="K280" s="107"/>
      <c r="L280" s="113">
        <f t="shared" si="38"/>
        <v>6.3414634146341464E-2</v>
      </c>
      <c r="M280" s="113">
        <f t="shared" si="39"/>
        <v>0.16500530222693532</v>
      </c>
      <c r="N280" s="113">
        <f t="shared" si="40"/>
        <v>0.59109225874867444</v>
      </c>
      <c r="O280" s="113">
        <f t="shared" si="41"/>
        <v>0.24390243902439024</v>
      </c>
      <c r="P280" s="113">
        <f t="shared" si="42"/>
        <v>9.9045599151643696E-2</v>
      </c>
      <c r="Q280" s="128">
        <f t="shared" si="37"/>
        <v>69.178327951202007</v>
      </c>
      <c r="S280" s="25">
        <v>831</v>
      </c>
      <c r="T280" s="19" t="s">
        <v>551</v>
      </c>
      <c r="U280" s="39"/>
      <c r="V280" s="35" t="s">
        <v>45</v>
      </c>
      <c r="W280" s="36">
        <v>2</v>
      </c>
      <c r="X280" s="37">
        <v>2</v>
      </c>
      <c r="Y280" s="115">
        <v>9</v>
      </c>
      <c r="Z280" s="4">
        <v>2</v>
      </c>
    </row>
    <row r="281" spans="1:26" s="4" customFormat="1" ht="13.5" customHeight="1" x14ac:dyDescent="0.2">
      <c r="A281" s="24" t="s">
        <v>552</v>
      </c>
      <c r="B281" s="41">
        <v>4058</v>
      </c>
      <c r="C281" s="6">
        <v>4024</v>
      </c>
      <c r="D281" s="14">
        <f t="shared" si="35"/>
        <v>-34</v>
      </c>
      <c r="E281" s="104">
        <f t="shared" si="36"/>
        <v>-8.3785115820601552E-3</v>
      </c>
      <c r="F281" s="110">
        <v>221</v>
      </c>
      <c r="G281" s="111">
        <v>598</v>
      </c>
      <c r="H281" s="111">
        <v>2270</v>
      </c>
      <c r="I281" s="111">
        <v>1156</v>
      </c>
      <c r="J281" s="111">
        <v>529</v>
      </c>
      <c r="K281" s="107"/>
      <c r="L281" s="113">
        <f t="shared" si="38"/>
        <v>5.4920477137176939E-2</v>
      </c>
      <c r="M281" s="113">
        <f t="shared" si="39"/>
        <v>0.14860834990059643</v>
      </c>
      <c r="N281" s="113">
        <f t="shared" si="40"/>
        <v>0.56411530815109345</v>
      </c>
      <c r="O281" s="113">
        <f t="shared" si="41"/>
        <v>0.28727634194831014</v>
      </c>
      <c r="P281" s="113">
        <f t="shared" si="42"/>
        <v>0.13146123260437376</v>
      </c>
      <c r="Q281" s="128">
        <f t="shared" si="37"/>
        <v>77.268722466960355</v>
      </c>
      <c r="S281" s="25">
        <v>832</v>
      </c>
      <c r="T281" s="19" t="s">
        <v>553</v>
      </c>
      <c r="U281" s="39"/>
      <c r="V281" s="35" t="s">
        <v>24</v>
      </c>
      <c r="W281" s="36">
        <v>2</v>
      </c>
      <c r="X281" s="37">
        <v>2</v>
      </c>
      <c r="Y281" s="115">
        <v>17</v>
      </c>
      <c r="Z281" s="4">
        <v>2</v>
      </c>
    </row>
    <row r="282" spans="1:26" s="4" customFormat="1" ht="13.5" customHeight="1" x14ac:dyDescent="0.2">
      <c r="A282" s="24" t="s">
        <v>554</v>
      </c>
      <c r="B282" s="41">
        <v>1654</v>
      </c>
      <c r="C282" s="6">
        <v>1662</v>
      </c>
      <c r="D282" s="14">
        <f t="shared" si="35"/>
        <v>8</v>
      </c>
      <c r="E282" s="104">
        <f t="shared" si="36"/>
        <v>4.8367593712212997E-3</v>
      </c>
      <c r="F282" s="110">
        <v>101</v>
      </c>
      <c r="G282" s="111">
        <v>225</v>
      </c>
      <c r="H282" s="111">
        <v>904</v>
      </c>
      <c r="I282" s="111">
        <v>533</v>
      </c>
      <c r="J282" s="111">
        <v>232</v>
      </c>
      <c r="K282" s="107"/>
      <c r="L282" s="113">
        <f t="shared" si="38"/>
        <v>6.0770156438026475E-2</v>
      </c>
      <c r="M282" s="113">
        <f t="shared" si="39"/>
        <v>0.13537906137184116</v>
      </c>
      <c r="N282" s="113">
        <f t="shared" si="40"/>
        <v>0.54392298435619735</v>
      </c>
      <c r="O282" s="113">
        <f t="shared" si="41"/>
        <v>0.32069795427196152</v>
      </c>
      <c r="P282" s="113">
        <f t="shared" si="42"/>
        <v>0.13959085439229843</v>
      </c>
      <c r="Q282" s="128">
        <f t="shared" si="37"/>
        <v>83.849557522123902</v>
      </c>
      <c r="S282" s="25">
        <v>833</v>
      </c>
      <c r="T282" s="40" t="s">
        <v>555</v>
      </c>
      <c r="U282" s="39"/>
      <c r="V282" s="35" t="s">
        <v>56</v>
      </c>
      <c r="W282" s="36">
        <v>2</v>
      </c>
      <c r="X282" s="37">
        <v>1</v>
      </c>
      <c r="Y282" s="115">
        <v>2</v>
      </c>
      <c r="Z282" s="4">
        <v>1</v>
      </c>
    </row>
    <row r="283" spans="1:26" s="4" customFormat="1" ht="13.5" customHeight="1" x14ac:dyDescent="0.2">
      <c r="A283" s="24" t="s">
        <v>556</v>
      </c>
      <c r="B283" s="41">
        <v>6155</v>
      </c>
      <c r="C283" s="6">
        <v>6081</v>
      </c>
      <c r="D283" s="14">
        <f t="shared" si="35"/>
        <v>-74</v>
      </c>
      <c r="E283" s="104">
        <f t="shared" si="36"/>
        <v>-1.20227457351747E-2</v>
      </c>
      <c r="F283" s="110">
        <v>348</v>
      </c>
      <c r="G283" s="111">
        <v>938</v>
      </c>
      <c r="H283" s="111">
        <v>3567</v>
      </c>
      <c r="I283" s="111">
        <v>1576</v>
      </c>
      <c r="J283" s="111">
        <v>674</v>
      </c>
      <c r="K283" s="107"/>
      <c r="L283" s="113">
        <f t="shared" si="38"/>
        <v>5.7227429699062651E-2</v>
      </c>
      <c r="M283" s="113">
        <f t="shared" si="39"/>
        <v>0.15425094556816313</v>
      </c>
      <c r="N283" s="113">
        <f t="shared" si="40"/>
        <v>0.58658115441539216</v>
      </c>
      <c r="O283" s="113">
        <f t="shared" si="41"/>
        <v>0.25916790001644469</v>
      </c>
      <c r="P283" s="113">
        <f t="shared" si="42"/>
        <v>0.11083703338266733</v>
      </c>
      <c r="Q283" s="128">
        <f t="shared" si="37"/>
        <v>70.479394449116896</v>
      </c>
      <c r="S283" s="25">
        <v>834</v>
      </c>
      <c r="T283" s="19" t="s">
        <v>557</v>
      </c>
      <c r="U283" s="39"/>
      <c r="V283" s="35" t="s">
        <v>12</v>
      </c>
      <c r="W283" s="36">
        <v>2</v>
      </c>
      <c r="X283" s="37">
        <v>3</v>
      </c>
      <c r="Y283" s="115">
        <v>5</v>
      </c>
      <c r="Z283" s="4">
        <v>3</v>
      </c>
    </row>
    <row r="284" spans="1:26" s="4" customFormat="1" ht="13.5" customHeight="1" x14ac:dyDescent="0.2">
      <c r="A284" s="24" t="s">
        <v>128</v>
      </c>
      <c r="B284" s="41">
        <v>231853</v>
      </c>
      <c r="C284" s="6">
        <v>235239</v>
      </c>
      <c r="D284" s="14">
        <f t="shared" si="35"/>
        <v>3386</v>
      </c>
      <c r="E284" s="104">
        <f t="shared" si="36"/>
        <v>1.4604081034103489E-2</v>
      </c>
      <c r="F284" s="110">
        <v>15657</v>
      </c>
      <c r="G284" s="111">
        <v>32184</v>
      </c>
      <c r="H284" s="111">
        <v>158548</v>
      </c>
      <c r="I284" s="111">
        <v>44507</v>
      </c>
      <c r="J284" s="111">
        <v>19540</v>
      </c>
      <c r="K284" s="107"/>
      <c r="L284" s="113">
        <f t="shared" si="38"/>
        <v>6.6557841174295085E-2</v>
      </c>
      <c r="M284" s="113">
        <f t="shared" si="39"/>
        <v>0.13681404869090585</v>
      </c>
      <c r="N284" s="113">
        <f t="shared" si="40"/>
        <v>0.67398688142697427</v>
      </c>
      <c r="O284" s="113">
        <f t="shared" si="41"/>
        <v>0.18919906988211987</v>
      </c>
      <c r="P284" s="113">
        <f t="shared" si="42"/>
        <v>8.3064457849251191E-2</v>
      </c>
      <c r="Q284" s="128">
        <f t="shared" si="37"/>
        <v>48.370840376415977</v>
      </c>
      <c r="S284" s="25">
        <v>837</v>
      </c>
      <c r="T284" s="40" t="s">
        <v>129</v>
      </c>
      <c r="U284" s="39"/>
      <c r="V284" s="35" t="s">
        <v>4</v>
      </c>
      <c r="W284" s="36">
        <v>1</v>
      </c>
      <c r="X284" s="37">
        <v>7</v>
      </c>
      <c r="Y284" s="115">
        <v>6</v>
      </c>
      <c r="Z284" s="4">
        <v>7</v>
      </c>
    </row>
    <row r="285" spans="1:26" s="4" customFormat="1" ht="13.5" customHeight="1" x14ac:dyDescent="0.2">
      <c r="A285" s="24" t="s">
        <v>558</v>
      </c>
      <c r="B285" s="41">
        <v>1585</v>
      </c>
      <c r="C285" s="6">
        <v>1567</v>
      </c>
      <c r="D285" s="14">
        <f t="shared" si="35"/>
        <v>-18</v>
      </c>
      <c r="E285" s="104">
        <f t="shared" si="36"/>
        <v>-1.135646687697156E-2</v>
      </c>
      <c r="F285" s="110">
        <v>70</v>
      </c>
      <c r="G285" s="111">
        <v>150</v>
      </c>
      <c r="H285" s="111">
        <v>842</v>
      </c>
      <c r="I285" s="111">
        <v>575</v>
      </c>
      <c r="J285" s="111">
        <v>259</v>
      </c>
      <c r="K285" s="107"/>
      <c r="L285" s="113">
        <f t="shared" si="38"/>
        <v>4.467134652201659E-2</v>
      </c>
      <c r="M285" s="113">
        <f t="shared" si="39"/>
        <v>9.5724313975749847E-2</v>
      </c>
      <c r="N285" s="113">
        <f t="shared" si="40"/>
        <v>0.53733248245054244</v>
      </c>
      <c r="O285" s="113">
        <f t="shared" si="41"/>
        <v>0.36694320357370774</v>
      </c>
      <c r="P285" s="113">
        <f t="shared" si="42"/>
        <v>0.16528398213146139</v>
      </c>
      <c r="Q285" s="128">
        <f t="shared" si="37"/>
        <v>86.104513064133016</v>
      </c>
      <c r="S285" s="25">
        <v>844</v>
      </c>
      <c r="T285" s="19" t="s">
        <v>559</v>
      </c>
      <c r="U285" s="39"/>
      <c r="V285" s="35" t="s">
        <v>41</v>
      </c>
      <c r="W285" s="36">
        <v>2</v>
      </c>
      <c r="X285" s="37">
        <v>1</v>
      </c>
      <c r="Y285" s="115">
        <v>11</v>
      </c>
      <c r="Z285" s="4">
        <v>1</v>
      </c>
    </row>
    <row r="286" spans="1:26" s="4" customFormat="1" ht="13.5" customHeight="1" x14ac:dyDescent="0.2">
      <c r="A286" s="24" t="s">
        <v>560</v>
      </c>
      <c r="B286" s="41">
        <v>3068</v>
      </c>
      <c r="C286" s="6">
        <v>3062</v>
      </c>
      <c r="D286" s="14">
        <f t="shared" si="35"/>
        <v>-6</v>
      </c>
      <c r="E286" s="104">
        <f t="shared" si="36"/>
        <v>-1.9556714471968828E-3</v>
      </c>
      <c r="F286" s="110">
        <v>228</v>
      </c>
      <c r="G286" s="111">
        <v>486</v>
      </c>
      <c r="H286" s="111">
        <v>1707</v>
      </c>
      <c r="I286" s="111">
        <v>869</v>
      </c>
      <c r="J286" s="111">
        <v>436</v>
      </c>
      <c r="K286" s="107"/>
      <c r="L286" s="113">
        <f t="shared" si="38"/>
        <v>7.4461136512083609E-2</v>
      </c>
      <c r="M286" s="113">
        <f t="shared" si="39"/>
        <v>0.15871979098628347</v>
      </c>
      <c r="N286" s="113">
        <f t="shared" si="40"/>
        <v>0.55747877204441543</v>
      </c>
      <c r="O286" s="113">
        <f t="shared" si="41"/>
        <v>0.2838014369693011</v>
      </c>
      <c r="P286" s="113">
        <f t="shared" si="42"/>
        <v>0.14239059438275636</v>
      </c>
      <c r="Q286" s="128">
        <f t="shared" si="37"/>
        <v>79.37902753368482</v>
      </c>
      <c r="S286" s="25">
        <v>845</v>
      </c>
      <c r="T286" s="19" t="s">
        <v>561</v>
      </c>
      <c r="U286" s="39"/>
      <c r="V286" s="35" t="s">
        <v>73</v>
      </c>
      <c r="W286" s="36">
        <v>2</v>
      </c>
      <c r="X286" s="37">
        <v>2</v>
      </c>
      <c r="Y286" s="115">
        <v>19</v>
      </c>
      <c r="Z286" s="4">
        <v>2</v>
      </c>
    </row>
    <row r="287" spans="1:26" s="4" customFormat="1" ht="13.5" customHeight="1" x14ac:dyDescent="0.2">
      <c r="A287" s="24" t="s">
        <v>562</v>
      </c>
      <c r="B287" s="41">
        <v>5269</v>
      </c>
      <c r="C287" s="6">
        <v>5158</v>
      </c>
      <c r="D287" s="14">
        <f t="shared" si="35"/>
        <v>-111</v>
      </c>
      <c r="E287" s="104">
        <f t="shared" si="36"/>
        <v>-2.1066616056177656E-2</v>
      </c>
      <c r="F287" s="110">
        <v>301</v>
      </c>
      <c r="G287" s="111">
        <v>739</v>
      </c>
      <c r="H287" s="111">
        <v>2756</v>
      </c>
      <c r="I287" s="111">
        <v>1663</v>
      </c>
      <c r="J287" s="111">
        <v>788</v>
      </c>
      <c r="K287" s="107"/>
      <c r="L287" s="113">
        <f t="shared" si="38"/>
        <v>5.8355951919348586E-2</v>
      </c>
      <c r="M287" s="113">
        <f t="shared" si="39"/>
        <v>0.1432725862737495</v>
      </c>
      <c r="N287" s="113">
        <f t="shared" si="40"/>
        <v>0.53431562621170992</v>
      </c>
      <c r="O287" s="113">
        <f t="shared" si="41"/>
        <v>0.32241178751454053</v>
      </c>
      <c r="P287" s="113">
        <f t="shared" si="42"/>
        <v>0.15277239240015511</v>
      </c>
      <c r="Q287" s="128">
        <f t="shared" si="37"/>
        <v>87.155297532656022</v>
      </c>
      <c r="S287" s="25">
        <v>846</v>
      </c>
      <c r="T287" s="40" t="s">
        <v>563</v>
      </c>
      <c r="U287" s="39"/>
      <c r="V287" s="35" t="s">
        <v>126</v>
      </c>
      <c r="W287" s="36">
        <v>2</v>
      </c>
      <c r="X287" s="37">
        <v>3</v>
      </c>
      <c r="Y287" s="115">
        <v>14</v>
      </c>
      <c r="Z287" s="4">
        <v>3</v>
      </c>
    </row>
    <row r="288" spans="1:26" s="4" customFormat="1" ht="13.5" customHeight="1" x14ac:dyDescent="0.2">
      <c r="A288" s="24" t="s">
        <v>564</v>
      </c>
      <c r="B288" s="41">
        <v>4571</v>
      </c>
      <c r="C288" s="6">
        <v>4482</v>
      </c>
      <c r="D288" s="14">
        <f t="shared" si="35"/>
        <v>-89</v>
      </c>
      <c r="E288" s="104">
        <f t="shared" si="36"/>
        <v>-1.947057536644059E-2</v>
      </c>
      <c r="F288" s="110">
        <v>253</v>
      </c>
      <c r="G288" s="111">
        <v>578</v>
      </c>
      <c r="H288" s="111">
        <v>2501</v>
      </c>
      <c r="I288" s="111">
        <v>1403</v>
      </c>
      <c r="J288" s="111">
        <v>606</v>
      </c>
      <c r="K288" s="107"/>
      <c r="L288" s="113">
        <f t="shared" si="38"/>
        <v>5.6448014279339584E-2</v>
      </c>
      <c r="M288" s="113">
        <f t="shared" si="39"/>
        <v>0.12896028558679162</v>
      </c>
      <c r="N288" s="113">
        <f t="shared" si="40"/>
        <v>0.55800981704596164</v>
      </c>
      <c r="O288" s="113">
        <f t="shared" si="41"/>
        <v>0.31302989736724679</v>
      </c>
      <c r="P288" s="113">
        <f t="shared" si="42"/>
        <v>0.13520749665327977</v>
      </c>
      <c r="Q288" s="128">
        <f t="shared" si="37"/>
        <v>79.208316673330657</v>
      </c>
      <c r="S288" s="25">
        <v>848</v>
      </c>
      <c r="T288" s="19" t="s">
        <v>565</v>
      </c>
      <c r="U288" s="39"/>
      <c r="V288" s="35" t="s">
        <v>48</v>
      </c>
      <c r="W288" s="36">
        <v>2</v>
      </c>
      <c r="X288" s="37">
        <v>2</v>
      </c>
      <c r="Y288" s="115">
        <v>12</v>
      </c>
      <c r="Z288" s="4">
        <v>2</v>
      </c>
    </row>
    <row r="289" spans="1:26" s="4" customFormat="1" ht="13.5" customHeight="1" x14ac:dyDescent="0.2">
      <c r="A289" s="24" t="s">
        <v>566</v>
      </c>
      <c r="B289" s="41">
        <v>3192</v>
      </c>
      <c r="C289" s="6">
        <v>3112</v>
      </c>
      <c r="D289" s="14">
        <f t="shared" si="35"/>
        <v>-80</v>
      </c>
      <c r="E289" s="104">
        <f t="shared" si="36"/>
        <v>-2.5062656641604009E-2</v>
      </c>
      <c r="F289" s="110">
        <v>240</v>
      </c>
      <c r="G289" s="111">
        <v>601</v>
      </c>
      <c r="H289" s="111">
        <v>1688</v>
      </c>
      <c r="I289" s="111">
        <v>823</v>
      </c>
      <c r="J289" s="111">
        <v>372</v>
      </c>
      <c r="K289" s="107"/>
      <c r="L289" s="113">
        <f t="shared" si="38"/>
        <v>7.7120822622107968E-2</v>
      </c>
      <c r="M289" s="113">
        <f t="shared" si="39"/>
        <v>0.19312339331619538</v>
      </c>
      <c r="N289" s="113">
        <f t="shared" si="40"/>
        <v>0.54241645244215941</v>
      </c>
      <c r="O289" s="113">
        <f t="shared" si="41"/>
        <v>0.26446015424164526</v>
      </c>
      <c r="P289" s="113">
        <f t="shared" si="42"/>
        <v>0.11953727506426735</v>
      </c>
      <c r="Q289" s="128">
        <f t="shared" si="37"/>
        <v>84.360189573459721</v>
      </c>
      <c r="S289" s="25">
        <v>849</v>
      </c>
      <c r="T289" s="19" t="s">
        <v>567</v>
      </c>
      <c r="U289" s="39"/>
      <c r="V289" s="35" t="s">
        <v>81</v>
      </c>
      <c r="W289" s="36">
        <v>2</v>
      </c>
      <c r="X289" s="37">
        <v>2</v>
      </c>
      <c r="Y289" s="115">
        <v>16</v>
      </c>
      <c r="Z289" s="4">
        <v>2</v>
      </c>
    </row>
    <row r="290" spans="1:26" s="4" customFormat="1" ht="13.5" customHeight="1" x14ac:dyDescent="0.2">
      <c r="A290" s="24" t="s">
        <v>568</v>
      </c>
      <c r="B290" s="41">
        <v>2384</v>
      </c>
      <c r="C290" s="6">
        <v>2406</v>
      </c>
      <c r="D290" s="14">
        <f t="shared" si="35"/>
        <v>22</v>
      </c>
      <c r="E290" s="104">
        <f t="shared" si="36"/>
        <v>9.2281879194631156E-3</v>
      </c>
      <c r="F290" s="110">
        <v>179</v>
      </c>
      <c r="G290" s="111">
        <v>459</v>
      </c>
      <c r="H290" s="111">
        <v>1300</v>
      </c>
      <c r="I290" s="111">
        <v>647</v>
      </c>
      <c r="J290" s="111">
        <v>267</v>
      </c>
      <c r="K290" s="107"/>
      <c r="L290" s="113">
        <f t="shared" si="38"/>
        <v>7.4397339983374902E-2</v>
      </c>
      <c r="M290" s="113">
        <f t="shared" si="39"/>
        <v>0.19077306733167082</v>
      </c>
      <c r="N290" s="113">
        <f t="shared" si="40"/>
        <v>0.54031587697423111</v>
      </c>
      <c r="O290" s="113">
        <f t="shared" si="41"/>
        <v>0.26891105569409807</v>
      </c>
      <c r="P290" s="113">
        <f t="shared" si="42"/>
        <v>0.11097256857855362</v>
      </c>
      <c r="Q290" s="128">
        <f t="shared" si="37"/>
        <v>85.07692307692308</v>
      </c>
      <c r="S290" s="25">
        <v>850</v>
      </c>
      <c r="T290" s="19" t="s">
        <v>569</v>
      </c>
      <c r="U290" s="39"/>
      <c r="V290" s="35" t="s">
        <v>52</v>
      </c>
      <c r="W290" s="36">
        <v>2</v>
      </c>
      <c r="X290" s="37">
        <v>2</v>
      </c>
      <c r="Y290" s="115">
        <v>13</v>
      </c>
      <c r="Z290" s="4">
        <v>2</v>
      </c>
    </row>
    <row r="291" spans="1:26" s="4" customFormat="1" ht="13.5" customHeight="1" x14ac:dyDescent="0.2">
      <c r="A291" s="24" t="s">
        <v>130</v>
      </c>
      <c r="B291" s="41">
        <v>21928</v>
      </c>
      <c r="C291" s="6">
        <v>21875</v>
      </c>
      <c r="D291" s="14">
        <f t="shared" si="35"/>
        <v>-53</v>
      </c>
      <c r="E291" s="104">
        <f t="shared" si="36"/>
        <v>-2.4170010944910558E-3</v>
      </c>
      <c r="F291" s="110">
        <v>1577</v>
      </c>
      <c r="G291" s="111">
        <v>3810</v>
      </c>
      <c r="H291" s="111">
        <v>13121</v>
      </c>
      <c r="I291" s="111">
        <v>4944</v>
      </c>
      <c r="J291" s="111">
        <v>1911</v>
      </c>
      <c r="K291" s="107"/>
      <c r="L291" s="113">
        <f t="shared" si="38"/>
        <v>7.209142857142857E-2</v>
      </c>
      <c r="M291" s="113">
        <f t="shared" si="39"/>
        <v>0.17417142857142856</v>
      </c>
      <c r="N291" s="113">
        <f t="shared" si="40"/>
        <v>0.59981714285714283</v>
      </c>
      <c r="O291" s="113">
        <f t="shared" si="41"/>
        <v>0.22601142857142856</v>
      </c>
      <c r="P291" s="113">
        <f t="shared" si="42"/>
        <v>8.7359999999999993E-2</v>
      </c>
      <c r="Q291" s="128">
        <f t="shared" si="37"/>
        <v>66.717475802149224</v>
      </c>
      <c r="S291" s="25">
        <v>851</v>
      </c>
      <c r="T291" s="40" t="s">
        <v>131</v>
      </c>
      <c r="U291" s="39"/>
      <c r="V291" s="35" t="s">
        <v>73</v>
      </c>
      <c r="W291" s="36">
        <v>1</v>
      </c>
      <c r="X291" s="37">
        <v>5</v>
      </c>
      <c r="Y291" s="115">
        <v>19</v>
      </c>
      <c r="Z291" s="4">
        <v>5</v>
      </c>
    </row>
    <row r="292" spans="1:26" s="4" customFormat="1" ht="13.5" customHeight="1" x14ac:dyDescent="0.2">
      <c r="A292" s="24" t="s">
        <v>132</v>
      </c>
      <c r="B292" s="41">
        <v>189669</v>
      </c>
      <c r="C292" s="6">
        <v>191331</v>
      </c>
      <c r="D292" s="14">
        <f t="shared" si="35"/>
        <v>1662</v>
      </c>
      <c r="E292" s="104">
        <f t="shared" si="36"/>
        <v>8.7626338516046953E-3</v>
      </c>
      <c r="F292" s="110">
        <v>11899</v>
      </c>
      <c r="G292" s="111">
        <v>24530</v>
      </c>
      <c r="H292" s="111">
        <v>127396</v>
      </c>
      <c r="I292" s="111">
        <v>39405</v>
      </c>
      <c r="J292" s="111">
        <v>17386</v>
      </c>
      <c r="K292" s="107"/>
      <c r="L292" s="113">
        <f t="shared" si="38"/>
        <v>6.2190653892991728E-2</v>
      </c>
      <c r="M292" s="113">
        <f t="shared" si="39"/>
        <v>0.12820713841457998</v>
      </c>
      <c r="N292" s="113">
        <f t="shared" si="40"/>
        <v>0.66584087262388214</v>
      </c>
      <c r="O292" s="113">
        <f t="shared" si="41"/>
        <v>0.20595198896153785</v>
      </c>
      <c r="P292" s="113">
        <f t="shared" si="42"/>
        <v>9.0868703973741846E-2</v>
      </c>
      <c r="Q292" s="128">
        <f t="shared" si="37"/>
        <v>50.186034098401834</v>
      </c>
      <c r="S292" s="25">
        <v>853</v>
      </c>
      <c r="T292" s="40" t="s">
        <v>133</v>
      </c>
      <c r="U292" s="39"/>
      <c r="V292" s="35" t="s">
        <v>56</v>
      </c>
      <c r="W292" s="36">
        <v>1</v>
      </c>
      <c r="X292" s="37">
        <v>7</v>
      </c>
      <c r="Y292" s="115">
        <v>2</v>
      </c>
      <c r="Z292" s="4">
        <v>7</v>
      </c>
    </row>
    <row r="293" spans="1:26" s="4" customFormat="1" ht="13.5" customHeight="1" x14ac:dyDescent="0.2">
      <c r="A293" s="24" t="s">
        <v>572</v>
      </c>
      <c r="B293" s="41">
        <v>2597</v>
      </c>
      <c r="C293" s="6">
        <v>2551</v>
      </c>
      <c r="D293" s="14">
        <f t="shared" si="35"/>
        <v>-46</v>
      </c>
      <c r="E293" s="104">
        <f t="shared" si="36"/>
        <v>-1.7712745475548686E-2</v>
      </c>
      <c r="F293" s="110">
        <v>104</v>
      </c>
      <c r="G293" s="111">
        <v>274</v>
      </c>
      <c r="H293" s="111">
        <v>1398</v>
      </c>
      <c r="I293" s="111">
        <v>879</v>
      </c>
      <c r="J293" s="111">
        <v>378</v>
      </c>
      <c r="K293" s="107"/>
      <c r="L293" s="113">
        <f t="shared" si="38"/>
        <v>4.076832614660917E-2</v>
      </c>
      <c r="M293" s="113">
        <f t="shared" si="39"/>
        <v>0.10740885927087417</v>
      </c>
      <c r="N293" s="113">
        <f t="shared" si="40"/>
        <v>0.5480203841630733</v>
      </c>
      <c r="O293" s="113">
        <f t="shared" si="41"/>
        <v>0.34457075656605252</v>
      </c>
      <c r="P293" s="113">
        <f t="shared" si="42"/>
        <v>0.14817718541748334</v>
      </c>
      <c r="Q293" s="128">
        <f t="shared" si="37"/>
        <v>82.474964234620884</v>
      </c>
      <c r="S293" s="25">
        <v>857</v>
      </c>
      <c r="T293" s="19" t="s">
        <v>573</v>
      </c>
      <c r="U293" s="39"/>
      <c r="V293" s="35" t="s">
        <v>41</v>
      </c>
      <c r="W293" s="36">
        <v>2</v>
      </c>
      <c r="X293" s="37">
        <v>2</v>
      </c>
      <c r="Y293" s="115">
        <v>11</v>
      </c>
      <c r="Z293" s="4">
        <v>2</v>
      </c>
    </row>
    <row r="294" spans="1:26" s="4" customFormat="1" ht="13.5" customHeight="1" x14ac:dyDescent="0.2">
      <c r="A294" s="24" t="s">
        <v>134</v>
      </c>
      <c r="B294" s="41">
        <v>38646</v>
      </c>
      <c r="C294" s="6">
        <v>38664</v>
      </c>
      <c r="D294" s="14">
        <f t="shared" si="35"/>
        <v>18</v>
      </c>
      <c r="E294" s="104">
        <f t="shared" si="36"/>
        <v>4.657661853748607E-4</v>
      </c>
      <c r="F294" s="110">
        <v>2826</v>
      </c>
      <c r="G294" s="111">
        <v>7323</v>
      </c>
      <c r="H294" s="111">
        <v>24585</v>
      </c>
      <c r="I294" s="111">
        <v>6756</v>
      </c>
      <c r="J294" s="111">
        <v>2469</v>
      </c>
      <c r="K294" s="107"/>
      <c r="L294" s="113">
        <f t="shared" si="38"/>
        <v>7.3091247672253265E-2</v>
      </c>
      <c r="M294" s="113">
        <f t="shared" si="39"/>
        <v>0.18940099317194289</v>
      </c>
      <c r="N294" s="113">
        <f t="shared" si="40"/>
        <v>0.63586281812538792</v>
      </c>
      <c r="O294" s="113">
        <f t="shared" si="41"/>
        <v>0.17473618870266916</v>
      </c>
      <c r="P294" s="113">
        <f t="shared" si="42"/>
        <v>6.385785226567349E-2</v>
      </c>
      <c r="Q294" s="128">
        <f t="shared" si="37"/>
        <v>57.266625991458206</v>
      </c>
      <c r="S294" s="25">
        <v>858</v>
      </c>
      <c r="T294" s="40" t="s">
        <v>135</v>
      </c>
      <c r="U294" s="39"/>
      <c r="V294" s="35" t="s">
        <v>8</v>
      </c>
      <c r="W294" s="36">
        <v>2</v>
      </c>
      <c r="X294" s="37">
        <v>5</v>
      </c>
      <c r="Y294" s="115">
        <v>1</v>
      </c>
      <c r="Z294" s="4">
        <v>5</v>
      </c>
    </row>
    <row r="295" spans="1:26" s="4" customFormat="1" ht="13.5" customHeight="1" x14ac:dyDescent="0.2">
      <c r="A295" s="24" t="s">
        <v>574</v>
      </c>
      <c r="B295" s="41">
        <v>6730</v>
      </c>
      <c r="C295" s="6">
        <v>6758</v>
      </c>
      <c r="D295" s="14">
        <f t="shared" si="35"/>
        <v>28</v>
      </c>
      <c r="E295" s="104">
        <f t="shared" si="36"/>
        <v>4.1604754829123181E-3</v>
      </c>
      <c r="F295" s="110">
        <v>921</v>
      </c>
      <c r="G295" s="111">
        <v>2149</v>
      </c>
      <c r="H295" s="111">
        <v>3754</v>
      </c>
      <c r="I295" s="111">
        <v>855</v>
      </c>
      <c r="J295" s="111">
        <v>364</v>
      </c>
      <c r="K295" s="107"/>
      <c r="L295" s="113">
        <f t="shared" si="38"/>
        <v>0.13628292394199468</v>
      </c>
      <c r="M295" s="113">
        <f t="shared" si="39"/>
        <v>0.31799348919798759</v>
      </c>
      <c r="N295" s="113">
        <f t="shared" si="40"/>
        <v>0.55548978987866238</v>
      </c>
      <c r="O295" s="113">
        <f t="shared" si="41"/>
        <v>0.12651672092335009</v>
      </c>
      <c r="P295" s="113">
        <f t="shared" si="42"/>
        <v>5.3862089375554895E-2</v>
      </c>
      <c r="Q295" s="128">
        <f t="shared" si="37"/>
        <v>80.021310602024514</v>
      </c>
      <c r="S295" s="25">
        <v>859</v>
      </c>
      <c r="T295" s="19" t="s">
        <v>575</v>
      </c>
      <c r="U295" s="39"/>
      <c r="V295" s="35" t="s">
        <v>24</v>
      </c>
      <c r="W295" s="36">
        <v>2</v>
      </c>
      <c r="X295" s="37">
        <v>3</v>
      </c>
      <c r="Y295" s="115">
        <v>17</v>
      </c>
      <c r="Z295" s="4">
        <v>3</v>
      </c>
    </row>
    <row r="296" spans="1:26" s="4" customFormat="1" ht="13.5" customHeight="1" x14ac:dyDescent="0.2">
      <c r="A296" s="24" t="s">
        <v>252</v>
      </c>
      <c r="B296" s="41">
        <v>13237</v>
      </c>
      <c r="C296" s="6">
        <v>13021</v>
      </c>
      <c r="D296" s="14">
        <f t="shared" si="35"/>
        <v>-216</v>
      </c>
      <c r="E296" s="104">
        <f t="shared" si="36"/>
        <v>-1.6317896804411869E-2</v>
      </c>
      <c r="F296" s="110">
        <v>942</v>
      </c>
      <c r="G296" s="111">
        <v>2223</v>
      </c>
      <c r="H296" s="111">
        <v>7452</v>
      </c>
      <c r="I296" s="111">
        <v>3346</v>
      </c>
      <c r="J296" s="111">
        <v>1412</v>
      </c>
      <c r="K296" s="107"/>
      <c r="L296" s="113">
        <f t="shared" si="38"/>
        <v>7.2344673988172944E-2</v>
      </c>
      <c r="M296" s="113">
        <f t="shared" si="39"/>
        <v>0.17072421473005145</v>
      </c>
      <c r="N296" s="113">
        <f t="shared" si="40"/>
        <v>0.57230627447968663</v>
      </c>
      <c r="O296" s="113">
        <f t="shared" si="41"/>
        <v>0.25696951079026187</v>
      </c>
      <c r="P296" s="113">
        <f t="shared" si="42"/>
        <v>0.10844021196528685</v>
      </c>
      <c r="Q296" s="128">
        <f t="shared" si="37"/>
        <v>74.731615673644669</v>
      </c>
      <c r="S296" s="25">
        <v>886</v>
      </c>
      <c r="T296" s="40" t="s">
        <v>253</v>
      </c>
      <c r="U296" s="39"/>
      <c r="V296" s="35" t="s">
        <v>22</v>
      </c>
      <c r="W296" s="36">
        <v>1</v>
      </c>
      <c r="X296" s="37">
        <v>4</v>
      </c>
      <c r="Y296" s="115">
        <v>4</v>
      </c>
      <c r="Z296" s="4">
        <v>4</v>
      </c>
    </row>
    <row r="297" spans="1:26" s="4" customFormat="1" ht="13.5" customHeight="1" x14ac:dyDescent="0.2">
      <c r="A297" s="24" t="s">
        <v>576</v>
      </c>
      <c r="B297" s="41">
        <v>4829</v>
      </c>
      <c r="C297" s="6">
        <v>4792</v>
      </c>
      <c r="D297" s="14">
        <f t="shared" si="35"/>
        <v>-37</v>
      </c>
      <c r="E297" s="104">
        <f t="shared" si="36"/>
        <v>-7.6620418306067029E-3</v>
      </c>
      <c r="F297" s="110">
        <v>272</v>
      </c>
      <c r="G297" s="111">
        <v>647</v>
      </c>
      <c r="H297" s="111">
        <v>2624</v>
      </c>
      <c r="I297" s="111">
        <v>1521</v>
      </c>
      <c r="J297" s="111">
        <v>701</v>
      </c>
      <c r="K297" s="107"/>
      <c r="L297" s="113">
        <f t="shared" si="38"/>
        <v>5.6761268781302172E-2</v>
      </c>
      <c r="M297" s="113">
        <f t="shared" si="39"/>
        <v>0.13501669449081802</v>
      </c>
      <c r="N297" s="113">
        <f t="shared" si="40"/>
        <v>0.54757929883138567</v>
      </c>
      <c r="O297" s="113">
        <f t="shared" si="41"/>
        <v>0.31740400667779634</v>
      </c>
      <c r="P297" s="113">
        <f t="shared" si="42"/>
        <v>0.14628547579298831</v>
      </c>
      <c r="Q297" s="128">
        <f t="shared" si="37"/>
        <v>82.621951219512198</v>
      </c>
      <c r="S297" s="25">
        <v>887</v>
      </c>
      <c r="T297" s="19" t="s">
        <v>577</v>
      </c>
      <c r="U297" s="39"/>
      <c r="V297" s="35" t="s">
        <v>4</v>
      </c>
      <c r="W297" s="36">
        <v>2</v>
      </c>
      <c r="X297" s="37">
        <v>2</v>
      </c>
      <c r="Y297" s="115">
        <v>6</v>
      </c>
      <c r="Z297" s="4">
        <v>2</v>
      </c>
    </row>
    <row r="298" spans="1:26" s="4" customFormat="1" ht="13.5" customHeight="1" x14ac:dyDescent="0.2">
      <c r="A298" s="24" t="s">
        <v>578</v>
      </c>
      <c r="B298" s="41">
        <v>2768</v>
      </c>
      <c r="C298" s="6">
        <v>2702</v>
      </c>
      <c r="D298" s="14">
        <f t="shared" si="35"/>
        <v>-66</v>
      </c>
      <c r="E298" s="104">
        <f t="shared" si="36"/>
        <v>-2.3843930635838118E-2</v>
      </c>
      <c r="F298" s="110">
        <v>158</v>
      </c>
      <c r="G298" s="111">
        <v>413</v>
      </c>
      <c r="H298" s="111">
        <v>1485</v>
      </c>
      <c r="I298" s="111">
        <v>804</v>
      </c>
      <c r="J298" s="111">
        <v>355</v>
      </c>
      <c r="K298" s="107"/>
      <c r="L298" s="113">
        <f t="shared" si="38"/>
        <v>5.8475203552923759E-2</v>
      </c>
      <c r="M298" s="113">
        <f t="shared" si="39"/>
        <v>0.15284974093264247</v>
      </c>
      <c r="N298" s="113">
        <f t="shared" si="40"/>
        <v>0.54959289415247969</v>
      </c>
      <c r="O298" s="113">
        <f t="shared" si="41"/>
        <v>0.29755736491487789</v>
      </c>
      <c r="P298" s="113">
        <f t="shared" si="42"/>
        <v>0.13138415988156921</v>
      </c>
      <c r="Q298" s="128">
        <f t="shared" si="37"/>
        <v>81.952861952861952</v>
      </c>
      <c r="S298" s="25">
        <v>889</v>
      </c>
      <c r="T298" s="19" t="s">
        <v>579</v>
      </c>
      <c r="U298" s="39"/>
      <c r="V298" s="35" t="s">
        <v>24</v>
      </c>
      <c r="W298" s="36">
        <v>2</v>
      </c>
      <c r="X298" s="37">
        <v>2</v>
      </c>
      <c r="Y298" s="115">
        <v>17</v>
      </c>
      <c r="Z298" s="4">
        <v>2</v>
      </c>
    </row>
    <row r="299" spans="1:26" s="4" customFormat="1" ht="13.5" customHeight="1" x14ac:dyDescent="0.2">
      <c r="A299" s="24" t="s">
        <v>580</v>
      </c>
      <c r="B299" s="41">
        <v>1242</v>
      </c>
      <c r="C299" s="6">
        <v>1232</v>
      </c>
      <c r="D299" s="14">
        <f t="shared" si="35"/>
        <v>-10</v>
      </c>
      <c r="E299" s="104">
        <f t="shared" si="36"/>
        <v>-8.0515297906602612E-3</v>
      </c>
      <c r="F299" s="110">
        <v>66</v>
      </c>
      <c r="G299" s="111">
        <v>178</v>
      </c>
      <c r="H299" s="111">
        <v>686</v>
      </c>
      <c r="I299" s="111">
        <v>368</v>
      </c>
      <c r="J299" s="111">
        <v>156</v>
      </c>
      <c r="K299" s="107"/>
      <c r="L299" s="113">
        <f t="shared" si="38"/>
        <v>5.3571428571428568E-2</v>
      </c>
      <c r="M299" s="113">
        <f t="shared" si="39"/>
        <v>0.14448051948051949</v>
      </c>
      <c r="N299" s="113">
        <f t="shared" si="40"/>
        <v>0.55681818181818177</v>
      </c>
      <c r="O299" s="113">
        <f t="shared" si="41"/>
        <v>0.29870129870129869</v>
      </c>
      <c r="P299" s="113">
        <f t="shared" si="42"/>
        <v>0.12662337662337661</v>
      </c>
      <c r="Q299" s="128">
        <f t="shared" si="37"/>
        <v>79.591836734693871</v>
      </c>
      <c r="S299" s="25">
        <v>890</v>
      </c>
      <c r="T299" s="19" t="s">
        <v>581</v>
      </c>
      <c r="U299" s="39"/>
      <c r="V299" s="35" t="s">
        <v>73</v>
      </c>
      <c r="W299" s="36">
        <v>2</v>
      </c>
      <c r="X299" s="37">
        <v>1</v>
      </c>
      <c r="Y299" s="115">
        <v>19</v>
      </c>
      <c r="Z299" s="4">
        <v>1</v>
      </c>
    </row>
    <row r="300" spans="1:26" s="4" customFormat="1" ht="13.5" customHeight="1" x14ac:dyDescent="0.2">
      <c r="A300" s="24" t="s">
        <v>582</v>
      </c>
      <c r="B300" s="41">
        <v>3747</v>
      </c>
      <c r="C300" s="6">
        <v>3783</v>
      </c>
      <c r="D300" s="14">
        <f t="shared" si="35"/>
        <v>36</v>
      </c>
      <c r="E300" s="104">
        <f t="shared" si="36"/>
        <v>9.607686148919159E-3</v>
      </c>
      <c r="F300" s="110">
        <v>435</v>
      </c>
      <c r="G300" s="111">
        <v>980</v>
      </c>
      <c r="H300" s="111">
        <v>2075</v>
      </c>
      <c r="I300" s="111">
        <v>728</v>
      </c>
      <c r="J300" s="111">
        <v>289</v>
      </c>
      <c r="K300" s="107"/>
      <c r="L300" s="113">
        <f t="shared" si="38"/>
        <v>0.11498810467882632</v>
      </c>
      <c r="M300" s="113">
        <f t="shared" si="39"/>
        <v>0.25905366111551681</v>
      </c>
      <c r="N300" s="113">
        <f t="shared" si="40"/>
        <v>0.54850647634152794</v>
      </c>
      <c r="O300" s="113">
        <f t="shared" si="41"/>
        <v>0.19243986254295534</v>
      </c>
      <c r="P300" s="113">
        <f t="shared" si="42"/>
        <v>7.6394395982024854E-2</v>
      </c>
      <c r="Q300" s="128">
        <f t="shared" si="37"/>
        <v>82.313253012048193</v>
      </c>
      <c r="S300" s="25">
        <v>892</v>
      </c>
      <c r="T300" s="19" t="s">
        <v>583</v>
      </c>
      <c r="U300" s="39"/>
      <c r="V300" s="35" t="s">
        <v>52</v>
      </c>
      <c r="W300" s="36">
        <v>2</v>
      </c>
      <c r="X300" s="37">
        <v>2</v>
      </c>
      <c r="Y300" s="115">
        <v>13</v>
      </c>
      <c r="Z300" s="4">
        <v>2</v>
      </c>
    </row>
    <row r="301" spans="1:26" s="4" customFormat="1" ht="13.5" customHeight="1" x14ac:dyDescent="0.2">
      <c r="A301" s="24" t="s">
        <v>584</v>
      </c>
      <c r="B301" s="41">
        <v>7521</v>
      </c>
      <c r="C301" s="6">
        <v>7455</v>
      </c>
      <c r="D301" s="14">
        <f t="shared" si="35"/>
        <v>-66</v>
      </c>
      <c r="E301" s="104">
        <f t="shared" si="36"/>
        <v>-8.775428799361773E-3</v>
      </c>
      <c r="F301" s="110">
        <v>598</v>
      </c>
      <c r="G301" s="111">
        <v>1345</v>
      </c>
      <c r="H301" s="111">
        <v>4237</v>
      </c>
      <c r="I301" s="111">
        <v>1873</v>
      </c>
      <c r="J301" s="111">
        <v>873</v>
      </c>
      <c r="K301" s="107"/>
      <c r="L301" s="113">
        <f t="shared" si="38"/>
        <v>8.0214621059691488E-2</v>
      </c>
      <c r="M301" s="113">
        <f t="shared" si="39"/>
        <v>0.18041582830315225</v>
      </c>
      <c r="N301" s="113">
        <f t="shared" si="40"/>
        <v>0.56834339369550635</v>
      </c>
      <c r="O301" s="113">
        <f t="shared" si="41"/>
        <v>0.25124077800134137</v>
      </c>
      <c r="P301" s="113">
        <f t="shared" si="42"/>
        <v>0.117102615694165</v>
      </c>
      <c r="Q301" s="128">
        <f t="shared" si="37"/>
        <v>75.94996459759264</v>
      </c>
      <c r="S301" s="25">
        <v>893</v>
      </c>
      <c r="T301" s="40" t="s">
        <v>585</v>
      </c>
      <c r="U301" s="39"/>
      <c r="V301" s="35" t="s">
        <v>66</v>
      </c>
      <c r="W301" s="36">
        <v>1</v>
      </c>
      <c r="X301" s="37">
        <v>3</v>
      </c>
      <c r="Y301" s="115">
        <v>15</v>
      </c>
      <c r="Z301" s="4">
        <v>3</v>
      </c>
    </row>
    <row r="302" spans="1:26" s="4" customFormat="1" ht="13.5" customHeight="1" x14ac:dyDescent="0.2">
      <c r="A302" s="24" t="s">
        <v>254</v>
      </c>
      <c r="B302" s="41">
        <v>15752</v>
      </c>
      <c r="C302" s="6">
        <v>15700</v>
      </c>
      <c r="D302" s="14">
        <f t="shared" si="35"/>
        <v>-52</v>
      </c>
      <c r="E302" s="104">
        <f t="shared" si="36"/>
        <v>-3.3011681056374087E-3</v>
      </c>
      <c r="F302" s="110">
        <v>917</v>
      </c>
      <c r="G302" s="111">
        <v>2140</v>
      </c>
      <c r="H302" s="111">
        <v>9228</v>
      </c>
      <c r="I302" s="111">
        <v>4332</v>
      </c>
      <c r="J302" s="111">
        <v>1812</v>
      </c>
      <c r="K302" s="107"/>
      <c r="L302" s="113">
        <f t="shared" si="38"/>
        <v>5.8407643312101909E-2</v>
      </c>
      <c r="M302" s="113">
        <f t="shared" si="39"/>
        <v>0.13630573248407643</v>
      </c>
      <c r="N302" s="113">
        <f t="shared" si="40"/>
        <v>0.5877707006369427</v>
      </c>
      <c r="O302" s="113">
        <f t="shared" si="41"/>
        <v>0.2759235668789809</v>
      </c>
      <c r="P302" s="113">
        <f t="shared" si="42"/>
        <v>0.1154140127388535</v>
      </c>
      <c r="Q302" s="128">
        <f t="shared" si="37"/>
        <v>70.134373645426962</v>
      </c>
      <c r="S302" s="25">
        <v>895</v>
      </c>
      <c r="T302" s="40" t="s">
        <v>255</v>
      </c>
      <c r="U302" s="39"/>
      <c r="V302" s="35" t="s">
        <v>56</v>
      </c>
      <c r="W302" s="36">
        <v>1</v>
      </c>
      <c r="X302" s="37">
        <v>4</v>
      </c>
      <c r="Y302" s="115">
        <v>2</v>
      </c>
      <c r="Z302" s="4">
        <v>4</v>
      </c>
    </row>
    <row r="303" spans="1:26" s="4" customFormat="1" ht="13.5" customHeight="1" x14ac:dyDescent="0.2">
      <c r="A303" s="24" t="s">
        <v>547</v>
      </c>
      <c r="B303" s="41">
        <v>2941</v>
      </c>
      <c r="C303" s="6">
        <v>2869</v>
      </c>
      <c r="D303" s="14">
        <f t="shared" si="35"/>
        <v>-72</v>
      </c>
      <c r="E303" s="104">
        <f t="shared" si="36"/>
        <v>-2.4481468888133295E-2</v>
      </c>
      <c r="F303" s="110">
        <v>136</v>
      </c>
      <c r="G303" s="111">
        <v>349</v>
      </c>
      <c r="H303" s="111">
        <v>1509</v>
      </c>
      <c r="I303" s="111">
        <v>1011</v>
      </c>
      <c r="J303" s="111">
        <v>470</v>
      </c>
      <c r="K303" s="107"/>
      <c r="L303" s="113">
        <f t="shared" si="38"/>
        <v>4.7403276402927852E-2</v>
      </c>
      <c r="M303" s="113">
        <f t="shared" si="39"/>
        <v>0.12164517253398396</v>
      </c>
      <c r="N303" s="113">
        <f t="shared" si="40"/>
        <v>0.52596723597072148</v>
      </c>
      <c r="O303" s="113">
        <f t="shared" si="41"/>
        <v>0.35238759149529453</v>
      </c>
      <c r="P303" s="113">
        <f t="shared" si="42"/>
        <v>0.16382014639247125</v>
      </c>
      <c r="Q303" s="128">
        <f t="shared" si="37"/>
        <v>90.125911199469854</v>
      </c>
      <c r="S303" s="25">
        <v>785</v>
      </c>
      <c r="T303" s="19" t="s">
        <v>548</v>
      </c>
      <c r="U303" s="39"/>
      <c r="V303" s="35" t="s">
        <v>24</v>
      </c>
      <c r="W303" s="36">
        <v>2</v>
      </c>
      <c r="X303" s="37">
        <v>2</v>
      </c>
      <c r="Y303" s="115">
        <v>17</v>
      </c>
      <c r="Z303" s="4">
        <v>2</v>
      </c>
    </row>
    <row r="304" spans="1:26" s="4" customFormat="1" ht="13.5" customHeight="1" x14ac:dyDescent="0.2">
      <c r="A304" s="24" t="s">
        <v>136</v>
      </c>
      <c r="B304" s="41">
        <v>67392</v>
      </c>
      <c r="C304" s="6">
        <v>67552</v>
      </c>
      <c r="D304" s="14">
        <f t="shared" si="35"/>
        <v>160</v>
      </c>
      <c r="E304" s="104">
        <f t="shared" si="36"/>
        <v>2.3741690408356497E-3</v>
      </c>
      <c r="F304" s="110">
        <v>4794</v>
      </c>
      <c r="G304" s="111">
        <v>10555</v>
      </c>
      <c r="H304" s="111">
        <v>43586</v>
      </c>
      <c r="I304" s="111">
        <v>13411</v>
      </c>
      <c r="J304" s="111">
        <v>6032</v>
      </c>
      <c r="K304" s="107"/>
      <c r="L304" s="113">
        <f t="shared" si="38"/>
        <v>7.0967550923732831E-2</v>
      </c>
      <c r="M304" s="113">
        <f t="shared" si="39"/>
        <v>0.15625</v>
      </c>
      <c r="N304" s="113">
        <f t="shared" si="40"/>
        <v>0.64522145902415917</v>
      </c>
      <c r="O304" s="113">
        <f t="shared" si="41"/>
        <v>0.19852854097584083</v>
      </c>
      <c r="P304" s="113">
        <f t="shared" si="42"/>
        <v>8.9294173377546193E-2</v>
      </c>
      <c r="Q304" s="128">
        <f t="shared" si="37"/>
        <v>54.98554581746432</v>
      </c>
      <c r="S304" s="25">
        <v>905</v>
      </c>
      <c r="T304" s="40" t="s">
        <v>137</v>
      </c>
      <c r="U304" s="39"/>
      <c r="V304" s="35" t="s">
        <v>66</v>
      </c>
      <c r="W304" s="36">
        <v>1</v>
      </c>
      <c r="X304" s="37">
        <v>6</v>
      </c>
      <c r="Y304" s="115">
        <v>15</v>
      </c>
      <c r="Z304" s="4">
        <v>6</v>
      </c>
    </row>
    <row r="305" spans="1:26" s="4" customFormat="1" ht="13.5" customHeight="1" x14ac:dyDescent="0.2">
      <c r="A305" s="24" t="s">
        <v>138</v>
      </c>
      <c r="B305" s="41">
        <v>21136</v>
      </c>
      <c r="C305" s="6">
        <v>21137</v>
      </c>
      <c r="D305" s="14">
        <f t="shared" si="35"/>
        <v>1</v>
      </c>
      <c r="E305" s="104">
        <f t="shared" si="36"/>
        <v>4.7312641938024314E-5</v>
      </c>
      <c r="F305" s="110">
        <v>1410</v>
      </c>
      <c r="G305" s="111">
        <v>3421</v>
      </c>
      <c r="H305" s="111">
        <v>12127</v>
      </c>
      <c r="I305" s="111">
        <v>5589</v>
      </c>
      <c r="J305" s="111">
        <v>2343</v>
      </c>
      <c r="K305" s="107"/>
      <c r="L305" s="113">
        <f t="shared" si="38"/>
        <v>6.6707669016416712E-2</v>
      </c>
      <c r="M305" s="113">
        <f t="shared" si="39"/>
        <v>0.16184889057103657</v>
      </c>
      <c r="N305" s="113">
        <f t="shared" si="40"/>
        <v>0.57373326394474145</v>
      </c>
      <c r="O305" s="113">
        <f t="shared" si="41"/>
        <v>0.26441784548422198</v>
      </c>
      <c r="P305" s="113">
        <f t="shared" si="42"/>
        <v>0.11084827553579032</v>
      </c>
      <c r="Q305" s="128">
        <f t="shared" si="37"/>
        <v>74.29702317143564</v>
      </c>
      <c r="S305" s="25">
        <v>908</v>
      </c>
      <c r="T305" s="19" t="s">
        <v>139</v>
      </c>
      <c r="U305" s="39"/>
      <c r="V305" s="35" t="s">
        <v>4</v>
      </c>
      <c r="W305" s="36">
        <v>1</v>
      </c>
      <c r="X305" s="37">
        <v>5</v>
      </c>
      <c r="Y305" s="115">
        <v>6</v>
      </c>
      <c r="Z305" s="4">
        <v>5</v>
      </c>
    </row>
    <row r="306" spans="1:26" s="4" customFormat="1" ht="13.5" customHeight="1" x14ac:dyDescent="0.2">
      <c r="A306" s="24" t="s">
        <v>586</v>
      </c>
      <c r="B306" s="41">
        <v>2218</v>
      </c>
      <c r="C306" s="6">
        <v>2143</v>
      </c>
      <c r="D306" s="14">
        <f t="shared" si="35"/>
        <v>-75</v>
      </c>
      <c r="E306" s="104">
        <f t="shared" si="36"/>
        <v>-3.3814247069431924E-2</v>
      </c>
      <c r="F306" s="110">
        <v>98</v>
      </c>
      <c r="G306" s="111">
        <v>256</v>
      </c>
      <c r="H306" s="111">
        <v>1130</v>
      </c>
      <c r="I306" s="111">
        <v>757</v>
      </c>
      <c r="J306" s="111">
        <v>333</v>
      </c>
      <c r="K306" s="107"/>
      <c r="L306" s="113">
        <f t="shared" si="38"/>
        <v>4.5730284647690154E-2</v>
      </c>
      <c r="M306" s="113">
        <f t="shared" si="39"/>
        <v>0.11945870275314979</v>
      </c>
      <c r="N306" s="113">
        <f t="shared" si="40"/>
        <v>0.52729818012132523</v>
      </c>
      <c r="O306" s="113">
        <f t="shared" si="41"/>
        <v>0.35324311712552497</v>
      </c>
      <c r="P306" s="113">
        <f t="shared" si="42"/>
        <v>0.15538964069062061</v>
      </c>
      <c r="Q306" s="128">
        <f t="shared" si="37"/>
        <v>89.646017699115035</v>
      </c>
      <c r="S306" s="25">
        <v>911</v>
      </c>
      <c r="T306" s="19" t="s">
        <v>587</v>
      </c>
      <c r="U306" s="39"/>
      <c r="V306" s="35" t="s">
        <v>48</v>
      </c>
      <c r="W306" s="36">
        <v>2</v>
      </c>
      <c r="X306" s="37">
        <v>2</v>
      </c>
      <c r="Y306" s="115">
        <v>12</v>
      </c>
      <c r="Z306" s="4">
        <v>2</v>
      </c>
    </row>
    <row r="307" spans="1:26" s="4" customFormat="1" ht="13.5" customHeight="1" x14ac:dyDescent="0.2">
      <c r="A307" s="24" t="s">
        <v>28</v>
      </c>
      <c r="B307" s="41">
        <v>223027</v>
      </c>
      <c r="C307" s="6">
        <v>228166</v>
      </c>
      <c r="D307" s="14">
        <f t="shared" si="35"/>
        <v>5139</v>
      </c>
      <c r="E307" s="104">
        <f t="shared" si="36"/>
        <v>2.3042053204320512E-2</v>
      </c>
      <c r="F307" s="110">
        <v>18571</v>
      </c>
      <c r="G307" s="111">
        <v>39968</v>
      </c>
      <c r="H307" s="111">
        <v>153254</v>
      </c>
      <c r="I307" s="111">
        <v>34944</v>
      </c>
      <c r="J307" s="111">
        <v>13401</v>
      </c>
      <c r="K307" s="107"/>
      <c r="L307" s="113">
        <f t="shared" si="38"/>
        <v>8.139249493789609E-2</v>
      </c>
      <c r="M307" s="113">
        <f t="shared" si="39"/>
        <v>0.17517070904516888</v>
      </c>
      <c r="N307" s="113">
        <f t="shared" si="40"/>
        <v>0.67167763821077642</v>
      </c>
      <c r="O307" s="113">
        <f t="shared" si="41"/>
        <v>0.15315165274405476</v>
      </c>
      <c r="P307" s="113">
        <f t="shared" si="42"/>
        <v>5.873355364077032E-2</v>
      </c>
      <c r="Q307" s="128">
        <f t="shared" si="37"/>
        <v>48.880942748639512</v>
      </c>
      <c r="S307" s="25">
        <v>92</v>
      </c>
      <c r="T307" s="40" t="s">
        <v>29</v>
      </c>
      <c r="U307" s="39"/>
      <c r="V307" s="35" t="s">
        <v>8</v>
      </c>
      <c r="W307" s="36">
        <v>1</v>
      </c>
      <c r="X307" s="37">
        <v>7</v>
      </c>
      <c r="Y307" s="115">
        <v>1</v>
      </c>
      <c r="Z307" s="4">
        <v>7</v>
      </c>
    </row>
    <row r="308" spans="1:26" s="4" customFormat="1" ht="13.5" customHeight="1" x14ac:dyDescent="0.2">
      <c r="A308" s="24" t="s">
        <v>140</v>
      </c>
      <c r="B308" s="41">
        <v>21155</v>
      </c>
      <c r="C308" s="6">
        <v>20829</v>
      </c>
      <c r="D308" s="14">
        <f t="shared" si="35"/>
        <v>-326</v>
      </c>
      <c r="E308" s="104">
        <f t="shared" si="36"/>
        <v>-1.5410068541715893E-2</v>
      </c>
      <c r="F308" s="110">
        <v>1047</v>
      </c>
      <c r="G308" s="111">
        <v>2582</v>
      </c>
      <c r="H308" s="111">
        <v>12100</v>
      </c>
      <c r="I308" s="111">
        <v>6147</v>
      </c>
      <c r="J308" s="111">
        <v>2734</v>
      </c>
      <c r="K308" s="107"/>
      <c r="L308" s="113">
        <f t="shared" si="38"/>
        <v>5.0266455422727931E-2</v>
      </c>
      <c r="M308" s="113">
        <f t="shared" si="39"/>
        <v>0.12396178405108263</v>
      </c>
      <c r="N308" s="113">
        <f t="shared" si="40"/>
        <v>0.58092083153295881</v>
      </c>
      <c r="O308" s="113">
        <f t="shared" si="41"/>
        <v>0.29511738441595853</v>
      </c>
      <c r="P308" s="113">
        <f t="shared" si="42"/>
        <v>0.13125930193480245</v>
      </c>
      <c r="Q308" s="128">
        <f t="shared" si="37"/>
        <v>72.140495867768593</v>
      </c>
      <c r="S308" s="25">
        <v>915</v>
      </c>
      <c r="T308" s="19" t="s">
        <v>141</v>
      </c>
      <c r="U308" s="39"/>
      <c r="V308" s="35" t="s">
        <v>41</v>
      </c>
      <c r="W308" s="36">
        <v>1</v>
      </c>
      <c r="X308" s="37">
        <v>5</v>
      </c>
      <c r="Y308" s="115">
        <v>11</v>
      </c>
      <c r="Z308" s="4">
        <v>5</v>
      </c>
    </row>
    <row r="309" spans="1:26" s="4" customFormat="1" ht="13.5" customHeight="1" x14ac:dyDescent="0.2">
      <c r="A309" s="24" t="s">
        <v>588</v>
      </c>
      <c r="B309" s="41">
        <v>2316</v>
      </c>
      <c r="C309" s="6">
        <v>2285</v>
      </c>
      <c r="D309" s="14">
        <f t="shared" si="35"/>
        <v>-31</v>
      </c>
      <c r="E309" s="104">
        <f t="shared" si="36"/>
        <v>-1.3385146804835935E-2</v>
      </c>
      <c r="F309" s="110">
        <v>144</v>
      </c>
      <c r="G309" s="111">
        <v>320</v>
      </c>
      <c r="H309" s="111">
        <v>1325</v>
      </c>
      <c r="I309" s="111">
        <v>640</v>
      </c>
      <c r="J309" s="111">
        <v>286</v>
      </c>
      <c r="K309" s="107"/>
      <c r="L309" s="113">
        <f t="shared" si="38"/>
        <v>6.3019693654266962E-2</v>
      </c>
      <c r="M309" s="113">
        <f t="shared" si="39"/>
        <v>0.14004376367614879</v>
      </c>
      <c r="N309" s="113">
        <f t="shared" si="40"/>
        <v>0.57986870897155363</v>
      </c>
      <c r="O309" s="113">
        <f t="shared" si="41"/>
        <v>0.28008752735229758</v>
      </c>
      <c r="P309" s="113">
        <f t="shared" si="42"/>
        <v>0.12516411378555797</v>
      </c>
      <c r="Q309" s="128">
        <f t="shared" si="37"/>
        <v>72.452830188679243</v>
      </c>
      <c r="S309" s="25">
        <v>918</v>
      </c>
      <c r="T309" s="19" t="s">
        <v>589</v>
      </c>
      <c r="U309" s="39"/>
      <c r="V309" s="35" t="s">
        <v>56</v>
      </c>
      <c r="W309" s="36">
        <v>2</v>
      </c>
      <c r="X309" s="37">
        <v>2</v>
      </c>
      <c r="Y309" s="115">
        <v>2</v>
      </c>
      <c r="Z309" s="4">
        <v>2</v>
      </c>
    </row>
    <row r="310" spans="1:26" s="4" customFormat="1" ht="13.5" customHeight="1" x14ac:dyDescent="0.2">
      <c r="A310" s="24" t="s">
        <v>590</v>
      </c>
      <c r="B310" s="41">
        <v>2094</v>
      </c>
      <c r="C310" s="6">
        <v>2058</v>
      </c>
      <c r="D310" s="14">
        <f t="shared" si="35"/>
        <v>-36</v>
      </c>
      <c r="E310" s="104">
        <f t="shared" si="36"/>
        <v>-1.7191977077363862E-2</v>
      </c>
      <c r="F310" s="110">
        <v>75</v>
      </c>
      <c r="G310" s="111">
        <v>206</v>
      </c>
      <c r="H310" s="111">
        <v>1026</v>
      </c>
      <c r="I310" s="111">
        <v>826</v>
      </c>
      <c r="J310" s="111">
        <v>378</v>
      </c>
      <c r="K310" s="107"/>
      <c r="L310" s="113">
        <f t="shared" si="38"/>
        <v>3.6443148688046649E-2</v>
      </c>
      <c r="M310" s="113">
        <f t="shared" si="39"/>
        <v>0.1000971817298348</v>
      </c>
      <c r="N310" s="113">
        <f t="shared" si="40"/>
        <v>0.49854227405247814</v>
      </c>
      <c r="O310" s="113">
        <f t="shared" si="41"/>
        <v>0.40136054421768708</v>
      </c>
      <c r="P310" s="113">
        <f t="shared" si="42"/>
        <v>0.18367346938775511</v>
      </c>
      <c r="Q310" s="128">
        <f t="shared" si="37"/>
        <v>100.58479532163743</v>
      </c>
      <c r="S310" s="25">
        <v>921</v>
      </c>
      <c r="T310" s="19" t="s">
        <v>591</v>
      </c>
      <c r="U310" s="39"/>
      <c r="V310" s="35" t="s">
        <v>41</v>
      </c>
      <c r="W310" s="36">
        <v>2</v>
      </c>
      <c r="X310" s="37">
        <v>2</v>
      </c>
      <c r="Y310" s="115">
        <v>11</v>
      </c>
      <c r="Z310" s="4">
        <v>2</v>
      </c>
    </row>
    <row r="311" spans="1:26" s="4" customFormat="1" ht="13.5" customHeight="1" x14ac:dyDescent="0.2">
      <c r="A311" s="24" t="s">
        <v>592</v>
      </c>
      <c r="B311" s="41">
        <v>4460</v>
      </c>
      <c r="C311" s="6">
        <v>4393</v>
      </c>
      <c r="D311" s="14">
        <f t="shared" si="35"/>
        <v>-67</v>
      </c>
      <c r="E311" s="104">
        <f t="shared" si="36"/>
        <v>-1.5022421524663709E-2</v>
      </c>
      <c r="F311" s="110">
        <v>356</v>
      </c>
      <c r="G311" s="111">
        <v>919</v>
      </c>
      <c r="H311" s="111">
        <v>2667</v>
      </c>
      <c r="I311" s="111">
        <v>807</v>
      </c>
      <c r="J311" s="111">
        <v>344</v>
      </c>
      <c r="K311" s="107"/>
      <c r="L311" s="113">
        <f t="shared" si="38"/>
        <v>8.1038015023901663E-2</v>
      </c>
      <c r="M311" s="113">
        <f t="shared" si="39"/>
        <v>0.20919644889597086</v>
      </c>
      <c r="N311" s="113">
        <f t="shared" si="40"/>
        <v>0.60710220805827453</v>
      </c>
      <c r="O311" s="113">
        <f t="shared" si="41"/>
        <v>0.18370134304575461</v>
      </c>
      <c r="P311" s="113">
        <f t="shared" si="42"/>
        <v>7.8306396539949918E-2</v>
      </c>
      <c r="Q311" s="128">
        <f t="shared" si="37"/>
        <v>64.716910386201718</v>
      </c>
      <c r="S311" s="25">
        <v>922</v>
      </c>
      <c r="T311" s="19" t="s">
        <v>593</v>
      </c>
      <c r="U311" s="39"/>
      <c r="V311" s="35" t="s">
        <v>4</v>
      </c>
      <c r="W311" s="36">
        <v>2</v>
      </c>
      <c r="X311" s="37">
        <v>2</v>
      </c>
      <c r="Y311" s="115">
        <v>6</v>
      </c>
      <c r="Z311" s="4">
        <v>2</v>
      </c>
    </row>
    <row r="312" spans="1:26" s="4" customFormat="1" ht="13.5" customHeight="1" x14ac:dyDescent="0.2">
      <c r="A312" s="24" t="s">
        <v>594</v>
      </c>
      <c r="B312" s="41">
        <v>3216</v>
      </c>
      <c r="C312" s="6">
        <v>3166</v>
      </c>
      <c r="D312" s="14">
        <f t="shared" si="35"/>
        <v>-50</v>
      </c>
      <c r="E312" s="104">
        <f t="shared" si="36"/>
        <v>-1.5547263681592094E-2</v>
      </c>
      <c r="F312" s="110">
        <v>203</v>
      </c>
      <c r="G312" s="111">
        <v>504</v>
      </c>
      <c r="H312" s="111">
        <v>1738</v>
      </c>
      <c r="I312" s="111">
        <v>924</v>
      </c>
      <c r="J312" s="111">
        <v>424</v>
      </c>
      <c r="K312" s="107"/>
      <c r="L312" s="113">
        <f t="shared" si="38"/>
        <v>6.4118761844598859E-2</v>
      </c>
      <c r="M312" s="113">
        <f t="shared" si="39"/>
        <v>0.15919140871762477</v>
      </c>
      <c r="N312" s="113">
        <f t="shared" si="40"/>
        <v>0.54895767530006312</v>
      </c>
      <c r="O312" s="113">
        <f t="shared" si="41"/>
        <v>0.29185091598231205</v>
      </c>
      <c r="P312" s="113">
        <f t="shared" si="42"/>
        <v>0.13392293114339862</v>
      </c>
      <c r="Q312" s="128">
        <f t="shared" si="37"/>
        <v>82.163406214039128</v>
      </c>
      <c r="S312" s="25">
        <v>924</v>
      </c>
      <c r="T312" s="40" t="s">
        <v>595</v>
      </c>
      <c r="U312" s="39"/>
      <c r="V312" s="35" t="s">
        <v>81</v>
      </c>
      <c r="W312" s="36">
        <v>2</v>
      </c>
      <c r="X312" s="37">
        <v>2</v>
      </c>
      <c r="Y312" s="115">
        <v>16</v>
      </c>
      <c r="Z312" s="4">
        <v>2</v>
      </c>
    </row>
    <row r="313" spans="1:26" s="4" customFormat="1" ht="13.5" customHeight="1" x14ac:dyDescent="0.2">
      <c r="A313" s="24" t="s">
        <v>596</v>
      </c>
      <c r="B313" s="41">
        <v>3685</v>
      </c>
      <c r="C313" s="6">
        <v>3676</v>
      </c>
      <c r="D313" s="14">
        <f t="shared" si="35"/>
        <v>-9</v>
      </c>
      <c r="E313" s="104">
        <f t="shared" si="36"/>
        <v>-2.4423337856174232E-3</v>
      </c>
      <c r="F313" s="110">
        <v>255</v>
      </c>
      <c r="G313" s="111">
        <v>583</v>
      </c>
      <c r="H313" s="111">
        <v>2142</v>
      </c>
      <c r="I313" s="111">
        <v>951</v>
      </c>
      <c r="J313" s="111">
        <v>422</v>
      </c>
      <c r="K313" s="107"/>
      <c r="L313" s="113">
        <f t="shared" si="38"/>
        <v>6.9368879216539711E-2</v>
      </c>
      <c r="M313" s="113">
        <f t="shared" si="39"/>
        <v>0.15859630032644179</v>
      </c>
      <c r="N313" s="113">
        <f t="shared" si="40"/>
        <v>0.5826985854189336</v>
      </c>
      <c r="O313" s="113">
        <f t="shared" si="41"/>
        <v>0.25870511425462461</v>
      </c>
      <c r="P313" s="113">
        <f t="shared" si="42"/>
        <v>0.11479869423286181</v>
      </c>
      <c r="Q313" s="128">
        <f t="shared" si="37"/>
        <v>71.615312791783381</v>
      </c>
      <c r="S313" s="25">
        <v>925</v>
      </c>
      <c r="T313" s="19" t="s">
        <v>597</v>
      </c>
      <c r="U313" s="39"/>
      <c r="V313" s="35" t="s">
        <v>41</v>
      </c>
      <c r="W313" s="36">
        <v>2</v>
      </c>
      <c r="X313" s="37">
        <v>2</v>
      </c>
      <c r="Y313" s="115">
        <v>11</v>
      </c>
      <c r="Z313" s="4">
        <v>2</v>
      </c>
    </row>
    <row r="314" spans="1:26" s="4" customFormat="1" ht="13.5" customHeight="1" x14ac:dyDescent="0.2">
      <c r="A314" s="24" t="s">
        <v>256</v>
      </c>
      <c r="B314" s="41">
        <v>29054</v>
      </c>
      <c r="C314" s="6">
        <v>29211</v>
      </c>
      <c r="D314" s="14">
        <f t="shared" si="35"/>
        <v>157</v>
      </c>
      <c r="E314" s="104">
        <f t="shared" si="36"/>
        <v>5.4037309836856284E-3</v>
      </c>
      <c r="F314" s="110">
        <v>2236</v>
      </c>
      <c r="G314" s="111">
        <v>5566</v>
      </c>
      <c r="H314" s="111">
        <v>18196</v>
      </c>
      <c r="I314" s="111">
        <v>5449</v>
      </c>
      <c r="J314" s="111">
        <v>1975</v>
      </c>
      <c r="K314" s="107"/>
      <c r="L314" s="113">
        <f t="shared" si="38"/>
        <v>7.6546506453048516E-2</v>
      </c>
      <c r="M314" s="113">
        <f t="shared" si="39"/>
        <v>0.19054465783437746</v>
      </c>
      <c r="N314" s="113">
        <f t="shared" si="40"/>
        <v>0.62291602478518371</v>
      </c>
      <c r="O314" s="113">
        <f t="shared" si="41"/>
        <v>0.18653931738043888</v>
      </c>
      <c r="P314" s="113">
        <f t="shared" si="42"/>
        <v>6.7611516209647046E-2</v>
      </c>
      <c r="Q314" s="128">
        <f t="shared" si="37"/>
        <v>60.53528247966586</v>
      </c>
      <c r="S314" s="25">
        <v>927</v>
      </c>
      <c r="T314" s="40" t="s">
        <v>257</v>
      </c>
      <c r="U314" s="39"/>
      <c r="V314" s="35" t="s">
        <v>8</v>
      </c>
      <c r="W314" s="36">
        <v>2</v>
      </c>
      <c r="X314" s="37">
        <v>5</v>
      </c>
      <c r="Y314" s="115">
        <v>1</v>
      </c>
      <c r="Z314" s="4">
        <v>5</v>
      </c>
    </row>
    <row r="315" spans="1:26" s="4" customFormat="1" ht="13.5" customHeight="1" x14ac:dyDescent="0.2">
      <c r="A315" s="24" t="s">
        <v>598</v>
      </c>
      <c r="B315" s="41">
        <v>6411</v>
      </c>
      <c r="C315" s="6">
        <v>6264</v>
      </c>
      <c r="D315" s="14">
        <f t="shared" si="35"/>
        <v>-147</v>
      </c>
      <c r="E315" s="104">
        <f t="shared" si="36"/>
        <v>-2.2929340196537251E-2</v>
      </c>
      <c r="F315" s="110">
        <v>306</v>
      </c>
      <c r="G315" s="111">
        <v>721</v>
      </c>
      <c r="H315" s="111">
        <v>3377</v>
      </c>
      <c r="I315" s="111">
        <v>2166</v>
      </c>
      <c r="J315" s="111">
        <v>1015</v>
      </c>
      <c r="K315" s="107"/>
      <c r="L315" s="113">
        <f t="shared" si="38"/>
        <v>4.8850574712643681E-2</v>
      </c>
      <c r="M315" s="113">
        <f t="shared" si="39"/>
        <v>0.1151021711366539</v>
      </c>
      <c r="N315" s="113">
        <f t="shared" si="40"/>
        <v>0.53911238825031926</v>
      </c>
      <c r="O315" s="113">
        <f t="shared" si="41"/>
        <v>0.3457854406130268</v>
      </c>
      <c r="P315" s="113">
        <f t="shared" si="42"/>
        <v>0.16203703703703703</v>
      </c>
      <c r="Q315" s="128">
        <f t="shared" si="37"/>
        <v>85.490079952620661</v>
      </c>
      <c r="S315" s="25">
        <v>931</v>
      </c>
      <c r="T315" s="19" t="s">
        <v>599</v>
      </c>
      <c r="U315" s="39"/>
      <c r="V315" s="35" t="s">
        <v>52</v>
      </c>
      <c r="W315" s="36">
        <v>1</v>
      </c>
      <c r="X315" s="37">
        <v>3</v>
      </c>
      <c r="Y315" s="115">
        <v>13</v>
      </c>
      <c r="Z315" s="4">
        <v>3</v>
      </c>
    </row>
    <row r="316" spans="1:26" s="4" customFormat="1" ht="13.5" customHeight="1" x14ac:dyDescent="0.2">
      <c r="A316" s="24" t="s">
        <v>600</v>
      </c>
      <c r="B316" s="41">
        <v>2974</v>
      </c>
      <c r="C316" s="6">
        <v>2901</v>
      </c>
      <c r="D316" s="14">
        <f t="shared" si="35"/>
        <v>-73</v>
      </c>
      <c r="E316" s="104">
        <f t="shared" si="36"/>
        <v>-2.4546065904505698E-2</v>
      </c>
      <c r="F316" s="110">
        <v>161</v>
      </c>
      <c r="G316" s="111">
        <v>443</v>
      </c>
      <c r="H316" s="111">
        <v>1635</v>
      </c>
      <c r="I316" s="111">
        <v>823</v>
      </c>
      <c r="J316" s="111">
        <v>359</v>
      </c>
      <c r="K316" s="107"/>
      <c r="L316" s="113">
        <f t="shared" si="38"/>
        <v>5.5498104102033784E-2</v>
      </c>
      <c r="M316" s="113">
        <f t="shared" si="39"/>
        <v>0.15270596346087556</v>
      </c>
      <c r="N316" s="113">
        <f t="shared" si="40"/>
        <v>0.5635987590486039</v>
      </c>
      <c r="O316" s="113">
        <f t="shared" si="41"/>
        <v>0.28369527749052054</v>
      </c>
      <c r="P316" s="113">
        <f t="shared" si="42"/>
        <v>0.12375043088590142</v>
      </c>
      <c r="Q316" s="128">
        <f t="shared" si="37"/>
        <v>77.431192660550451</v>
      </c>
      <c r="S316" s="25">
        <v>934</v>
      </c>
      <c r="T316" s="19" t="s">
        <v>601</v>
      </c>
      <c r="U316" s="39"/>
      <c r="V316" s="35" t="s">
        <v>126</v>
      </c>
      <c r="W316" s="36">
        <v>2</v>
      </c>
      <c r="X316" s="37">
        <v>2</v>
      </c>
      <c r="Y316" s="115">
        <v>14</v>
      </c>
      <c r="Z316" s="4">
        <v>2</v>
      </c>
    </row>
    <row r="317" spans="1:26" s="4" customFormat="1" ht="13.5" customHeight="1" x14ac:dyDescent="0.2">
      <c r="A317" s="24" t="s">
        <v>602</v>
      </c>
      <c r="B317" s="41">
        <v>3207</v>
      </c>
      <c r="C317" s="6">
        <v>3150</v>
      </c>
      <c r="D317" s="14">
        <f t="shared" si="35"/>
        <v>-57</v>
      </c>
      <c r="E317" s="104">
        <f t="shared" si="36"/>
        <v>-1.7773620205799867E-2</v>
      </c>
      <c r="F317" s="110">
        <v>139</v>
      </c>
      <c r="G317" s="111">
        <v>393</v>
      </c>
      <c r="H317" s="111">
        <v>1782</v>
      </c>
      <c r="I317" s="111">
        <v>975</v>
      </c>
      <c r="J317" s="111">
        <v>430</v>
      </c>
      <c r="K317" s="107"/>
      <c r="L317" s="113">
        <f t="shared" si="38"/>
        <v>4.4126984126984126E-2</v>
      </c>
      <c r="M317" s="113">
        <f t="shared" si="39"/>
        <v>0.12476190476190477</v>
      </c>
      <c r="N317" s="113">
        <f t="shared" si="40"/>
        <v>0.56571428571428573</v>
      </c>
      <c r="O317" s="113">
        <f t="shared" si="41"/>
        <v>0.30952380952380953</v>
      </c>
      <c r="P317" s="113">
        <f t="shared" si="42"/>
        <v>0.13650793650793649</v>
      </c>
      <c r="Q317" s="128">
        <f t="shared" si="37"/>
        <v>76.767676767676761</v>
      </c>
      <c r="S317" s="25">
        <v>935</v>
      </c>
      <c r="T317" s="19" t="s">
        <v>603</v>
      </c>
      <c r="U317" s="39"/>
      <c r="V317" s="35" t="s">
        <v>16</v>
      </c>
      <c r="W317" s="36">
        <v>2</v>
      </c>
      <c r="X317" s="37">
        <v>2</v>
      </c>
      <c r="Y317" s="115">
        <v>8</v>
      </c>
      <c r="Z317" s="4">
        <v>2</v>
      </c>
    </row>
    <row r="318" spans="1:26" s="4" customFormat="1" ht="13.5" customHeight="1" x14ac:dyDescent="0.2">
      <c r="A318" s="24" t="s">
        <v>604</v>
      </c>
      <c r="B318" s="41">
        <v>6844</v>
      </c>
      <c r="C318" s="6">
        <v>6739</v>
      </c>
      <c r="D318" s="14">
        <f t="shared" si="35"/>
        <v>-105</v>
      </c>
      <c r="E318" s="104">
        <f t="shared" si="36"/>
        <v>-1.5341905318527194E-2</v>
      </c>
      <c r="F318" s="110">
        <v>328</v>
      </c>
      <c r="G318" s="111">
        <v>826</v>
      </c>
      <c r="H318" s="111">
        <v>3534</v>
      </c>
      <c r="I318" s="111">
        <v>2379</v>
      </c>
      <c r="J318" s="111">
        <v>1102</v>
      </c>
      <c r="K318" s="107"/>
      <c r="L318" s="113">
        <f t="shared" si="38"/>
        <v>4.8671909778898945E-2</v>
      </c>
      <c r="M318" s="113">
        <f t="shared" si="39"/>
        <v>0.122570114260276</v>
      </c>
      <c r="N318" s="113">
        <f t="shared" si="40"/>
        <v>0.52441014987386858</v>
      </c>
      <c r="O318" s="113">
        <f t="shared" si="41"/>
        <v>0.35301973586585544</v>
      </c>
      <c r="P318" s="113">
        <f t="shared" si="42"/>
        <v>0.16352574565959341</v>
      </c>
      <c r="Q318" s="128">
        <f t="shared" si="37"/>
        <v>90.690435766836444</v>
      </c>
      <c r="S318" s="25">
        <v>936</v>
      </c>
      <c r="T318" s="40" t="s">
        <v>605</v>
      </c>
      <c r="U318" s="39"/>
      <c r="V318" s="35" t="s">
        <v>4</v>
      </c>
      <c r="W318" s="36">
        <v>1</v>
      </c>
      <c r="X318" s="37">
        <v>3</v>
      </c>
      <c r="Y318" s="115">
        <v>6</v>
      </c>
      <c r="Z318" s="4">
        <v>3</v>
      </c>
    </row>
    <row r="319" spans="1:26" s="4" customFormat="1" ht="13.5" customHeight="1" x14ac:dyDescent="0.2">
      <c r="A319" s="24" t="s">
        <v>606</v>
      </c>
      <c r="B319" s="41">
        <v>430</v>
      </c>
      <c r="C319" s="6">
        <v>448</v>
      </c>
      <c r="D319" s="14">
        <f t="shared" si="35"/>
        <v>18</v>
      </c>
      <c r="E319" s="104">
        <f t="shared" si="36"/>
        <v>4.1860465116279055E-2</v>
      </c>
      <c r="F319" s="110">
        <v>33</v>
      </c>
      <c r="G319" s="111">
        <v>67</v>
      </c>
      <c r="H319" s="111">
        <v>240</v>
      </c>
      <c r="I319" s="111">
        <v>141</v>
      </c>
      <c r="J319" s="111">
        <v>68</v>
      </c>
      <c r="K319" s="107"/>
      <c r="L319" s="113">
        <f t="shared" si="38"/>
        <v>7.3660714285714288E-2</v>
      </c>
      <c r="M319" s="113">
        <f t="shared" si="39"/>
        <v>0.14955357142857142</v>
      </c>
      <c r="N319" s="113">
        <f t="shared" si="40"/>
        <v>0.5357142857142857</v>
      </c>
      <c r="O319" s="113">
        <f t="shared" si="41"/>
        <v>0.31473214285714285</v>
      </c>
      <c r="P319" s="113">
        <f t="shared" si="42"/>
        <v>0.15178571428571427</v>
      </c>
      <c r="Q319" s="128">
        <f t="shared" si="37"/>
        <v>86.666666666666671</v>
      </c>
      <c r="S319" s="25">
        <v>941</v>
      </c>
      <c r="T319" s="19" t="s">
        <v>671</v>
      </c>
      <c r="U319" s="26"/>
      <c r="V319" s="35" t="s">
        <v>96</v>
      </c>
      <c r="W319" s="36">
        <v>2</v>
      </c>
      <c r="X319" s="37">
        <v>1</v>
      </c>
      <c r="Y319" s="115">
        <v>21</v>
      </c>
      <c r="Z319" s="4">
        <v>1</v>
      </c>
    </row>
    <row r="320" spans="1:26" s="4" customFormat="1" ht="13.5" customHeight="1" x14ac:dyDescent="0.2">
      <c r="A320" s="24" t="s">
        <v>607</v>
      </c>
      <c r="B320" s="41">
        <v>6616</v>
      </c>
      <c r="C320" s="6">
        <v>6613</v>
      </c>
      <c r="D320" s="14">
        <f t="shared" si="35"/>
        <v>-3</v>
      </c>
      <c r="E320" s="104">
        <f t="shared" si="36"/>
        <v>-4.5344619105203154E-4</v>
      </c>
      <c r="F320" s="110">
        <v>539</v>
      </c>
      <c r="G320" s="111">
        <v>1170</v>
      </c>
      <c r="H320" s="111">
        <v>3767</v>
      </c>
      <c r="I320" s="111">
        <v>1676</v>
      </c>
      <c r="J320" s="111">
        <v>789</v>
      </c>
      <c r="K320" s="107"/>
      <c r="L320" s="113">
        <f t="shared" si="38"/>
        <v>8.1506124300619986E-2</v>
      </c>
      <c r="M320" s="113">
        <f t="shared" si="39"/>
        <v>0.17692424013307123</v>
      </c>
      <c r="N320" s="113">
        <f t="shared" si="40"/>
        <v>0.56963556630878576</v>
      </c>
      <c r="O320" s="113">
        <f t="shared" si="41"/>
        <v>0.25344019355814307</v>
      </c>
      <c r="P320" s="113">
        <f t="shared" si="42"/>
        <v>0.1193104491153788</v>
      </c>
      <c r="Q320" s="128">
        <f t="shared" si="37"/>
        <v>75.550836209185022</v>
      </c>
      <c r="S320" s="25">
        <v>946</v>
      </c>
      <c r="T320" s="40" t="s">
        <v>614</v>
      </c>
      <c r="U320" s="34"/>
      <c r="V320" s="35" t="s">
        <v>66</v>
      </c>
      <c r="W320" s="36">
        <v>2</v>
      </c>
      <c r="X320" s="37">
        <v>3</v>
      </c>
      <c r="Y320" s="115">
        <v>15</v>
      </c>
      <c r="Z320" s="4">
        <v>3</v>
      </c>
    </row>
    <row r="321" spans="1:26" s="4" customFormat="1" ht="13.5" customHeight="1" x14ac:dyDescent="0.2">
      <c r="A321" s="24" t="s">
        <v>608</v>
      </c>
      <c r="B321" s="41">
        <v>4118</v>
      </c>
      <c r="C321" s="6">
        <v>4022</v>
      </c>
      <c r="D321" s="14">
        <f t="shared" si="35"/>
        <v>-96</v>
      </c>
      <c r="E321" s="104">
        <f t="shared" si="36"/>
        <v>-2.3312287518212682E-2</v>
      </c>
      <c r="F321" s="110">
        <v>157</v>
      </c>
      <c r="G321" s="111">
        <v>410</v>
      </c>
      <c r="H321" s="111">
        <v>2147</v>
      </c>
      <c r="I321" s="111">
        <v>1465</v>
      </c>
      <c r="J321" s="111">
        <v>731</v>
      </c>
      <c r="K321" s="107"/>
      <c r="L321" s="113">
        <f t="shared" si="38"/>
        <v>3.9035305818000993E-2</v>
      </c>
      <c r="M321" s="113">
        <f t="shared" si="39"/>
        <v>0.10193933366484337</v>
      </c>
      <c r="N321" s="113">
        <f t="shared" si="40"/>
        <v>0.533814022874192</v>
      </c>
      <c r="O321" s="113">
        <f t="shared" si="41"/>
        <v>0.36424664346096469</v>
      </c>
      <c r="P321" s="113">
        <f t="shared" si="42"/>
        <v>0.18175037294878171</v>
      </c>
      <c r="Q321" s="128">
        <f t="shared" si="37"/>
        <v>87.331159757801586</v>
      </c>
      <c r="S321" s="25">
        <v>976</v>
      </c>
      <c r="T321" s="40" t="s">
        <v>609</v>
      </c>
      <c r="U321" s="39"/>
      <c r="V321" s="35" t="s">
        <v>73</v>
      </c>
      <c r="W321" s="36">
        <v>2</v>
      </c>
      <c r="X321" s="37">
        <v>2</v>
      </c>
      <c r="Y321" s="115">
        <v>19</v>
      </c>
      <c r="Z321" s="4">
        <v>2</v>
      </c>
    </row>
    <row r="322" spans="1:26" s="4" customFormat="1" ht="13.5" customHeight="1" x14ac:dyDescent="0.2">
      <c r="A322" s="24" t="s">
        <v>258</v>
      </c>
      <c r="B322" s="41">
        <v>15251</v>
      </c>
      <c r="C322" s="6">
        <v>15212</v>
      </c>
      <c r="D322" s="14">
        <f t="shared" si="35"/>
        <v>-39</v>
      </c>
      <c r="E322" s="104">
        <f t="shared" si="36"/>
        <v>-2.5572093633204895E-3</v>
      </c>
      <c r="F322" s="110">
        <v>1526</v>
      </c>
      <c r="G322" s="111">
        <v>3272</v>
      </c>
      <c r="H322" s="111">
        <v>9016</v>
      </c>
      <c r="I322" s="111">
        <v>2924</v>
      </c>
      <c r="J322" s="111">
        <v>1232</v>
      </c>
      <c r="K322" s="107"/>
      <c r="L322" s="113">
        <f t="shared" si="38"/>
        <v>0.10031554036287142</v>
      </c>
      <c r="M322" s="113">
        <f t="shared" si="39"/>
        <v>0.21509334735734947</v>
      </c>
      <c r="N322" s="113">
        <f t="shared" si="40"/>
        <v>0.59268998159347885</v>
      </c>
      <c r="O322" s="113">
        <f t="shared" si="41"/>
        <v>0.1922166710491717</v>
      </c>
      <c r="P322" s="113">
        <f t="shared" si="42"/>
        <v>8.0988693136997109E-2</v>
      </c>
      <c r="Q322" s="128">
        <f t="shared" si="37"/>
        <v>68.722271517302573</v>
      </c>
      <c r="S322" s="25">
        <v>977</v>
      </c>
      <c r="T322" s="19" t="s">
        <v>259</v>
      </c>
      <c r="U322" s="39"/>
      <c r="V322" s="35" t="s">
        <v>24</v>
      </c>
      <c r="W322" s="36">
        <v>1</v>
      </c>
      <c r="X322" s="37">
        <v>4</v>
      </c>
      <c r="Y322" s="115">
        <v>17</v>
      </c>
      <c r="Z322" s="4">
        <v>4</v>
      </c>
    </row>
    <row r="323" spans="1:26" s="4" customFormat="1" ht="13.5" customHeight="1" x14ac:dyDescent="0.2">
      <c r="A323" s="24" t="s">
        <v>696</v>
      </c>
      <c r="B323" s="41">
        <v>32878</v>
      </c>
      <c r="C323" s="6">
        <v>32983</v>
      </c>
      <c r="D323" s="14">
        <f t="shared" si="35"/>
        <v>105</v>
      </c>
      <c r="E323" s="104">
        <f t="shared" si="36"/>
        <v>3.1936249163575514E-3</v>
      </c>
      <c r="F323" s="110">
        <v>3114</v>
      </c>
      <c r="G323" s="111">
        <v>7116</v>
      </c>
      <c r="H323" s="111">
        <v>20068</v>
      </c>
      <c r="I323" s="111">
        <v>5799</v>
      </c>
      <c r="J323" s="111">
        <v>2310</v>
      </c>
      <c r="K323" s="107"/>
      <c r="L323" s="113">
        <f t="shared" si="38"/>
        <v>9.44122729891156E-2</v>
      </c>
      <c r="M323" s="113">
        <f t="shared" si="39"/>
        <v>0.21574750629111966</v>
      </c>
      <c r="N323" s="113">
        <f t="shared" si="40"/>
        <v>0.60843464815207837</v>
      </c>
      <c r="O323" s="113">
        <f t="shared" si="41"/>
        <v>0.17581784555680199</v>
      </c>
      <c r="P323" s="113">
        <f t="shared" si="42"/>
        <v>7.0036079192311196E-2</v>
      </c>
      <c r="Q323" s="128">
        <f t="shared" si="37"/>
        <v>64.356188957544347</v>
      </c>
      <c r="S323" s="25">
        <v>980</v>
      </c>
      <c r="T323" s="19" t="s">
        <v>142</v>
      </c>
      <c r="U323" s="34"/>
      <c r="V323" s="35" t="s">
        <v>4</v>
      </c>
      <c r="W323" s="36">
        <v>1</v>
      </c>
      <c r="X323" s="37">
        <v>5</v>
      </c>
      <c r="Y323" s="115">
        <v>6</v>
      </c>
      <c r="Z323" s="4">
        <v>5</v>
      </c>
    </row>
    <row r="324" spans="1:26" s="4" customFormat="1" ht="13.5" customHeight="1" x14ac:dyDescent="0.2">
      <c r="A324" s="24" t="s">
        <v>610</v>
      </c>
      <c r="B324" s="41">
        <v>2372</v>
      </c>
      <c r="C324" s="6">
        <v>2357</v>
      </c>
      <c r="D324" s="14">
        <f t="shared" si="35"/>
        <v>-15</v>
      </c>
      <c r="E324" s="104">
        <f t="shared" si="36"/>
        <v>-6.3237774030353577E-3</v>
      </c>
      <c r="F324" s="110">
        <v>125</v>
      </c>
      <c r="G324" s="111">
        <v>319</v>
      </c>
      <c r="H324" s="111">
        <v>1380</v>
      </c>
      <c r="I324" s="111">
        <v>658</v>
      </c>
      <c r="J324" s="111">
        <v>270</v>
      </c>
      <c r="K324" s="107"/>
      <c r="L324" s="113">
        <f t="shared" si="38"/>
        <v>5.303351718285957E-2</v>
      </c>
      <c r="M324" s="113">
        <f t="shared" si="39"/>
        <v>0.13534153585065761</v>
      </c>
      <c r="N324" s="113">
        <f t="shared" si="40"/>
        <v>0.58549002969876962</v>
      </c>
      <c r="O324" s="113">
        <f t="shared" si="41"/>
        <v>0.27916843445057277</v>
      </c>
      <c r="P324" s="113">
        <f t="shared" si="42"/>
        <v>0.11455239711497667</v>
      </c>
      <c r="Q324" s="128">
        <f t="shared" si="37"/>
        <v>70.79710144927536</v>
      </c>
      <c r="S324" s="25">
        <v>981</v>
      </c>
      <c r="T324" s="19" t="s">
        <v>611</v>
      </c>
      <c r="U324" s="39"/>
      <c r="V324" s="35" t="s">
        <v>12</v>
      </c>
      <c r="W324" s="36">
        <v>2</v>
      </c>
      <c r="X324" s="37">
        <v>2</v>
      </c>
      <c r="Y324" s="115">
        <v>5</v>
      </c>
      <c r="Z324" s="4">
        <v>2</v>
      </c>
    </row>
    <row r="325" spans="1:26" s="4" customFormat="1" ht="13.5" customHeight="1" x14ac:dyDescent="0.2">
      <c r="A325" s="24" t="s">
        <v>612</v>
      </c>
      <c r="B325" s="41">
        <v>5906</v>
      </c>
      <c r="C325" s="6">
        <v>5703</v>
      </c>
      <c r="D325" s="14">
        <f t="shared" si="35"/>
        <v>-203</v>
      </c>
      <c r="E325" s="104">
        <f t="shared" si="36"/>
        <v>-3.4371825262444977E-2</v>
      </c>
      <c r="F325" s="110">
        <v>312</v>
      </c>
      <c r="G325" s="111">
        <v>798</v>
      </c>
      <c r="H325" s="111">
        <v>3129</v>
      </c>
      <c r="I325" s="111">
        <v>1776</v>
      </c>
      <c r="J325" s="111">
        <v>749</v>
      </c>
      <c r="K325" s="107"/>
      <c r="L325" s="113">
        <f t="shared" si="38"/>
        <v>5.4708048395581271E-2</v>
      </c>
      <c r="M325" s="113">
        <f t="shared" si="39"/>
        <v>0.13992635455023672</v>
      </c>
      <c r="N325" s="113">
        <f t="shared" si="40"/>
        <v>0.54865860073645445</v>
      </c>
      <c r="O325" s="113">
        <f t="shared" si="41"/>
        <v>0.31141504471330878</v>
      </c>
      <c r="P325" s="113">
        <f t="shared" si="42"/>
        <v>0.13133438541118708</v>
      </c>
      <c r="Q325" s="128">
        <f t="shared" si="37"/>
        <v>82.262703739213805</v>
      </c>
      <c r="S325" s="25">
        <v>989</v>
      </c>
      <c r="T325" s="40" t="s">
        <v>613</v>
      </c>
      <c r="U325" s="39"/>
      <c r="V325" s="35" t="s">
        <v>126</v>
      </c>
      <c r="W325" s="36">
        <v>1</v>
      </c>
      <c r="X325" s="37">
        <v>3</v>
      </c>
      <c r="Y325" s="115">
        <v>14</v>
      </c>
      <c r="Z325" s="4">
        <v>3</v>
      </c>
    </row>
    <row r="326" spans="1:26" s="4" customFormat="1" ht="13.5" customHeight="1" x14ac:dyDescent="0.2">
      <c r="A326" s="24" t="s">
        <v>260</v>
      </c>
      <c r="B326" s="41">
        <v>19144</v>
      </c>
      <c r="C326" s="6">
        <v>18851</v>
      </c>
      <c r="D326" s="14">
        <f t="shared" si="35"/>
        <v>-293</v>
      </c>
      <c r="E326" s="104">
        <f t="shared" si="36"/>
        <v>-1.5305056414542384E-2</v>
      </c>
      <c r="F326" s="110">
        <v>1225</v>
      </c>
      <c r="G326" s="111">
        <v>3005</v>
      </c>
      <c r="H326" s="111">
        <v>10880</v>
      </c>
      <c r="I326" s="111">
        <v>4966</v>
      </c>
      <c r="J326" s="111">
        <v>2097</v>
      </c>
      <c r="K326" s="107"/>
      <c r="L326" s="113">
        <f>F326/$C326</f>
        <v>6.4983290011139991E-2</v>
      </c>
      <c r="M326" s="113">
        <f t="shared" si="39"/>
        <v>0.15940798896610259</v>
      </c>
      <c r="N326" s="113">
        <f t="shared" si="40"/>
        <v>0.57715771046628828</v>
      </c>
      <c r="O326" s="113">
        <f t="shared" si="41"/>
        <v>0.26343430056760914</v>
      </c>
      <c r="P326" s="113">
        <f t="shared" si="42"/>
        <v>0.11124078298233515</v>
      </c>
      <c r="Q326" s="128">
        <f>(G326+I326)/(H326/100)</f>
        <v>73.262867647058826</v>
      </c>
      <c r="S326" s="25">
        <v>992</v>
      </c>
      <c r="T326" s="19" t="s">
        <v>261</v>
      </c>
      <c r="U326" s="34"/>
      <c r="V326" s="35" t="s">
        <v>52</v>
      </c>
      <c r="W326" s="36">
        <v>1</v>
      </c>
      <c r="X326" s="37">
        <v>4</v>
      </c>
      <c r="Y326" s="115">
        <v>13</v>
      </c>
      <c r="Z326" s="4">
        <v>4</v>
      </c>
    </row>
    <row r="327" spans="1:26" s="4" customFormat="1" ht="10.5" customHeight="1" x14ac:dyDescent="0.2">
      <c r="A327" s="5"/>
      <c r="B327" s="42"/>
      <c r="C327" s="7"/>
      <c r="D327" s="15"/>
      <c r="E327" s="104"/>
      <c r="F327" s="9"/>
      <c r="L327" s="113"/>
      <c r="M327" s="113"/>
      <c r="N327" s="113"/>
      <c r="O327" s="113"/>
      <c r="P327" s="113"/>
      <c r="Q327" s="128"/>
      <c r="S327" s="49"/>
    </row>
    <row r="328" spans="1:26" x14ac:dyDescent="0.2">
      <c r="A328" s="118" t="s">
        <v>618</v>
      </c>
      <c r="B328" s="94"/>
      <c r="C328" s="95"/>
      <c r="D328" s="96"/>
      <c r="E328" s="104"/>
      <c r="F328" s="98"/>
      <c r="G328" s="99"/>
      <c r="H328" s="99"/>
      <c r="I328" s="99"/>
      <c r="J328" s="99"/>
      <c r="K328" s="99"/>
      <c r="L328" s="113"/>
      <c r="M328" s="113"/>
      <c r="N328" s="113"/>
      <c r="O328" s="113"/>
      <c r="P328" s="113"/>
      <c r="Q328" s="128"/>
      <c r="R328" s="99"/>
      <c r="S328" s="53"/>
    </row>
    <row r="329" spans="1:26" ht="14.25" customHeight="1" x14ac:dyDescent="0.2">
      <c r="A329" s="57" t="s">
        <v>9</v>
      </c>
      <c r="B329" s="41">
        <v>1638293</v>
      </c>
      <c r="C329" s="120">
        <f>SUMIF($Y$16:$Y$326,$S329,C$16:C$326)</f>
        <v>1671024</v>
      </c>
      <c r="D329" s="122">
        <f>C329-B329</f>
        <v>32731</v>
      </c>
      <c r="E329" s="123">
        <f t="shared" ref="E329:E347" si="43">C329/B329-1</f>
        <v>1.9978721754899675E-2</v>
      </c>
      <c r="F329" s="120">
        <f>SUMIF($Y$16:$Y$326,$S329,F$16:F$326)</f>
        <v>126321</v>
      </c>
      <c r="G329" s="120">
        <f>SUMIF($Y$16:$Y$326,$S329,G$16:G$326)</f>
        <v>277777</v>
      </c>
      <c r="H329" s="120">
        <f>SUMIF($Y$16:$Y$326,$S329,H$16:H$326)</f>
        <v>1103101</v>
      </c>
      <c r="I329" s="120">
        <f>SUMIF($Y$16:$Y$326,$S329,I$16:I$326)</f>
        <v>290146</v>
      </c>
      <c r="J329" s="120">
        <f>SUMIF($Y$16:$Y$326,$S329,J$16:J$326)</f>
        <v>117093</v>
      </c>
      <c r="K329" s="99"/>
      <c r="L329" s="113">
        <f>F329/$C329</f>
        <v>7.5594964524746497E-2</v>
      </c>
      <c r="M329" s="113">
        <f>G329/$C329</f>
        <v>0.16623160409425597</v>
      </c>
      <c r="N329" s="113">
        <f>H329/$C329</f>
        <v>0.66013474372600278</v>
      </c>
      <c r="O329" s="113">
        <f>I329/$C329</f>
        <v>0.17363365217974128</v>
      </c>
      <c r="P329" s="113">
        <f>J329/$C329</f>
        <v>7.0072602188837499E-2</v>
      </c>
      <c r="Q329" s="128">
        <f t="shared" ref="Q329:Q360" si="44">(G329+I329)/(H329/100)</f>
        <v>51.484224925913402</v>
      </c>
      <c r="R329" s="99"/>
      <c r="S329" s="54">
        <v>1</v>
      </c>
      <c r="V329" s="31">
        <f t="shared" ref="V329:V347" si="45">SUMIF($V$16:$V$326,$S329,V$16:V$326)</f>
        <v>0</v>
      </c>
    </row>
    <row r="330" spans="1:26" ht="14.25" customHeight="1" x14ac:dyDescent="0.2">
      <c r="A330" s="57" t="s">
        <v>57</v>
      </c>
      <c r="B330" s="41">
        <v>475543</v>
      </c>
      <c r="C330" s="120">
        <f t="shared" ref="C330:C347" si="46">SUMIF($Y$16:$Y$326,S330,C$16:C$326)</f>
        <v>478582</v>
      </c>
      <c r="D330" s="122">
        <f t="shared" ref="D330:D347" si="47">C330-B330</f>
        <v>3039</v>
      </c>
      <c r="E330" s="123">
        <f t="shared" si="43"/>
        <v>6.3905892842497369E-3</v>
      </c>
      <c r="F330" s="120">
        <f t="shared" ref="F330:J347" si="48">SUMIF($Y$16:$Y$326,$S330,F$16:F$326)</f>
        <v>31655</v>
      </c>
      <c r="G330" s="120">
        <f t="shared" si="48"/>
        <v>71661</v>
      </c>
      <c r="H330" s="120">
        <f t="shared" si="48"/>
        <v>297272</v>
      </c>
      <c r="I330" s="120">
        <f t="shared" si="48"/>
        <v>109649</v>
      </c>
      <c r="J330" s="120">
        <f t="shared" si="48"/>
        <v>47069</v>
      </c>
      <c r="K330" s="99"/>
      <c r="L330" s="113">
        <f t="shared" ref="L330:L347" si="49">F330/$C330</f>
        <v>6.6143315043190085E-2</v>
      </c>
      <c r="M330" s="113">
        <f t="shared" ref="M330:M347" si="50">G330/$C330</f>
        <v>0.14973609538177365</v>
      </c>
      <c r="N330" s="113">
        <f t="shared" ref="N330:N347" si="51">H330/$C330</f>
        <v>0.62115165217245949</v>
      </c>
      <c r="O330" s="113">
        <f t="shared" ref="O330:O347" si="52">I330/$C330</f>
        <v>0.22911225244576686</v>
      </c>
      <c r="P330" s="113">
        <f t="shared" ref="P330:P347" si="53">J330/$C330</f>
        <v>9.8350961799649805E-2</v>
      </c>
      <c r="Q330" s="128">
        <f t="shared" si="44"/>
        <v>60.991280712613367</v>
      </c>
      <c r="R330" s="99"/>
      <c r="S330" s="54">
        <v>2</v>
      </c>
      <c r="V330" s="31">
        <f t="shared" si="45"/>
        <v>0</v>
      </c>
    </row>
    <row r="331" spans="1:26" ht="14.25" customHeight="1" x14ac:dyDescent="0.2">
      <c r="A331" s="57" t="s">
        <v>23</v>
      </c>
      <c r="B331" s="41">
        <v>221740</v>
      </c>
      <c r="C331" s="120">
        <f t="shared" si="46"/>
        <v>218624</v>
      </c>
      <c r="D331" s="122">
        <f t="shared" si="47"/>
        <v>-3116</v>
      </c>
      <c r="E331" s="123">
        <f t="shared" si="43"/>
        <v>-1.4052493911788533E-2</v>
      </c>
      <c r="F331" s="120">
        <f t="shared" si="48"/>
        <v>13946</v>
      </c>
      <c r="G331" s="120">
        <f t="shared" si="48"/>
        <v>32326</v>
      </c>
      <c r="H331" s="120">
        <f t="shared" si="48"/>
        <v>128219</v>
      </c>
      <c r="I331" s="120">
        <f t="shared" si="48"/>
        <v>58079</v>
      </c>
      <c r="J331" s="120">
        <f t="shared" si="48"/>
        <v>25484</v>
      </c>
      <c r="K331" s="99"/>
      <c r="L331" s="113">
        <f t="shared" si="49"/>
        <v>6.3789885831381732E-2</v>
      </c>
      <c r="M331" s="113">
        <f t="shared" si="50"/>
        <v>0.14786116803278687</v>
      </c>
      <c r="N331" s="113">
        <f t="shared" si="51"/>
        <v>0.58648181352459017</v>
      </c>
      <c r="O331" s="113">
        <f t="shared" si="52"/>
        <v>0.26565701844262296</v>
      </c>
      <c r="P331" s="113">
        <f t="shared" si="53"/>
        <v>0.11656542740046838</v>
      </c>
      <c r="Q331" s="128">
        <f t="shared" si="44"/>
        <v>70.508271005077248</v>
      </c>
      <c r="R331" s="99"/>
      <c r="S331" s="54">
        <v>4</v>
      </c>
      <c r="V331" s="31">
        <f t="shared" si="45"/>
        <v>0</v>
      </c>
    </row>
    <row r="332" spans="1:26" ht="14.25" customHeight="1" x14ac:dyDescent="0.2">
      <c r="A332" s="57" t="s">
        <v>13</v>
      </c>
      <c r="B332" s="41">
        <v>173781</v>
      </c>
      <c r="C332" s="120">
        <f t="shared" si="46"/>
        <v>171364</v>
      </c>
      <c r="D332" s="122">
        <f t="shared" si="47"/>
        <v>-2417</v>
      </c>
      <c r="E332" s="123">
        <f t="shared" si="43"/>
        <v>-1.3908309884279602E-2</v>
      </c>
      <c r="F332" s="120">
        <f t="shared" si="48"/>
        <v>10971</v>
      </c>
      <c r="G332" s="120">
        <f t="shared" si="48"/>
        <v>26647</v>
      </c>
      <c r="H332" s="120">
        <f t="shared" si="48"/>
        <v>102479</v>
      </c>
      <c r="I332" s="120">
        <f t="shared" si="48"/>
        <v>42238</v>
      </c>
      <c r="J332" s="120">
        <f t="shared" si="48"/>
        <v>17950</v>
      </c>
      <c r="K332" s="99"/>
      <c r="L332" s="113">
        <f t="shared" si="49"/>
        <v>6.4021614808244434E-2</v>
      </c>
      <c r="M332" s="113">
        <f t="shared" si="50"/>
        <v>0.15549940477579888</v>
      </c>
      <c r="N332" s="113">
        <f t="shared" si="51"/>
        <v>0.59801942064844427</v>
      </c>
      <c r="O332" s="113">
        <f t="shared" si="52"/>
        <v>0.24648117457575686</v>
      </c>
      <c r="P332" s="113">
        <f t="shared" si="53"/>
        <v>0.10474778833360565</v>
      </c>
      <c r="Q332" s="128">
        <f t="shared" si="44"/>
        <v>67.218649674567473</v>
      </c>
      <c r="R332" s="99"/>
      <c r="S332" s="54">
        <v>5</v>
      </c>
      <c r="V332" s="31">
        <f t="shared" si="45"/>
        <v>0</v>
      </c>
    </row>
    <row r="333" spans="1:26" ht="14.25" customHeight="1" x14ac:dyDescent="0.2">
      <c r="A333" s="57" t="s">
        <v>3</v>
      </c>
      <c r="B333" s="41">
        <v>509356</v>
      </c>
      <c r="C333" s="120">
        <f t="shared" si="46"/>
        <v>515095</v>
      </c>
      <c r="D333" s="122">
        <f t="shared" si="47"/>
        <v>5739</v>
      </c>
      <c r="E333" s="123">
        <f t="shared" si="43"/>
        <v>1.1267168738563926E-2</v>
      </c>
      <c r="F333" s="120">
        <f t="shared" si="48"/>
        <v>36750</v>
      </c>
      <c r="G333" s="120">
        <f t="shared" si="48"/>
        <v>82460</v>
      </c>
      <c r="H333" s="120">
        <f t="shared" si="48"/>
        <v>322752</v>
      </c>
      <c r="I333" s="120">
        <f t="shared" si="48"/>
        <v>109883</v>
      </c>
      <c r="J333" s="120">
        <f t="shared" si="48"/>
        <v>47362</v>
      </c>
      <c r="K333" s="99"/>
      <c r="L333" s="113">
        <f t="shared" si="49"/>
        <v>7.13460623768431E-2</v>
      </c>
      <c r="M333" s="113">
        <f t="shared" si="50"/>
        <v>0.16008697424746893</v>
      </c>
      <c r="N333" s="113">
        <f t="shared" si="51"/>
        <v>0.62658732855104393</v>
      </c>
      <c r="O333" s="113">
        <f t="shared" si="52"/>
        <v>0.21332569720148711</v>
      </c>
      <c r="P333" s="113">
        <f t="shared" si="53"/>
        <v>9.194808724604199E-2</v>
      </c>
      <c r="Q333" s="128">
        <f t="shared" si="44"/>
        <v>59.594673309537974</v>
      </c>
      <c r="R333" s="99"/>
      <c r="S333" s="54">
        <v>6</v>
      </c>
      <c r="V333" s="31">
        <f t="shared" si="45"/>
        <v>0</v>
      </c>
    </row>
    <row r="334" spans="1:26" ht="14.25" customHeight="1" x14ac:dyDescent="0.2">
      <c r="A334" s="57" t="s">
        <v>33</v>
      </c>
      <c r="B334" s="41">
        <v>201685</v>
      </c>
      <c r="C334" s="120">
        <f t="shared" si="46"/>
        <v>200629</v>
      </c>
      <c r="D334" s="122">
        <f t="shared" si="47"/>
        <v>-1056</v>
      </c>
      <c r="E334" s="123">
        <f t="shared" si="43"/>
        <v>-5.2358876465775639E-3</v>
      </c>
      <c r="F334" s="120">
        <f t="shared" si="48"/>
        <v>12608</v>
      </c>
      <c r="G334" s="120">
        <f t="shared" si="48"/>
        <v>29536</v>
      </c>
      <c r="H334" s="120">
        <f t="shared" si="48"/>
        <v>119135</v>
      </c>
      <c r="I334" s="120">
        <f t="shared" si="48"/>
        <v>51958</v>
      </c>
      <c r="J334" s="120">
        <f t="shared" si="48"/>
        <v>21722</v>
      </c>
      <c r="K334" s="99"/>
      <c r="L334" s="113">
        <f t="shared" si="49"/>
        <v>6.2842360775361483E-2</v>
      </c>
      <c r="M334" s="113">
        <f t="shared" si="50"/>
        <v>0.14721700252705242</v>
      </c>
      <c r="N334" s="113">
        <f t="shared" si="51"/>
        <v>0.59380747548958523</v>
      </c>
      <c r="O334" s="113">
        <f t="shared" si="52"/>
        <v>0.25897552198336232</v>
      </c>
      <c r="P334" s="113">
        <f t="shared" si="53"/>
        <v>0.10826949244625653</v>
      </c>
      <c r="Q334" s="128">
        <f t="shared" si="44"/>
        <v>68.404750912829982</v>
      </c>
      <c r="R334" s="99"/>
      <c r="S334" s="54">
        <v>7</v>
      </c>
      <c r="V334" s="31">
        <f t="shared" si="45"/>
        <v>0</v>
      </c>
    </row>
    <row r="335" spans="1:26" ht="14.25" customHeight="1" x14ac:dyDescent="0.2">
      <c r="A335" s="57" t="s">
        <v>17</v>
      </c>
      <c r="B335" s="41">
        <v>177659</v>
      </c>
      <c r="C335" s="120">
        <f t="shared" si="46"/>
        <v>173388</v>
      </c>
      <c r="D335" s="122">
        <f t="shared" si="47"/>
        <v>-4271</v>
      </c>
      <c r="E335" s="123">
        <f t="shared" si="43"/>
        <v>-2.4040437016981997E-2</v>
      </c>
      <c r="F335" s="120">
        <f t="shared" si="48"/>
        <v>9945</v>
      </c>
      <c r="G335" s="120">
        <f t="shared" si="48"/>
        <v>23634</v>
      </c>
      <c r="H335" s="120">
        <f t="shared" si="48"/>
        <v>102241</v>
      </c>
      <c r="I335" s="120">
        <f t="shared" si="48"/>
        <v>47513</v>
      </c>
      <c r="J335" s="120">
        <f t="shared" si="48"/>
        <v>20585</v>
      </c>
      <c r="K335" s="99"/>
      <c r="L335" s="113">
        <f t="shared" si="49"/>
        <v>5.7356910512838262E-2</v>
      </c>
      <c r="M335" s="113">
        <f t="shared" si="50"/>
        <v>0.13630701086580385</v>
      </c>
      <c r="N335" s="113">
        <f t="shared" si="51"/>
        <v>0.58966595150760148</v>
      </c>
      <c r="O335" s="113">
        <f t="shared" si="52"/>
        <v>0.27402703762659469</v>
      </c>
      <c r="P335" s="113">
        <f t="shared" si="53"/>
        <v>0.11872217223798648</v>
      </c>
      <c r="Q335" s="128">
        <f t="shared" si="44"/>
        <v>69.587543157832968</v>
      </c>
      <c r="R335" s="99"/>
      <c r="S335" s="54">
        <v>8</v>
      </c>
      <c r="V335" s="31">
        <f t="shared" si="45"/>
        <v>0</v>
      </c>
    </row>
    <row r="336" spans="1:26" ht="14.25" customHeight="1" x14ac:dyDescent="0.2">
      <c r="A336" s="57" t="s">
        <v>46</v>
      </c>
      <c r="B336" s="41">
        <v>130506</v>
      </c>
      <c r="C336" s="120">
        <f t="shared" si="46"/>
        <v>128756</v>
      </c>
      <c r="D336" s="122">
        <f t="shared" si="47"/>
        <v>-1750</v>
      </c>
      <c r="E336" s="123">
        <f t="shared" si="43"/>
        <v>-1.3409345164206998E-2</v>
      </c>
      <c r="F336" s="120">
        <f t="shared" si="48"/>
        <v>7367</v>
      </c>
      <c r="G336" s="120">
        <f t="shared" si="48"/>
        <v>17464</v>
      </c>
      <c r="H336" s="120">
        <f t="shared" si="48"/>
        <v>76825</v>
      </c>
      <c r="I336" s="120">
        <f t="shared" si="48"/>
        <v>34467</v>
      </c>
      <c r="J336" s="120">
        <f t="shared" si="48"/>
        <v>15508</v>
      </c>
      <c r="K336" s="99"/>
      <c r="L336" s="113">
        <f t="shared" si="49"/>
        <v>5.7216751064028085E-2</v>
      </c>
      <c r="M336" s="113">
        <f t="shared" si="50"/>
        <v>0.13563639752710555</v>
      </c>
      <c r="N336" s="113">
        <f t="shared" si="51"/>
        <v>0.59667122308863274</v>
      </c>
      <c r="O336" s="113">
        <f t="shared" si="52"/>
        <v>0.26769237938426171</v>
      </c>
      <c r="P336" s="113">
        <f t="shared" si="53"/>
        <v>0.12044487247196248</v>
      </c>
      <c r="Q336" s="128">
        <f t="shared" si="44"/>
        <v>67.596485519036776</v>
      </c>
      <c r="R336" s="99"/>
      <c r="S336" s="54">
        <v>9</v>
      </c>
      <c r="V336" s="31">
        <f t="shared" si="45"/>
        <v>0</v>
      </c>
    </row>
    <row r="337" spans="1:24" ht="14.25" customHeight="1" x14ac:dyDescent="0.2">
      <c r="A337" s="57" t="s">
        <v>100</v>
      </c>
      <c r="B337" s="41">
        <v>148975</v>
      </c>
      <c r="C337" s="120">
        <f t="shared" si="46"/>
        <v>144615</v>
      </c>
      <c r="D337" s="122">
        <f t="shared" si="47"/>
        <v>-4360</v>
      </c>
      <c r="E337" s="123">
        <f t="shared" si="43"/>
        <v>-2.9266655479107229E-2</v>
      </c>
      <c r="F337" s="120">
        <f t="shared" si="48"/>
        <v>7668</v>
      </c>
      <c r="G337" s="120">
        <f t="shared" si="48"/>
        <v>18480</v>
      </c>
      <c r="H337" s="120">
        <f t="shared" si="48"/>
        <v>82627</v>
      </c>
      <c r="I337" s="120">
        <f t="shared" si="48"/>
        <v>43508</v>
      </c>
      <c r="J337" s="120">
        <f t="shared" si="48"/>
        <v>19254</v>
      </c>
      <c r="K337" s="99"/>
      <c r="L337" s="113">
        <f t="shared" si="49"/>
        <v>5.3023545275386372E-2</v>
      </c>
      <c r="M337" s="113">
        <f t="shared" si="50"/>
        <v>0.12778757390312209</v>
      </c>
      <c r="N337" s="113">
        <f t="shared" si="51"/>
        <v>0.57135843446392143</v>
      </c>
      <c r="O337" s="113">
        <f t="shared" si="52"/>
        <v>0.30085399163295645</v>
      </c>
      <c r="P337" s="113">
        <f t="shared" si="53"/>
        <v>0.13313971579711648</v>
      </c>
      <c r="Q337" s="128">
        <f t="shared" si="44"/>
        <v>75.021482082128117</v>
      </c>
      <c r="R337" s="99"/>
      <c r="S337" s="54">
        <v>10</v>
      </c>
      <c r="V337" s="31">
        <f t="shared" si="45"/>
        <v>0</v>
      </c>
    </row>
    <row r="338" spans="1:24" ht="14.25" customHeight="1" x14ac:dyDescent="0.2">
      <c r="A338" s="57" t="s">
        <v>42</v>
      </c>
      <c r="B338" s="41">
        <v>247776</v>
      </c>
      <c r="C338" s="120">
        <f t="shared" si="46"/>
        <v>245602</v>
      </c>
      <c r="D338" s="122">
        <f t="shared" si="47"/>
        <v>-2174</v>
      </c>
      <c r="E338" s="123">
        <f t="shared" si="43"/>
        <v>-8.7740539842438015E-3</v>
      </c>
      <c r="F338" s="120">
        <f t="shared" si="48"/>
        <v>15921</v>
      </c>
      <c r="G338" s="120">
        <f t="shared" si="48"/>
        <v>36373</v>
      </c>
      <c r="H338" s="120">
        <f t="shared" si="48"/>
        <v>148978</v>
      </c>
      <c r="I338" s="120">
        <f t="shared" si="48"/>
        <v>60251</v>
      </c>
      <c r="J338" s="120">
        <f t="shared" si="48"/>
        <v>25957</v>
      </c>
      <c r="K338" s="99"/>
      <c r="L338" s="113">
        <f t="shared" si="49"/>
        <v>6.4824390680857644E-2</v>
      </c>
      <c r="M338" s="113">
        <f t="shared" si="50"/>
        <v>0.14809732819765312</v>
      </c>
      <c r="N338" s="113">
        <f t="shared" si="51"/>
        <v>0.60658300828169154</v>
      </c>
      <c r="O338" s="113">
        <f t="shared" si="52"/>
        <v>0.24531966352065537</v>
      </c>
      <c r="P338" s="113">
        <f t="shared" si="53"/>
        <v>0.10568725010382651</v>
      </c>
      <c r="Q338" s="128">
        <f t="shared" si="44"/>
        <v>64.857898481655013</v>
      </c>
      <c r="R338" s="99"/>
      <c r="S338" s="54">
        <v>11</v>
      </c>
      <c r="V338" s="31">
        <f t="shared" si="45"/>
        <v>0</v>
      </c>
    </row>
    <row r="339" spans="1:24" ht="14.25" customHeight="1" x14ac:dyDescent="0.2">
      <c r="A339" s="57" t="s">
        <v>49</v>
      </c>
      <c r="B339" s="41">
        <v>164085</v>
      </c>
      <c r="C339" s="120">
        <f t="shared" si="46"/>
        <v>162240</v>
      </c>
      <c r="D339" s="122">
        <f t="shared" si="47"/>
        <v>-1845</v>
      </c>
      <c r="E339" s="123">
        <f t="shared" si="43"/>
        <v>-1.1244172227808713E-2</v>
      </c>
      <c r="F339" s="120">
        <f t="shared" si="48"/>
        <v>10016</v>
      </c>
      <c r="G339" s="120">
        <f t="shared" si="48"/>
        <v>22883</v>
      </c>
      <c r="H339" s="120">
        <f t="shared" si="48"/>
        <v>97877</v>
      </c>
      <c r="I339" s="120">
        <f t="shared" si="48"/>
        <v>41480</v>
      </c>
      <c r="J339" s="120">
        <f t="shared" si="48"/>
        <v>17553</v>
      </c>
      <c r="K339" s="99"/>
      <c r="L339" s="113">
        <f t="shared" si="49"/>
        <v>6.173570019723866E-2</v>
      </c>
      <c r="M339" s="113">
        <f t="shared" si="50"/>
        <v>0.14104413214990139</v>
      </c>
      <c r="N339" s="113">
        <f t="shared" si="51"/>
        <v>0.60328525641025643</v>
      </c>
      <c r="O339" s="113">
        <f t="shared" si="52"/>
        <v>0.25567061143984221</v>
      </c>
      <c r="P339" s="113">
        <f t="shared" si="53"/>
        <v>0.10819156804733727</v>
      </c>
      <c r="Q339" s="128">
        <f t="shared" si="44"/>
        <v>65.759064948864392</v>
      </c>
      <c r="R339" s="99"/>
      <c r="S339" s="54">
        <v>12</v>
      </c>
      <c r="V339" s="31">
        <f t="shared" si="45"/>
        <v>0</v>
      </c>
    </row>
    <row r="340" spans="1:24" ht="14.25" customHeight="1" x14ac:dyDescent="0.2">
      <c r="A340" s="57" t="s">
        <v>51</v>
      </c>
      <c r="B340" s="41">
        <v>276196</v>
      </c>
      <c r="C340" s="120">
        <f t="shared" si="46"/>
        <v>275521</v>
      </c>
      <c r="D340" s="122">
        <f t="shared" si="47"/>
        <v>-675</v>
      </c>
      <c r="E340" s="123">
        <f t="shared" si="43"/>
        <v>-2.4439166389086386E-3</v>
      </c>
      <c r="F340" s="120">
        <f t="shared" si="48"/>
        <v>19087</v>
      </c>
      <c r="G340" s="120">
        <f t="shared" si="48"/>
        <v>44056</v>
      </c>
      <c r="H340" s="120">
        <f t="shared" si="48"/>
        <v>168658</v>
      </c>
      <c r="I340" s="120">
        <f t="shared" si="48"/>
        <v>62807</v>
      </c>
      <c r="J340" s="120">
        <f t="shared" si="48"/>
        <v>26934</v>
      </c>
      <c r="K340" s="99"/>
      <c r="L340" s="113">
        <f t="shared" si="49"/>
        <v>6.9276026146827277E-2</v>
      </c>
      <c r="M340" s="113">
        <f t="shared" si="50"/>
        <v>0.15990069722453099</v>
      </c>
      <c r="N340" s="113">
        <f t="shared" si="51"/>
        <v>0.61214208717302854</v>
      </c>
      <c r="O340" s="113">
        <f t="shared" si="52"/>
        <v>0.22795721560244048</v>
      </c>
      <c r="P340" s="113">
        <f t="shared" si="53"/>
        <v>9.7756613833428305E-2</v>
      </c>
      <c r="Q340" s="128">
        <f t="shared" si="44"/>
        <v>63.360765572934582</v>
      </c>
      <c r="R340" s="99"/>
      <c r="S340" s="54">
        <v>13</v>
      </c>
      <c r="V340" s="31">
        <f t="shared" si="45"/>
        <v>0</v>
      </c>
    </row>
    <row r="341" spans="1:24" ht="14.25" customHeight="1" x14ac:dyDescent="0.2">
      <c r="A341" s="57" t="s">
        <v>127</v>
      </c>
      <c r="B341" s="41">
        <v>191860</v>
      </c>
      <c r="C341" s="120">
        <f t="shared" si="46"/>
        <v>189715</v>
      </c>
      <c r="D341" s="122">
        <f t="shared" si="47"/>
        <v>-2145</v>
      </c>
      <c r="E341" s="123">
        <f t="shared" si="43"/>
        <v>-1.1180027103095957E-2</v>
      </c>
      <c r="F341" s="120">
        <f t="shared" si="48"/>
        <v>13744</v>
      </c>
      <c r="G341" s="120">
        <f t="shared" si="48"/>
        <v>31755</v>
      </c>
      <c r="H341" s="120">
        <f t="shared" si="48"/>
        <v>111124</v>
      </c>
      <c r="I341" s="120">
        <f t="shared" si="48"/>
        <v>46836</v>
      </c>
      <c r="J341" s="120">
        <f t="shared" si="48"/>
        <v>20594</v>
      </c>
      <c r="K341" s="99"/>
      <c r="L341" s="113">
        <f t="shared" si="49"/>
        <v>7.2445510370819394E-2</v>
      </c>
      <c r="M341" s="113">
        <f t="shared" si="50"/>
        <v>0.16738265292675855</v>
      </c>
      <c r="N341" s="113">
        <f t="shared" si="51"/>
        <v>0.58574177055056265</v>
      </c>
      <c r="O341" s="113">
        <f t="shared" si="52"/>
        <v>0.24687557652267875</v>
      </c>
      <c r="P341" s="113">
        <f t="shared" si="53"/>
        <v>0.10855230213741665</v>
      </c>
      <c r="Q341" s="128">
        <f t="shared" si="44"/>
        <v>70.723696051258059</v>
      </c>
      <c r="R341" s="99"/>
      <c r="S341" s="54">
        <v>14</v>
      </c>
      <c r="V341" s="31">
        <f t="shared" si="45"/>
        <v>0</v>
      </c>
    </row>
    <row r="342" spans="1:24" ht="14.25" customHeight="1" x14ac:dyDescent="0.2">
      <c r="A342" s="57" t="s">
        <v>67</v>
      </c>
      <c r="B342" s="41">
        <v>181441</v>
      </c>
      <c r="C342" s="120">
        <f t="shared" si="46"/>
        <v>180794</v>
      </c>
      <c r="D342" s="122">
        <f t="shared" si="47"/>
        <v>-647</v>
      </c>
      <c r="E342" s="123">
        <f t="shared" si="43"/>
        <v>-3.5658974542688293E-3</v>
      </c>
      <c r="F342" s="120">
        <f t="shared" si="48"/>
        <v>13937</v>
      </c>
      <c r="G342" s="120">
        <f t="shared" si="48"/>
        <v>31229</v>
      </c>
      <c r="H342" s="120">
        <f t="shared" si="48"/>
        <v>108498</v>
      </c>
      <c r="I342" s="120">
        <f t="shared" si="48"/>
        <v>41067</v>
      </c>
      <c r="J342" s="120">
        <f t="shared" si="48"/>
        <v>18699</v>
      </c>
      <c r="K342" s="99"/>
      <c r="L342" s="113">
        <f t="shared" si="49"/>
        <v>7.7087735212451741E-2</v>
      </c>
      <c r="M342" s="113">
        <f t="shared" si="50"/>
        <v>0.17273250218480701</v>
      </c>
      <c r="N342" s="113">
        <f t="shared" si="51"/>
        <v>0.60011947299136037</v>
      </c>
      <c r="O342" s="113">
        <f t="shared" si="52"/>
        <v>0.22714802482383264</v>
      </c>
      <c r="P342" s="113">
        <f t="shared" si="53"/>
        <v>0.10342710488179918</v>
      </c>
      <c r="Q342" s="128">
        <f t="shared" si="44"/>
        <v>66.633486331545285</v>
      </c>
      <c r="R342" s="99"/>
      <c r="S342" s="54">
        <v>15</v>
      </c>
      <c r="V342" s="31">
        <f t="shared" si="45"/>
        <v>0</v>
      </c>
    </row>
    <row r="343" spans="1:24" ht="14.25" customHeight="1" x14ac:dyDescent="0.2">
      <c r="A343" s="57" t="s">
        <v>82</v>
      </c>
      <c r="B343" s="41">
        <v>69027</v>
      </c>
      <c r="C343" s="120">
        <f t="shared" si="46"/>
        <v>68437</v>
      </c>
      <c r="D343" s="122">
        <f t="shared" si="47"/>
        <v>-590</v>
      </c>
      <c r="E343" s="123">
        <f t="shared" si="43"/>
        <v>-8.5473800107204179E-3</v>
      </c>
      <c r="F343" s="120">
        <f t="shared" si="48"/>
        <v>5816</v>
      </c>
      <c r="G343" s="120">
        <f t="shared" si="48"/>
        <v>12941</v>
      </c>
      <c r="H343" s="120">
        <f t="shared" si="48"/>
        <v>39880</v>
      </c>
      <c r="I343" s="120">
        <f t="shared" si="48"/>
        <v>15616</v>
      </c>
      <c r="J343" s="120">
        <f t="shared" si="48"/>
        <v>6598</v>
      </c>
      <c r="K343" s="99"/>
      <c r="L343" s="113">
        <f t="shared" si="49"/>
        <v>8.4983269284159155E-2</v>
      </c>
      <c r="M343" s="113">
        <f t="shared" si="50"/>
        <v>0.18909361894881424</v>
      </c>
      <c r="N343" s="113">
        <f t="shared" si="51"/>
        <v>0.58272571854406241</v>
      </c>
      <c r="O343" s="113">
        <f t="shared" si="52"/>
        <v>0.22818066250712335</v>
      </c>
      <c r="P343" s="113">
        <f t="shared" si="53"/>
        <v>9.6409836784195679E-2</v>
      </c>
      <c r="Q343" s="128">
        <f t="shared" si="44"/>
        <v>71.607321965897697</v>
      </c>
      <c r="R343" s="99"/>
      <c r="S343" s="54">
        <v>16</v>
      </c>
      <c r="V343" s="31">
        <f t="shared" si="45"/>
        <v>0</v>
      </c>
    </row>
    <row r="344" spans="1:24" ht="14.25" customHeight="1" x14ac:dyDescent="0.2">
      <c r="A344" s="57" t="s">
        <v>25</v>
      </c>
      <c r="B344" s="41">
        <v>411150</v>
      </c>
      <c r="C344" s="120">
        <f t="shared" si="46"/>
        <v>412161</v>
      </c>
      <c r="D344" s="122">
        <f t="shared" si="47"/>
        <v>1011</v>
      </c>
      <c r="E344" s="123">
        <f t="shared" si="43"/>
        <v>2.4589565851877992E-3</v>
      </c>
      <c r="F344" s="120">
        <f t="shared" si="48"/>
        <v>35098</v>
      </c>
      <c r="G344" s="120">
        <f t="shared" si="48"/>
        <v>80907</v>
      </c>
      <c r="H344" s="120">
        <f t="shared" si="48"/>
        <v>252569</v>
      </c>
      <c r="I344" s="120">
        <f t="shared" si="48"/>
        <v>78685</v>
      </c>
      <c r="J344" s="120">
        <f t="shared" si="48"/>
        <v>33237</v>
      </c>
      <c r="K344" s="99"/>
      <c r="L344" s="113">
        <f t="shared" si="49"/>
        <v>8.515604339081087E-2</v>
      </c>
      <c r="M344" s="113">
        <f t="shared" si="50"/>
        <v>0.19629950431991383</v>
      </c>
      <c r="N344" s="113">
        <f t="shared" si="51"/>
        <v>0.61279208852851197</v>
      </c>
      <c r="O344" s="113">
        <f t="shared" si="52"/>
        <v>0.19090840715157426</v>
      </c>
      <c r="P344" s="113">
        <f t="shared" si="53"/>
        <v>8.0640817544600285E-2</v>
      </c>
      <c r="Q344" s="128">
        <f t="shared" si="44"/>
        <v>63.187485400029296</v>
      </c>
      <c r="R344" s="99"/>
      <c r="S344" s="54">
        <v>17</v>
      </c>
      <c r="V344" s="31">
        <f t="shared" si="45"/>
        <v>0</v>
      </c>
    </row>
    <row r="345" spans="1:24" ht="14.25" customHeight="1" x14ac:dyDescent="0.2">
      <c r="A345" s="57" t="s">
        <v>61</v>
      </c>
      <c r="B345" s="41">
        <v>74803</v>
      </c>
      <c r="C345" s="120">
        <f t="shared" si="46"/>
        <v>73061</v>
      </c>
      <c r="D345" s="122">
        <f t="shared" si="47"/>
        <v>-1742</v>
      </c>
      <c r="E345" s="123">
        <f t="shared" si="43"/>
        <v>-2.3287836049356359E-2</v>
      </c>
      <c r="F345" s="120">
        <f t="shared" si="48"/>
        <v>4348</v>
      </c>
      <c r="G345" s="120">
        <f t="shared" si="48"/>
        <v>10271</v>
      </c>
      <c r="H345" s="120">
        <f t="shared" si="48"/>
        <v>42712</v>
      </c>
      <c r="I345" s="120">
        <f t="shared" si="48"/>
        <v>20078</v>
      </c>
      <c r="J345" s="120">
        <f t="shared" si="48"/>
        <v>8730</v>
      </c>
      <c r="K345" s="99"/>
      <c r="L345" s="113">
        <f t="shared" si="49"/>
        <v>5.9511914701413884E-2</v>
      </c>
      <c r="M345" s="113">
        <f t="shared" si="50"/>
        <v>0.14058115821026265</v>
      </c>
      <c r="N345" s="113">
        <f t="shared" si="51"/>
        <v>0.58460738287184677</v>
      </c>
      <c r="O345" s="113">
        <f t="shared" si="52"/>
        <v>0.27481145891789055</v>
      </c>
      <c r="P345" s="113">
        <f t="shared" si="53"/>
        <v>0.11948919396121049</v>
      </c>
      <c r="Q345" s="128">
        <f t="shared" si="44"/>
        <v>71.054972841356062</v>
      </c>
      <c r="R345" s="99"/>
      <c r="S345" s="54">
        <v>18</v>
      </c>
      <c r="V345" s="31">
        <f t="shared" si="45"/>
        <v>0</v>
      </c>
    </row>
    <row r="346" spans="1:24" ht="14.25" customHeight="1" x14ac:dyDescent="0.2">
      <c r="A346" s="57" t="s">
        <v>72</v>
      </c>
      <c r="B346" s="41">
        <v>180207</v>
      </c>
      <c r="C346" s="120">
        <f t="shared" si="46"/>
        <v>178522</v>
      </c>
      <c r="D346" s="122">
        <f t="shared" si="47"/>
        <v>-1685</v>
      </c>
      <c r="E346" s="123">
        <f t="shared" si="43"/>
        <v>-9.3503581991820628E-3</v>
      </c>
      <c r="F346" s="120">
        <f t="shared" si="48"/>
        <v>11486</v>
      </c>
      <c r="G346" s="120">
        <f t="shared" si="48"/>
        <v>26881</v>
      </c>
      <c r="H346" s="120">
        <f t="shared" si="48"/>
        <v>107685</v>
      </c>
      <c r="I346" s="120">
        <f t="shared" si="48"/>
        <v>43956</v>
      </c>
      <c r="J346" s="120">
        <f t="shared" si="48"/>
        <v>18835</v>
      </c>
      <c r="K346" s="99"/>
      <c r="L346" s="113">
        <f t="shared" si="49"/>
        <v>6.4339409148452292E-2</v>
      </c>
      <c r="M346" s="113">
        <f t="shared" si="50"/>
        <v>0.15057527923729289</v>
      </c>
      <c r="N346" s="113">
        <f t="shared" si="51"/>
        <v>0.60320296658114969</v>
      </c>
      <c r="O346" s="113">
        <f t="shared" si="52"/>
        <v>0.24622175418155745</v>
      </c>
      <c r="P346" s="113">
        <f t="shared" si="53"/>
        <v>0.10550520384042303</v>
      </c>
      <c r="Q346" s="128">
        <f t="shared" si="44"/>
        <v>65.7816780424386</v>
      </c>
      <c r="R346" s="99"/>
      <c r="S346" s="54">
        <v>19</v>
      </c>
      <c r="V346" s="31">
        <f t="shared" si="45"/>
        <v>0</v>
      </c>
    </row>
    <row r="347" spans="1:24" ht="14.25" customHeight="1" x14ac:dyDescent="0.2">
      <c r="A347" s="57" t="s">
        <v>0</v>
      </c>
      <c r="B347" s="41">
        <v>29214</v>
      </c>
      <c r="C347" s="120">
        <f t="shared" si="46"/>
        <v>29789</v>
      </c>
      <c r="D347" s="122">
        <f t="shared" si="47"/>
        <v>575</v>
      </c>
      <c r="E347" s="123">
        <f t="shared" si="43"/>
        <v>1.9682344081604741E-2</v>
      </c>
      <c r="F347" s="120">
        <f t="shared" si="48"/>
        <v>2248</v>
      </c>
      <c r="G347" s="120">
        <f>SUMIF($Y$16:$Y$326,$S347,G$16:G$326)</f>
        <v>4953</v>
      </c>
      <c r="H347" s="120">
        <f t="shared" si="48"/>
        <v>18216</v>
      </c>
      <c r="I347" s="120">
        <f t="shared" si="48"/>
        <v>6620</v>
      </c>
      <c r="J347" s="120">
        <f t="shared" si="48"/>
        <v>2805</v>
      </c>
      <c r="K347" s="99"/>
      <c r="L347" s="113">
        <f t="shared" si="49"/>
        <v>7.546409748564907E-2</v>
      </c>
      <c r="M347" s="113">
        <f t="shared" si="50"/>
        <v>0.16626942831246433</v>
      </c>
      <c r="N347" s="113">
        <f t="shared" si="51"/>
        <v>0.61150088959011717</v>
      </c>
      <c r="O347" s="113">
        <f t="shared" si="52"/>
        <v>0.2222296820974185</v>
      </c>
      <c r="P347" s="113">
        <f t="shared" si="53"/>
        <v>9.4162274665144846E-2</v>
      </c>
      <c r="Q347" s="128">
        <f t="shared" si="44"/>
        <v>63.532059727711903</v>
      </c>
      <c r="R347" s="99"/>
      <c r="S347" s="54">
        <v>21</v>
      </c>
      <c r="V347" s="31">
        <f t="shared" si="45"/>
        <v>0</v>
      </c>
    </row>
    <row r="348" spans="1:24" ht="6.75" customHeight="1" x14ac:dyDescent="0.2">
      <c r="A348" s="119"/>
      <c r="B348" s="117"/>
      <c r="C348" s="95"/>
      <c r="D348" s="122"/>
      <c r="E348" s="123"/>
      <c r="F348" s="95"/>
      <c r="G348" s="95"/>
      <c r="H348" s="95"/>
      <c r="I348" s="95"/>
      <c r="J348" s="95"/>
      <c r="K348" s="99"/>
      <c r="L348" s="113"/>
      <c r="M348" s="113"/>
      <c r="N348" s="113"/>
      <c r="O348" s="113"/>
      <c r="P348" s="113"/>
      <c r="Q348" s="128"/>
      <c r="R348" s="99"/>
      <c r="S348" s="53"/>
      <c r="V348" s="8"/>
    </row>
    <row r="349" spans="1:24" ht="13.5" customHeight="1" x14ac:dyDescent="0.2">
      <c r="A349" s="57" t="s">
        <v>619</v>
      </c>
      <c r="B349" s="41">
        <v>5503297</v>
      </c>
      <c r="C349" s="121">
        <f>SUM(C329:C347)</f>
        <v>5517919</v>
      </c>
      <c r="D349" s="122">
        <f>C349-B349</f>
        <v>14622</v>
      </c>
      <c r="E349" s="123">
        <f>C349/B349-1</f>
        <v>2.6569527321531616E-3</v>
      </c>
      <c r="F349" s="121">
        <f>SUM(F329:F347)</f>
        <v>388932</v>
      </c>
      <c r="G349" s="121">
        <f>SUM(G329:G347)</f>
        <v>882234</v>
      </c>
      <c r="H349" s="121">
        <f>SUM(H329:H347)</f>
        <v>3430848</v>
      </c>
      <c r="I349" s="121">
        <f>SUM(I329:I347)</f>
        <v>1204837</v>
      </c>
      <c r="J349" s="121">
        <f>SUM(J329:J347)</f>
        <v>511969</v>
      </c>
      <c r="K349" s="99"/>
      <c r="L349" s="113">
        <f>F349/$C349</f>
        <v>7.0485268087480082E-2</v>
      </c>
      <c r="M349" s="113">
        <f>G349/$C349</f>
        <v>0.1598852755903086</v>
      </c>
      <c r="N349" s="113">
        <f>H349/$C349</f>
        <v>0.62176483562009521</v>
      </c>
      <c r="O349" s="113">
        <f>I349/$C349</f>
        <v>0.21834988878959621</v>
      </c>
      <c r="P349" s="113">
        <f>J349/$C349</f>
        <v>9.278298575966773E-2</v>
      </c>
      <c r="Q349" s="128">
        <f t="shared" si="44"/>
        <v>60.832511379110933</v>
      </c>
      <c r="R349" s="99"/>
      <c r="S349" s="53"/>
      <c r="V349" s="8">
        <f>SUM(V329:V347)</f>
        <v>0</v>
      </c>
    </row>
    <row r="350" spans="1:24" ht="7.5" customHeight="1" x14ac:dyDescent="0.2">
      <c r="A350" s="101"/>
      <c r="B350" s="41"/>
      <c r="C350" s="95"/>
      <c r="D350" s="96"/>
      <c r="E350" s="123"/>
      <c r="F350" s="98"/>
      <c r="G350" s="95"/>
      <c r="H350" s="95"/>
      <c r="I350" s="95"/>
      <c r="J350" s="95"/>
      <c r="K350" s="99"/>
      <c r="L350" s="113"/>
      <c r="M350" s="113"/>
      <c r="N350" s="113"/>
      <c r="O350" s="113"/>
      <c r="P350" s="113"/>
      <c r="Q350" s="128"/>
      <c r="R350" s="99"/>
      <c r="S350" s="53"/>
    </row>
    <row r="351" spans="1:24" x14ac:dyDescent="0.2">
      <c r="A351" s="126" t="s">
        <v>634</v>
      </c>
      <c r="B351" s="41"/>
      <c r="C351" s="95"/>
      <c r="D351" s="96"/>
      <c r="E351" s="123"/>
      <c r="F351" s="98"/>
      <c r="G351" s="95"/>
      <c r="H351" s="95"/>
      <c r="I351" s="95"/>
      <c r="J351" s="95"/>
      <c r="K351" s="99"/>
      <c r="L351" s="113"/>
      <c r="M351" s="100"/>
      <c r="N351" s="100"/>
      <c r="O351" s="100"/>
      <c r="P351" s="100"/>
      <c r="Q351" s="128"/>
      <c r="R351" s="99"/>
      <c r="S351" s="13"/>
    </row>
    <row r="352" spans="1:24" ht="14.25" customHeight="1" x14ac:dyDescent="0.2">
      <c r="A352" s="57" t="s">
        <v>698</v>
      </c>
      <c r="B352" s="41">
        <v>54765</v>
      </c>
      <c r="C352" s="120">
        <f>SUMIF($Z$16:$Z$326,$S352,C$16:C$326)</f>
        <v>53348</v>
      </c>
      <c r="D352" s="122">
        <f>C352-B352</f>
        <v>-1417</v>
      </c>
      <c r="E352" s="123">
        <f t="shared" ref="E352:E360" si="54">C352/B352-1</f>
        <v>-2.5874189719711449E-2</v>
      </c>
      <c r="F352" s="120">
        <f t="shared" ref="F352:J358" si="55">SUMIF($Z$16:$Z$326,$S352,F$16:F$326)</f>
        <v>3199</v>
      </c>
      <c r="G352" s="120">
        <f t="shared" si="55"/>
        <v>7430</v>
      </c>
      <c r="H352" s="120">
        <f t="shared" si="55"/>
        <v>29222</v>
      </c>
      <c r="I352" s="120">
        <f t="shared" si="55"/>
        <v>16696</v>
      </c>
      <c r="J352" s="120">
        <f t="shared" si="55"/>
        <v>7375</v>
      </c>
      <c r="K352" s="99"/>
      <c r="L352" s="113">
        <f>F352/$C352</f>
        <v>5.9964759691084953E-2</v>
      </c>
      <c r="M352" s="113">
        <f t="shared" ref="M352:N358" si="56">G352/$C352</f>
        <v>0.13927419959511134</v>
      </c>
      <c r="N352" s="113">
        <f t="shared" si="56"/>
        <v>0.54776186548699113</v>
      </c>
      <c r="O352" s="113">
        <f>I352/$C352</f>
        <v>0.31296393491789759</v>
      </c>
      <c r="P352" s="113">
        <f>J352/$C352</f>
        <v>0.13824323311089451</v>
      </c>
      <c r="Q352" s="128">
        <f t="shared" si="44"/>
        <v>82.561084114708095</v>
      </c>
      <c r="R352" s="99"/>
      <c r="S352" s="54">
        <v>1</v>
      </c>
      <c r="X352" s="31">
        <f t="shared" ref="X352:X358" si="57">SUMIF($X$16:$X$326,$S352,X$16:X$326)</f>
        <v>44</v>
      </c>
    </row>
    <row r="353" spans="1:24" ht="14.25" customHeight="1" x14ac:dyDescent="0.2">
      <c r="A353" s="57" t="s">
        <v>705</v>
      </c>
      <c r="B353" s="41">
        <v>289813</v>
      </c>
      <c r="C353" s="120">
        <f t="shared" ref="C353:C358" si="58">SUMIF($Z$16:$Z$326,S353,C$16:C$326)</f>
        <v>281393</v>
      </c>
      <c r="D353" s="122">
        <f t="shared" ref="D353:D360" si="59">C353-B353</f>
        <v>-8420</v>
      </c>
      <c r="E353" s="123">
        <f t="shared" si="54"/>
        <v>-2.9053217074458404E-2</v>
      </c>
      <c r="F353" s="120">
        <f t="shared" si="55"/>
        <v>16564</v>
      </c>
      <c r="G353" s="120">
        <f t="shared" si="55"/>
        <v>40808</v>
      </c>
      <c r="H353" s="120">
        <f t="shared" si="55"/>
        <v>155063</v>
      </c>
      <c r="I353" s="120">
        <f t="shared" si="55"/>
        <v>85522</v>
      </c>
      <c r="J353" s="120">
        <f t="shared" si="55"/>
        <v>38316</v>
      </c>
      <c r="K353" s="99"/>
      <c r="L353" s="113">
        <f>F353/$C353</f>
        <v>5.8864292999470491E-2</v>
      </c>
      <c r="M353" s="113">
        <f t="shared" si="56"/>
        <v>0.1450213757982608</v>
      </c>
      <c r="N353" s="113">
        <f t="shared" si="56"/>
        <v>0.55105493029321984</v>
      </c>
      <c r="O353" s="113">
        <f t="shared" ref="O353:O358" si="60">I353/$C353</f>
        <v>0.30392369390851942</v>
      </c>
      <c r="P353" s="113">
        <f t="shared" ref="P353:P358" si="61">J353/$C353</f>
        <v>0.136165434108169</v>
      </c>
      <c r="Q353" s="128">
        <f t="shared" si="44"/>
        <v>81.470112147965665</v>
      </c>
      <c r="R353" s="99"/>
      <c r="S353" s="54">
        <v>2</v>
      </c>
      <c r="X353" s="31">
        <f t="shared" si="57"/>
        <v>178</v>
      </c>
    </row>
    <row r="354" spans="1:24" ht="14.25" customHeight="1" x14ac:dyDescent="0.2">
      <c r="A354" s="57" t="s">
        <v>706</v>
      </c>
      <c r="B354" s="41">
        <v>582306</v>
      </c>
      <c r="C354" s="120">
        <f t="shared" si="58"/>
        <v>581391</v>
      </c>
      <c r="D354" s="122">
        <f t="shared" si="59"/>
        <v>-915</v>
      </c>
      <c r="E354" s="123">
        <f t="shared" si="54"/>
        <v>-1.571338780641085E-3</v>
      </c>
      <c r="F354" s="120">
        <f t="shared" si="55"/>
        <v>39782</v>
      </c>
      <c r="G354" s="120">
        <f t="shared" si="55"/>
        <v>95797</v>
      </c>
      <c r="H354" s="120">
        <f t="shared" si="55"/>
        <v>329380</v>
      </c>
      <c r="I354" s="120">
        <f t="shared" si="55"/>
        <v>156214</v>
      </c>
      <c r="J354" s="120">
        <f t="shared" si="55"/>
        <v>68310</v>
      </c>
      <c r="K354" s="99"/>
      <c r="L354" s="113">
        <f t="shared" ref="L354:L360" si="62">F354/$C354</f>
        <v>6.8425551823127637E-2</v>
      </c>
      <c r="M354" s="113">
        <f t="shared" si="56"/>
        <v>0.16477207249510226</v>
      </c>
      <c r="N354" s="113">
        <f t="shared" si="56"/>
        <v>0.56653783770302601</v>
      </c>
      <c r="O354" s="113">
        <f t="shared" si="60"/>
        <v>0.2686900898018717</v>
      </c>
      <c r="P354" s="113">
        <f t="shared" si="61"/>
        <v>0.11749407885570984</v>
      </c>
      <c r="Q354" s="128">
        <f t="shared" si="44"/>
        <v>76.510717104863673</v>
      </c>
      <c r="R354" s="99"/>
      <c r="S354" s="54">
        <v>3</v>
      </c>
      <c r="X354" s="31">
        <f t="shared" si="57"/>
        <v>240</v>
      </c>
    </row>
    <row r="355" spans="1:24" ht="14.25" customHeight="1" x14ac:dyDescent="0.2">
      <c r="A355" s="57" t="s">
        <v>699</v>
      </c>
      <c r="B355" s="41">
        <v>634248</v>
      </c>
      <c r="C355" s="120">
        <f t="shared" si="58"/>
        <v>618724</v>
      </c>
      <c r="D355" s="122">
        <f t="shared" si="59"/>
        <v>-15524</v>
      </c>
      <c r="E355" s="123">
        <f t="shared" si="54"/>
        <v>-2.4476230118187225E-2</v>
      </c>
      <c r="F355" s="120">
        <f t="shared" si="55"/>
        <v>44724</v>
      </c>
      <c r="G355" s="120">
        <f t="shared" si="55"/>
        <v>105364</v>
      </c>
      <c r="H355" s="120">
        <f t="shared" si="55"/>
        <v>361572</v>
      </c>
      <c r="I355" s="120">
        <f t="shared" si="55"/>
        <v>151788</v>
      </c>
      <c r="J355" s="120">
        <f t="shared" si="55"/>
        <v>64848</v>
      </c>
      <c r="K355" s="99"/>
      <c r="L355" s="113">
        <f t="shared" si="62"/>
        <v>7.2284249519979832E-2</v>
      </c>
      <c r="M355" s="113">
        <f t="shared" si="56"/>
        <v>0.17029240824664957</v>
      </c>
      <c r="N355" s="113">
        <f t="shared" si="56"/>
        <v>0.58438334378495094</v>
      </c>
      <c r="O355" s="113">
        <f>I355/$C355</f>
        <v>0.24532424796839947</v>
      </c>
      <c r="P355" s="113">
        <f>J355/$C355</f>
        <v>0.10480925259081594</v>
      </c>
      <c r="Q355" s="128">
        <f t="shared" si="44"/>
        <v>71.120551370128226</v>
      </c>
      <c r="R355" s="99"/>
      <c r="S355" s="54">
        <v>4</v>
      </c>
      <c r="X355" s="31">
        <f t="shared" si="57"/>
        <v>172</v>
      </c>
    </row>
    <row r="356" spans="1:24" ht="14.25" customHeight="1" x14ac:dyDescent="0.2">
      <c r="A356" s="57" t="s">
        <v>707</v>
      </c>
      <c r="B356" s="41">
        <v>1029382</v>
      </c>
      <c r="C356" s="120">
        <f t="shared" si="58"/>
        <v>1025758</v>
      </c>
      <c r="D356" s="122">
        <f t="shared" si="59"/>
        <v>-3624</v>
      </c>
      <c r="E356" s="123">
        <f t="shared" si="54"/>
        <v>-3.5205589373040747E-3</v>
      </c>
      <c r="F356" s="120">
        <f t="shared" si="55"/>
        <v>74012</v>
      </c>
      <c r="G356" s="120">
        <f t="shared" si="55"/>
        <v>176427</v>
      </c>
      <c r="H356" s="120">
        <f t="shared" si="55"/>
        <v>620502</v>
      </c>
      <c r="I356" s="120">
        <f t="shared" si="55"/>
        <v>228829</v>
      </c>
      <c r="J356" s="120">
        <f t="shared" si="55"/>
        <v>94543</v>
      </c>
      <c r="K356" s="99"/>
      <c r="L356" s="113">
        <f t="shared" si="62"/>
        <v>7.2153470896644242E-2</v>
      </c>
      <c r="M356" s="113">
        <f t="shared" si="56"/>
        <v>0.17199670877536416</v>
      </c>
      <c r="N356" s="113">
        <f t="shared" si="56"/>
        <v>0.60492045882167134</v>
      </c>
      <c r="O356" s="113">
        <f t="shared" si="60"/>
        <v>0.22308283240296445</v>
      </c>
      <c r="P356" s="113">
        <f t="shared" si="61"/>
        <v>9.2168913135456901E-2</v>
      </c>
      <c r="Q356" s="128">
        <f t="shared" si="44"/>
        <v>65.310990133794888</v>
      </c>
      <c r="R356" s="99"/>
      <c r="S356" s="54">
        <v>5</v>
      </c>
      <c r="X356" s="31">
        <f t="shared" si="57"/>
        <v>170</v>
      </c>
    </row>
    <row r="357" spans="1:24" ht="14.25" customHeight="1" x14ac:dyDescent="0.2">
      <c r="A357" s="57" t="s">
        <v>700</v>
      </c>
      <c r="B357" s="41">
        <v>791232</v>
      </c>
      <c r="C357" s="120">
        <f t="shared" si="58"/>
        <v>787408</v>
      </c>
      <c r="D357" s="122">
        <f t="shared" si="59"/>
        <v>-3824</v>
      </c>
      <c r="E357" s="123">
        <f t="shared" si="54"/>
        <v>-4.8329693440103405E-3</v>
      </c>
      <c r="F357" s="120">
        <f t="shared" si="55"/>
        <v>51150</v>
      </c>
      <c r="G357" s="120">
        <f t="shared" si="55"/>
        <v>117688</v>
      </c>
      <c r="H357" s="120">
        <f t="shared" si="55"/>
        <v>485608</v>
      </c>
      <c r="I357" s="120">
        <f t="shared" si="55"/>
        <v>184112</v>
      </c>
      <c r="J357" s="120">
        <f t="shared" si="55"/>
        <v>79544</v>
      </c>
      <c r="K357" s="99"/>
      <c r="L357" s="113">
        <f t="shared" si="62"/>
        <v>6.4959969926645392E-2</v>
      </c>
      <c r="M357" s="113">
        <f t="shared" si="56"/>
        <v>0.14946254038567044</v>
      </c>
      <c r="N357" s="113">
        <f t="shared" si="56"/>
        <v>0.61671712758823893</v>
      </c>
      <c r="O357" s="113">
        <f>I357/$C357</f>
        <v>0.23382033202609068</v>
      </c>
      <c r="P357" s="113">
        <f>J357/$C357</f>
        <v>0.10102005567634569</v>
      </c>
      <c r="Q357" s="128">
        <f t="shared" si="44"/>
        <v>62.148893757928207</v>
      </c>
      <c r="R357" s="99"/>
      <c r="S357" s="54">
        <v>6</v>
      </c>
      <c r="X357" s="31">
        <f t="shared" si="57"/>
        <v>72</v>
      </c>
    </row>
    <row r="358" spans="1:24" ht="14.25" customHeight="1" x14ac:dyDescent="0.2">
      <c r="A358" s="57" t="s">
        <v>701</v>
      </c>
      <c r="B358" s="41">
        <v>2121551</v>
      </c>
      <c r="C358" s="120">
        <f t="shared" si="58"/>
        <v>2169897</v>
      </c>
      <c r="D358" s="122">
        <f t="shared" si="59"/>
        <v>48346</v>
      </c>
      <c r="E358" s="123">
        <f t="shared" si="54"/>
        <v>2.2788045161299397E-2</v>
      </c>
      <c r="F358" s="120">
        <f t="shared" si="55"/>
        <v>159501</v>
      </c>
      <c r="G358" s="120">
        <f t="shared" si="55"/>
        <v>338720</v>
      </c>
      <c r="H358" s="120">
        <f t="shared" si="55"/>
        <v>1449501</v>
      </c>
      <c r="I358" s="120">
        <f t="shared" si="55"/>
        <v>381676</v>
      </c>
      <c r="J358" s="120">
        <f t="shared" si="55"/>
        <v>159033</v>
      </c>
      <c r="K358" s="99"/>
      <c r="L358" s="113">
        <f t="shared" si="62"/>
        <v>7.350625398348401E-2</v>
      </c>
      <c r="M358" s="113">
        <f t="shared" si="56"/>
        <v>0.15609957523329449</v>
      </c>
      <c r="N358" s="113">
        <f t="shared" si="56"/>
        <v>0.66800451818680795</v>
      </c>
      <c r="O358" s="113">
        <f t="shared" si="60"/>
        <v>0.17589590657989757</v>
      </c>
      <c r="P358" s="113">
        <f t="shared" si="61"/>
        <v>7.329057554344745E-2</v>
      </c>
      <c r="Q358" s="128">
        <f t="shared" si="44"/>
        <v>49.699586271413402</v>
      </c>
      <c r="R358" s="99"/>
      <c r="S358" s="54">
        <v>7</v>
      </c>
      <c r="X358" s="31">
        <f t="shared" si="57"/>
        <v>63</v>
      </c>
    </row>
    <row r="359" spans="1:24" ht="6.75" customHeight="1" x14ac:dyDescent="0.2">
      <c r="A359" s="119"/>
      <c r="B359" s="41"/>
      <c r="C359" s="95"/>
      <c r="D359" s="122"/>
      <c r="E359" s="123"/>
      <c r="F359" s="95"/>
      <c r="G359" s="95"/>
      <c r="H359" s="95"/>
      <c r="I359" s="95"/>
      <c r="J359" s="95"/>
      <c r="K359" s="99"/>
      <c r="L359" s="113"/>
      <c r="M359" s="100"/>
      <c r="N359" s="100"/>
      <c r="O359" s="100"/>
      <c r="P359" s="100"/>
      <c r="Q359" s="128"/>
      <c r="R359" s="99"/>
      <c r="S359" s="53"/>
      <c r="X359" s="8"/>
    </row>
    <row r="360" spans="1:24" ht="12" customHeight="1" x14ac:dyDescent="0.2">
      <c r="A360" s="57" t="s">
        <v>619</v>
      </c>
      <c r="B360" s="41">
        <v>5503297</v>
      </c>
      <c r="C360" s="121">
        <f>SUM(C352:C358)</f>
        <v>5517919</v>
      </c>
      <c r="D360" s="122">
        <f t="shared" si="59"/>
        <v>14622</v>
      </c>
      <c r="E360" s="123">
        <f t="shared" si="54"/>
        <v>2.6569527321531616E-3</v>
      </c>
      <c r="F360" s="121">
        <f>SUM(F352:F358)</f>
        <v>388932</v>
      </c>
      <c r="G360" s="121">
        <f>SUM(G352:G358)</f>
        <v>882234</v>
      </c>
      <c r="H360" s="121">
        <f>SUM(H352:H358)</f>
        <v>3430848</v>
      </c>
      <c r="I360" s="121">
        <f>SUM(I352:I358)</f>
        <v>1204837</v>
      </c>
      <c r="J360" s="121">
        <f>SUM(J352:J358)</f>
        <v>511969</v>
      </c>
      <c r="K360" s="99"/>
      <c r="L360" s="113">
        <f t="shared" si="62"/>
        <v>7.0485268087480082E-2</v>
      </c>
      <c r="M360" s="113">
        <f>G360/$C360</f>
        <v>0.1598852755903086</v>
      </c>
      <c r="N360" s="113">
        <f>H360/$C360</f>
        <v>0.62176483562009521</v>
      </c>
      <c r="O360" s="113">
        <f>I360/$C360</f>
        <v>0.21834988878959621</v>
      </c>
      <c r="P360" s="113">
        <f>J360/$C360</f>
        <v>9.278298575966773E-2</v>
      </c>
      <c r="Q360" s="128">
        <f t="shared" si="44"/>
        <v>60.832511379110933</v>
      </c>
      <c r="R360" s="99"/>
      <c r="S360" s="53"/>
      <c r="X360" s="8">
        <f>SUM(X352:X358)</f>
        <v>939</v>
      </c>
    </row>
    <row r="361" spans="1:24" x14ac:dyDescent="0.2">
      <c r="A361" s="101"/>
      <c r="B361" s="94"/>
      <c r="C361" s="95"/>
      <c r="D361" s="96"/>
      <c r="E361" s="97"/>
      <c r="F361" s="98"/>
      <c r="G361" s="99"/>
      <c r="H361" s="99"/>
      <c r="I361" s="99"/>
      <c r="J361" s="99"/>
      <c r="K361" s="99"/>
      <c r="L361" s="99"/>
      <c r="M361" s="98"/>
      <c r="N361" s="98"/>
      <c r="O361" s="98"/>
      <c r="P361" s="98"/>
      <c r="Q361" s="98"/>
      <c r="R361" s="99"/>
      <c r="S361" s="53"/>
    </row>
    <row r="362" spans="1:24" x14ac:dyDescent="0.2">
      <c r="B362" s="17"/>
      <c r="C362" s="8"/>
      <c r="D362" s="16"/>
      <c r="S362" s="13"/>
    </row>
    <row r="363" spans="1:24" x14ac:dyDescent="0.2">
      <c r="B363" s="17"/>
      <c r="C363" s="8"/>
      <c r="D363" s="16"/>
      <c r="S363" s="13"/>
    </row>
    <row r="364" spans="1:24" x14ac:dyDescent="0.2">
      <c r="B364" s="17"/>
      <c r="C364" s="8"/>
      <c r="D364" s="16"/>
      <c r="S364" s="13"/>
    </row>
    <row r="365" spans="1:24" x14ac:dyDescent="0.2">
      <c r="B365" s="17"/>
      <c r="C365" s="8"/>
      <c r="D365" s="16"/>
      <c r="S365" s="13"/>
    </row>
    <row r="366" spans="1:24" x14ac:dyDescent="0.2">
      <c r="B366" s="17"/>
      <c r="C366" s="8"/>
      <c r="D366" s="16"/>
      <c r="S366" s="13"/>
    </row>
    <row r="367" spans="1:24" x14ac:dyDescent="0.2">
      <c r="B367" s="17"/>
      <c r="C367" s="8"/>
      <c r="D367" s="16"/>
      <c r="S367" s="13"/>
    </row>
    <row r="368" spans="1:24" x14ac:dyDescent="0.2">
      <c r="B368" s="17"/>
      <c r="C368" s="8"/>
      <c r="D368" s="16"/>
      <c r="S368" s="13"/>
    </row>
    <row r="369" spans="2:19" x14ac:dyDescent="0.2">
      <c r="B369" s="17"/>
      <c r="C369" s="8"/>
      <c r="D369" s="16"/>
      <c r="S369" s="13"/>
    </row>
    <row r="370" spans="2:19" x14ac:dyDescent="0.2">
      <c r="B370" s="17"/>
      <c r="C370" s="8"/>
      <c r="D370" s="16"/>
      <c r="S370" s="13"/>
    </row>
    <row r="371" spans="2:19" x14ac:dyDescent="0.2">
      <c r="B371" s="17"/>
      <c r="C371" s="8"/>
      <c r="D371" s="16"/>
      <c r="S371" s="13"/>
    </row>
    <row r="372" spans="2:19" x14ac:dyDescent="0.2">
      <c r="B372" s="17"/>
      <c r="C372" s="8"/>
      <c r="D372" s="16"/>
    </row>
    <row r="373" spans="2:19" x14ac:dyDescent="0.2">
      <c r="B373" s="17"/>
      <c r="C373" s="8"/>
      <c r="D373" s="16"/>
    </row>
    <row r="374" spans="2:19" x14ac:dyDescent="0.2">
      <c r="B374" s="17"/>
      <c r="C374" s="8"/>
      <c r="D374" s="16"/>
    </row>
    <row r="375" spans="2:19" x14ac:dyDescent="0.2">
      <c r="B375" s="17"/>
      <c r="C375" s="8"/>
      <c r="D375" s="16"/>
    </row>
    <row r="376" spans="2:19" x14ac:dyDescent="0.2">
      <c r="B376" s="17"/>
      <c r="C376" s="8"/>
      <c r="D376" s="16"/>
    </row>
    <row r="377" spans="2:19" x14ac:dyDescent="0.2">
      <c r="B377" s="17"/>
      <c r="C377" s="8"/>
      <c r="D377" s="16"/>
    </row>
    <row r="378" spans="2:19" x14ac:dyDescent="0.2">
      <c r="B378" s="17"/>
      <c r="C378" s="8"/>
      <c r="D378" s="16"/>
    </row>
    <row r="379" spans="2:19" x14ac:dyDescent="0.2">
      <c r="B379" s="17"/>
      <c r="C379" s="8"/>
      <c r="D379" s="16"/>
    </row>
  </sheetData>
  <pageMargins left="0.31496062992125984" right="0.11811023622047245" top="0.74803149606299213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9"/>
  <sheetViews>
    <sheetView zoomScale="115" zoomScaleNormal="115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Z13" sqref="Z13"/>
    </sheetView>
  </sheetViews>
  <sheetFormatPr defaultRowHeight="12" x14ac:dyDescent="0.2"/>
  <cols>
    <col min="1" max="1" width="14.125" style="1" customWidth="1"/>
    <col min="2" max="2" width="8.25" style="18" customWidth="1"/>
    <col min="3" max="3" width="9" style="1"/>
    <col min="4" max="4" width="7.75" style="10" customWidth="1"/>
    <col min="5" max="5" width="6.75" style="12" customWidth="1"/>
    <col min="6" max="6" width="6.75" style="13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1.375" style="1" customWidth="1"/>
    <col min="12" max="12" width="6.125" style="1" customWidth="1"/>
    <col min="13" max="16" width="6.125" style="13" customWidth="1"/>
    <col min="17" max="17" width="7.125" style="13" customWidth="1"/>
    <col min="18" max="18" width="4.25" style="1" customWidth="1"/>
    <col min="19" max="19" width="6.375" style="1" customWidth="1"/>
    <col min="20" max="20" width="9" style="1"/>
    <col min="21" max="21" width="6.125" style="1" hidden="1" customWidth="1"/>
    <col min="22" max="22" width="5.875" style="1" hidden="1" customWidth="1"/>
    <col min="23" max="23" width="5.5" style="1" hidden="1" customWidth="1"/>
    <col min="24" max="24" width="6.375" style="1" hidden="1" customWidth="1"/>
    <col min="25" max="25" width="8.25" style="1" customWidth="1"/>
    <col min="26" max="16384" width="9" style="1"/>
  </cols>
  <sheetData>
    <row r="1" spans="1:26" x14ac:dyDescent="0.2">
      <c r="A1" s="56">
        <v>43579</v>
      </c>
    </row>
    <row r="2" spans="1:26" ht="18" x14ac:dyDescent="0.25">
      <c r="A2" s="58" t="s">
        <v>710</v>
      </c>
      <c r="B2" s="59"/>
      <c r="C2" s="60"/>
      <c r="D2" s="61"/>
      <c r="E2" s="62"/>
      <c r="F2" s="63"/>
      <c r="G2" s="60"/>
      <c r="H2" s="60"/>
      <c r="I2" s="60"/>
      <c r="J2" s="60"/>
      <c r="K2" s="60"/>
      <c r="L2" s="60"/>
      <c r="M2" s="63"/>
      <c r="N2" s="63"/>
      <c r="O2" s="63"/>
      <c r="P2" s="63"/>
      <c r="Q2" s="63"/>
    </row>
    <row r="3" spans="1:26" x14ac:dyDescent="0.2">
      <c r="A3" s="60" t="s">
        <v>636</v>
      </c>
      <c r="B3" s="59"/>
      <c r="C3" s="60"/>
      <c r="D3" s="61"/>
      <c r="E3" s="62"/>
      <c r="F3" s="63"/>
      <c r="G3" s="60"/>
      <c r="H3" s="60"/>
      <c r="I3" s="60"/>
      <c r="J3" s="60"/>
      <c r="K3" s="60"/>
      <c r="L3" s="60"/>
      <c r="M3" s="63"/>
      <c r="N3" s="63"/>
      <c r="O3" s="63"/>
      <c r="P3" s="63"/>
      <c r="Q3" s="63"/>
    </row>
    <row r="4" spans="1:26" x14ac:dyDescent="0.2">
      <c r="A4" s="64"/>
      <c r="B4" s="59"/>
      <c r="C4" s="60"/>
      <c r="D4" s="61"/>
      <c r="E4" s="62"/>
      <c r="F4" s="63"/>
      <c r="G4" s="60"/>
      <c r="H4" s="60"/>
      <c r="I4" s="60"/>
      <c r="J4" s="60"/>
      <c r="K4" s="60"/>
      <c r="L4" s="60"/>
      <c r="M4" s="63"/>
      <c r="N4" s="63"/>
      <c r="O4" s="63"/>
      <c r="P4" s="63"/>
      <c r="Q4" s="63"/>
    </row>
    <row r="5" spans="1:26" s="2" customFormat="1" ht="14.25" customHeight="1" x14ac:dyDescent="0.2">
      <c r="A5" s="65" t="s">
        <v>617</v>
      </c>
      <c r="B5" s="102" t="s">
        <v>624</v>
      </c>
      <c r="C5" s="72" t="s">
        <v>624</v>
      </c>
      <c r="D5" s="73" t="s">
        <v>711</v>
      </c>
      <c r="E5" s="74"/>
      <c r="F5" s="75" t="s">
        <v>712</v>
      </c>
      <c r="G5" s="76"/>
      <c r="H5" s="77"/>
      <c r="I5" s="77"/>
      <c r="J5" s="88"/>
      <c r="K5" s="89"/>
      <c r="L5" s="75" t="s">
        <v>713</v>
      </c>
      <c r="M5" s="76"/>
      <c r="N5" s="79"/>
      <c r="O5" s="79"/>
      <c r="P5" s="80"/>
      <c r="Q5" s="81" t="s">
        <v>708</v>
      </c>
      <c r="S5" s="49" t="s">
        <v>621</v>
      </c>
      <c r="T5" s="19" t="s">
        <v>651</v>
      </c>
      <c r="U5" s="26" t="s">
        <v>653</v>
      </c>
      <c r="V5" s="27" t="s">
        <v>623</v>
      </c>
      <c r="W5" s="28" t="s">
        <v>621</v>
      </c>
      <c r="X5" s="21" t="s">
        <v>621</v>
      </c>
      <c r="Y5" s="49"/>
      <c r="Z5" s="9"/>
    </row>
    <row r="6" spans="1:26" s="2" customFormat="1" ht="14.25" customHeight="1" x14ac:dyDescent="0.2">
      <c r="A6" s="66"/>
      <c r="B6" s="102" t="s">
        <v>625</v>
      </c>
      <c r="C6" s="72" t="s">
        <v>625</v>
      </c>
      <c r="D6" s="82" t="s">
        <v>632</v>
      </c>
      <c r="E6" s="74" t="s">
        <v>626</v>
      </c>
      <c r="F6" s="81" t="s">
        <v>650</v>
      </c>
      <c r="G6" s="83" t="s">
        <v>627</v>
      </c>
      <c r="H6" s="83" t="s">
        <v>628</v>
      </c>
      <c r="I6" s="83" t="s">
        <v>629</v>
      </c>
      <c r="J6" s="83" t="s">
        <v>630</v>
      </c>
      <c r="K6" s="89"/>
      <c r="L6" s="72" t="s">
        <v>650</v>
      </c>
      <c r="M6" s="72" t="s">
        <v>627</v>
      </c>
      <c r="N6" s="72" t="s">
        <v>628</v>
      </c>
      <c r="O6" s="72" t="s">
        <v>629</v>
      </c>
      <c r="P6" s="84" t="s">
        <v>630</v>
      </c>
      <c r="Q6" s="81" t="s">
        <v>709</v>
      </c>
      <c r="S6" s="49" t="s">
        <v>620</v>
      </c>
      <c r="T6" s="20" t="s">
        <v>652</v>
      </c>
      <c r="U6" s="26">
        <v>2017</v>
      </c>
      <c r="V6" s="28" t="s">
        <v>654</v>
      </c>
      <c r="W6" s="28" t="s">
        <v>622</v>
      </c>
      <c r="X6" s="21" t="s">
        <v>655</v>
      </c>
      <c r="Y6" s="49"/>
      <c r="Z6" s="9"/>
    </row>
    <row r="7" spans="1:26" s="2" customFormat="1" ht="14.25" customHeight="1" x14ac:dyDescent="0.2">
      <c r="A7" s="66"/>
      <c r="B7" s="103">
        <v>43100</v>
      </c>
      <c r="C7" s="85">
        <v>43465</v>
      </c>
      <c r="D7" s="86"/>
      <c r="E7" s="74"/>
      <c r="F7" s="90"/>
      <c r="G7" s="91"/>
      <c r="H7" s="91"/>
      <c r="I7" s="91"/>
      <c r="J7" s="78" t="s">
        <v>631</v>
      </c>
      <c r="K7" s="89"/>
      <c r="L7" s="81" t="s">
        <v>626</v>
      </c>
      <c r="M7" s="81" t="s">
        <v>626</v>
      </c>
      <c r="N7" s="81" t="s">
        <v>626</v>
      </c>
      <c r="O7" s="81" t="s">
        <v>626</v>
      </c>
      <c r="P7" s="81" t="s">
        <v>631</v>
      </c>
      <c r="Q7" s="81" t="s">
        <v>704</v>
      </c>
      <c r="S7" s="50"/>
      <c r="T7" s="23"/>
      <c r="U7" s="26"/>
      <c r="V7" s="28">
        <v>2017</v>
      </c>
      <c r="W7" s="28">
        <v>2017</v>
      </c>
      <c r="X7" s="22" t="s">
        <v>656</v>
      </c>
      <c r="Y7" s="9"/>
      <c r="Z7" s="9"/>
    </row>
    <row r="8" spans="1:26" s="2" customFormat="1" ht="14.25" customHeight="1" x14ac:dyDescent="0.2">
      <c r="A8" s="66"/>
      <c r="B8" s="92"/>
      <c r="C8" s="89"/>
      <c r="D8" s="93"/>
      <c r="E8" s="87"/>
      <c r="F8" s="90"/>
      <c r="G8" s="89"/>
      <c r="H8" s="89"/>
      <c r="I8" s="89"/>
      <c r="J8" s="89"/>
      <c r="K8" s="89"/>
      <c r="L8" s="78"/>
      <c r="M8" s="81"/>
      <c r="N8" s="81"/>
      <c r="O8" s="81"/>
      <c r="P8" s="81" t="s">
        <v>626</v>
      </c>
      <c r="Q8" s="81" t="s">
        <v>649</v>
      </c>
      <c r="S8" s="50"/>
      <c r="T8" s="23"/>
      <c r="U8" s="26"/>
      <c r="V8" s="28"/>
      <c r="W8" s="28"/>
      <c r="X8" s="22">
        <v>2017</v>
      </c>
      <c r="Y8" s="116"/>
      <c r="Z8" s="9"/>
    </row>
    <row r="9" spans="1:26" s="2" customFormat="1" ht="12.75" x14ac:dyDescent="0.2">
      <c r="A9" s="66"/>
      <c r="B9" s="59"/>
      <c r="C9" s="67"/>
      <c r="D9" s="61"/>
      <c r="E9" s="62"/>
      <c r="F9" s="63"/>
      <c r="G9" s="60"/>
      <c r="H9" s="60"/>
      <c r="I9" s="60"/>
      <c r="J9" s="60"/>
      <c r="K9" s="60"/>
      <c r="L9" s="60"/>
      <c r="M9" s="63"/>
      <c r="N9" s="63"/>
      <c r="O9" s="63"/>
      <c r="P9" s="63"/>
      <c r="Q9" s="63"/>
      <c r="S9" s="50"/>
      <c r="T9" s="23"/>
      <c r="U9" s="26"/>
      <c r="V9"/>
      <c r="W9"/>
      <c r="X9"/>
    </row>
    <row r="10" spans="1:26" s="2" customFormat="1" ht="13.5" customHeight="1" x14ac:dyDescent="0.2">
      <c r="A10" s="65" t="s">
        <v>633</v>
      </c>
      <c r="B10" s="68">
        <v>5503297</v>
      </c>
      <c r="C10" s="69">
        <v>5517919</v>
      </c>
      <c r="D10" s="70">
        <v>14622</v>
      </c>
      <c r="E10" s="124">
        <v>2.6569527321531616E-3</v>
      </c>
      <c r="F10" s="109">
        <v>388932</v>
      </c>
      <c r="G10" s="109">
        <v>882234</v>
      </c>
      <c r="H10" s="109">
        <v>3430848</v>
      </c>
      <c r="I10" s="109">
        <v>1204837</v>
      </c>
      <c r="J10" s="109">
        <v>511969</v>
      </c>
      <c r="K10" s="89"/>
      <c r="L10" s="112">
        <v>7.0485268087480082E-2</v>
      </c>
      <c r="M10" s="112">
        <v>0.1598852755903086</v>
      </c>
      <c r="N10" s="112">
        <v>0.62176483562009521</v>
      </c>
      <c r="O10" s="112">
        <v>0.21834988878959621</v>
      </c>
      <c r="P10" s="112">
        <v>9.278298575966773E-2</v>
      </c>
      <c r="Q10" s="129">
        <v>60.832511379110933</v>
      </c>
      <c r="S10" s="50"/>
      <c r="T10" s="24"/>
      <c r="U10" s="29"/>
      <c r="V10" s="30"/>
      <c r="W10" s="30"/>
      <c r="X10" s="30"/>
    </row>
    <row r="11" spans="1:26" s="2" customFormat="1" ht="13.5" customHeight="1" x14ac:dyDescent="0.2">
      <c r="A11" s="65" t="s">
        <v>2</v>
      </c>
      <c r="B11" s="71">
        <v>5474083</v>
      </c>
      <c r="C11" s="67">
        <v>5488130</v>
      </c>
      <c r="D11" s="70">
        <v>14047</v>
      </c>
      <c r="E11" s="124">
        <v>2.5660918915551001E-3</v>
      </c>
      <c r="F11" s="125">
        <v>386684</v>
      </c>
      <c r="G11" s="125">
        <v>877281</v>
      </c>
      <c r="H11" s="125">
        <v>3412632</v>
      </c>
      <c r="I11" s="125">
        <v>1198217</v>
      </c>
      <c r="J11" s="125">
        <v>509164</v>
      </c>
      <c r="K11" s="89"/>
      <c r="L11" s="112">
        <v>7.0458243518284003E-2</v>
      </c>
      <c r="M11" s="112">
        <v>0.15985062307197534</v>
      </c>
      <c r="N11" s="112">
        <v>0.62182054725380043</v>
      </c>
      <c r="O11" s="112">
        <v>0.21832882967422418</v>
      </c>
      <c r="P11" s="112">
        <v>9.2775499122651983E-2</v>
      </c>
      <c r="Q11" s="129">
        <v>60.818101688081221</v>
      </c>
      <c r="S11" s="50"/>
      <c r="T11" s="24"/>
      <c r="U11" s="32"/>
      <c r="V11" s="30"/>
      <c r="W11" s="30"/>
      <c r="X11" s="30"/>
    </row>
    <row r="12" spans="1:26" s="2" customFormat="1" ht="11.25" customHeight="1" x14ac:dyDescent="0.2">
      <c r="A12" s="3"/>
      <c r="B12" s="42"/>
      <c r="C12" s="7"/>
      <c r="D12" s="15"/>
      <c r="E12" s="11"/>
      <c r="F12" s="105"/>
      <c r="G12" s="106"/>
      <c r="H12" s="106"/>
      <c r="I12" s="106"/>
      <c r="J12" s="106"/>
      <c r="K12" s="107"/>
      <c r="L12" s="107"/>
      <c r="M12" s="108"/>
      <c r="N12" s="108"/>
      <c r="O12" s="108"/>
      <c r="P12" s="108"/>
      <c r="Q12" s="108"/>
      <c r="S12" s="50"/>
      <c r="T12" s="23"/>
      <c r="U12" s="23"/>
      <c r="V12" s="33"/>
      <c r="W12" s="33"/>
      <c r="X12" s="30"/>
    </row>
    <row r="13" spans="1:26" s="45" customFormat="1" ht="13.5" customHeight="1" x14ac:dyDescent="0.2">
      <c r="A13" s="43" t="s">
        <v>697</v>
      </c>
      <c r="B13" s="55">
        <v>96</v>
      </c>
      <c r="C13" s="55">
        <v>91</v>
      </c>
      <c r="D13" s="44">
        <v>-1053</v>
      </c>
      <c r="E13" s="130">
        <v>-6.5906210392902453E-2</v>
      </c>
      <c r="F13" s="55">
        <v>2</v>
      </c>
      <c r="G13" s="55">
        <v>2</v>
      </c>
      <c r="H13" s="55">
        <v>51</v>
      </c>
      <c r="I13" s="55">
        <v>38</v>
      </c>
      <c r="J13" s="55">
        <v>15</v>
      </c>
      <c r="K13" s="55"/>
      <c r="L13" s="114">
        <v>1.2711864406779662E-2</v>
      </c>
      <c r="M13" s="114">
        <v>2.197802197802198E-2</v>
      </c>
      <c r="N13" s="114">
        <v>0.48514851485148514</v>
      </c>
      <c r="O13" s="114">
        <v>9.9104418856411775E-2</v>
      </c>
      <c r="P13" s="114">
        <v>4.1236098809172325E-2</v>
      </c>
      <c r="Q13" s="127">
        <v>45.620543749620801</v>
      </c>
      <c r="S13" s="51"/>
      <c r="T13" s="46"/>
      <c r="U13" s="46"/>
      <c r="V13" s="47"/>
      <c r="W13" s="47"/>
      <c r="X13" s="48"/>
    </row>
    <row r="14" spans="1:26" s="45" customFormat="1" ht="13.5" customHeight="1" x14ac:dyDescent="0.2">
      <c r="A14" s="43" t="s">
        <v>635</v>
      </c>
      <c r="B14" s="55">
        <v>635181</v>
      </c>
      <c r="C14" s="55">
        <v>648042</v>
      </c>
      <c r="D14" s="44">
        <v>5139</v>
      </c>
      <c r="E14" s="130">
        <v>4.1860465116279055E-2</v>
      </c>
      <c r="F14" s="55">
        <v>45799</v>
      </c>
      <c r="G14" s="55">
        <v>92718</v>
      </c>
      <c r="H14" s="55">
        <v>445021</v>
      </c>
      <c r="I14" s="55">
        <v>110303</v>
      </c>
      <c r="J14" s="55">
        <v>46608</v>
      </c>
      <c r="K14" s="55"/>
      <c r="L14" s="114">
        <v>0.13988764044943819</v>
      </c>
      <c r="M14" s="114">
        <v>0.32949512843224094</v>
      </c>
      <c r="N14" s="114">
        <v>0.68671629307976956</v>
      </c>
      <c r="O14" s="114">
        <v>0.42940125111706884</v>
      </c>
      <c r="P14" s="114">
        <v>0.2068811438784629</v>
      </c>
      <c r="Q14" s="127">
        <v>106.12244897959184</v>
      </c>
      <c r="S14" s="51"/>
      <c r="T14" s="46"/>
      <c r="U14" s="46"/>
      <c r="V14" s="47"/>
      <c r="W14" s="47"/>
      <c r="X14" s="48"/>
    </row>
    <row r="15" spans="1:26" s="2" customFormat="1" ht="26.1" customHeight="1" x14ac:dyDescent="0.2">
      <c r="A15" s="3"/>
      <c r="B15" s="42"/>
      <c r="C15" s="7"/>
      <c r="D15" s="15"/>
      <c r="E15" s="11"/>
      <c r="F15" s="105"/>
      <c r="G15" s="106"/>
      <c r="H15" s="106"/>
      <c r="I15" s="106"/>
      <c r="J15" s="106"/>
      <c r="K15" s="107"/>
      <c r="L15" s="107"/>
      <c r="M15" s="108"/>
      <c r="N15" s="108"/>
      <c r="O15" s="108"/>
      <c r="P15" s="108"/>
      <c r="Q15" s="108"/>
      <c r="S15" s="50"/>
    </row>
    <row r="16" spans="1:26" s="2" customFormat="1" ht="12.75" x14ac:dyDescent="0.2">
      <c r="A16" s="24" t="s">
        <v>26</v>
      </c>
      <c r="B16" s="41">
        <v>643272</v>
      </c>
      <c r="C16" s="6">
        <v>648042</v>
      </c>
      <c r="D16" s="14">
        <v>4770</v>
      </c>
      <c r="E16" s="104">
        <v>7.4152147147708014E-3</v>
      </c>
      <c r="F16" s="110">
        <v>45799</v>
      </c>
      <c r="G16" s="111">
        <v>92718</v>
      </c>
      <c r="H16" s="111">
        <v>445021</v>
      </c>
      <c r="I16" s="111">
        <v>110303</v>
      </c>
      <c r="J16" s="111">
        <v>46608</v>
      </c>
      <c r="K16" s="107"/>
      <c r="L16" s="113">
        <v>7.0672888485622851E-2</v>
      </c>
      <c r="M16" s="113">
        <v>0.14307406001462869</v>
      </c>
      <c r="N16" s="113">
        <v>0.68671629307976956</v>
      </c>
      <c r="O16" s="113">
        <v>0.17020964690560181</v>
      </c>
      <c r="P16" s="113">
        <v>7.1921264362495019E-2</v>
      </c>
      <c r="Q16" s="128">
        <v>45.620543749620801</v>
      </c>
      <c r="R16" s="4"/>
      <c r="S16" s="25">
        <v>91</v>
      </c>
      <c r="T16" s="19" t="s">
        <v>27</v>
      </c>
      <c r="U16" s="34"/>
      <c r="V16" s="35" t="s">
        <v>4</v>
      </c>
      <c r="W16" s="36">
        <v>1</v>
      </c>
      <c r="X16" s="37">
        <v>4</v>
      </c>
      <c r="Y16" s="115"/>
      <c r="Z16" s="4"/>
    </row>
    <row r="17" spans="1:26" s="2" customFormat="1" ht="12.75" x14ac:dyDescent="0.2">
      <c r="A17" s="57" t="s">
        <v>5</v>
      </c>
      <c r="B17" s="41">
        <v>279044</v>
      </c>
      <c r="C17" s="6">
        <v>283632</v>
      </c>
      <c r="D17" s="14">
        <v>4588</v>
      </c>
      <c r="E17" s="104">
        <v>1.6441851464285229E-2</v>
      </c>
      <c r="F17" s="110">
        <v>24999</v>
      </c>
      <c r="G17" s="111">
        <v>54646</v>
      </c>
      <c r="H17" s="111">
        <v>187355</v>
      </c>
      <c r="I17" s="111">
        <v>41631</v>
      </c>
      <c r="J17" s="111">
        <v>16226</v>
      </c>
      <c r="K17" s="107"/>
      <c r="L17" s="113">
        <v>8.8138855982399733E-2</v>
      </c>
      <c r="M17" s="113">
        <v>0.19266514356631129</v>
      </c>
      <c r="N17" s="113">
        <v>0.66055663676877086</v>
      </c>
      <c r="O17" s="113">
        <v>0.14677821966491791</v>
      </c>
      <c r="P17" s="113">
        <v>5.7207931404072883E-2</v>
      </c>
      <c r="Q17" s="128">
        <v>51.38747297910384</v>
      </c>
      <c r="R17" s="4"/>
      <c r="S17" s="52">
        <v>49</v>
      </c>
      <c r="T17" s="19" t="s">
        <v>6</v>
      </c>
      <c r="U17" s="39"/>
      <c r="V17" s="35" t="s">
        <v>126</v>
      </c>
      <c r="W17" s="36">
        <v>1</v>
      </c>
      <c r="X17" s="37">
        <v>3</v>
      </c>
      <c r="Y17" s="115"/>
      <c r="Z17" s="4"/>
    </row>
    <row r="18" spans="1:26" s="2" customFormat="1" ht="12.75" x14ac:dyDescent="0.2">
      <c r="A18" s="24" t="s">
        <v>128</v>
      </c>
      <c r="B18" s="41">
        <v>231853</v>
      </c>
      <c r="C18" s="6">
        <v>235239</v>
      </c>
      <c r="D18" s="14">
        <v>3386</v>
      </c>
      <c r="E18" s="104">
        <v>1.4604081034103489E-2</v>
      </c>
      <c r="F18" s="110">
        <v>15657</v>
      </c>
      <c r="G18" s="111">
        <v>32184</v>
      </c>
      <c r="H18" s="111">
        <v>158548</v>
      </c>
      <c r="I18" s="111">
        <v>44507</v>
      </c>
      <c r="J18" s="111">
        <v>19540</v>
      </c>
      <c r="K18" s="107"/>
      <c r="L18" s="113">
        <v>6.6557841174295085E-2</v>
      </c>
      <c r="M18" s="113">
        <v>0.13681404869090585</v>
      </c>
      <c r="N18" s="113">
        <v>0.67398688142697427</v>
      </c>
      <c r="O18" s="113">
        <v>0.18919906988211987</v>
      </c>
      <c r="P18" s="113">
        <v>8.3064457849251191E-2</v>
      </c>
      <c r="Q18" s="128">
        <v>48.370840376415977</v>
      </c>
      <c r="R18" s="4"/>
      <c r="S18" s="25">
        <v>837</v>
      </c>
      <c r="T18" s="19" t="s">
        <v>129</v>
      </c>
      <c r="U18" s="39"/>
      <c r="V18" s="35" t="s">
        <v>24</v>
      </c>
      <c r="W18" s="36">
        <v>2</v>
      </c>
      <c r="X18" s="37">
        <v>2</v>
      </c>
      <c r="Y18" s="115"/>
      <c r="Z18" s="4"/>
    </row>
    <row r="19" spans="1:26" s="2" customFormat="1" ht="12.75" x14ac:dyDescent="0.2">
      <c r="A19" s="24" t="s">
        <v>28</v>
      </c>
      <c r="B19" s="41">
        <v>223027</v>
      </c>
      <c r="C19" s="6">
        <v>228166</v>
      </c>
      <c r="D19" s="14">
        <v>5139</v>
      </c>
      <c r="E19" s="104">
        <v>2.3042053204320512E-2</v>
      </c>
      <c r="F19" s="110">
        <v>18571</v>
      </c>
      <c r="G19" s="111">
        <v>39968</v>
      </c>
      <c r="H19" s="111">
        <v>153254</v>
      </c>
      <c r="I19" s="111">
        <v>34944</v>
      </c>
      <c r="J19" s="111">
        <v>13401</v>
      </c>
      <c r="K19" s="107"/>
      <c r="L19" s="113">
        <v>8.139249493789609E-2</v>
      </c>
      <c r="M19" s="113">
        <v>0.17517070904516888</v>
      </c>
      <c r="N19" s="113">
        <v>0.67167763821077642</v>
      </c>
      <c r="O19" s="113">
        <v>0.15315165274405476</v>
      </c>
      <c r="P19" s="113">
        <v>5.873355364077032E-2</v>
      </c>
      <c r="Q19" s="128">
        <v>48.880942748639512</v>
      </c>
      <c r="R19" s="4"/>
      <c r="S19" s="25">
        <v>92</v>
      </c>
      <c r="T19" s="19" t="s">
        <v>29</v>
      </c>
      <c r="U19" s="39"/>
      <c r="V19" s="35" t="s">
        <v>126</v>
      </c>
      <c r="W19" s="36">
        <v>1</v>
      </c>
      <c r="X19" s="37">
        <v>4</v>
      </c>
      <c r="Y19" s="115"/>
      <c r="Z19" s="4"/>
    </row>
    <row r="20" spans="1:26" s="4" customFormat="1" ht="13.5" customHeight="1" x14ac:dyDescent="0.2">
      <c r="A20" s="24" t="s">
        <v>688</v>
      </c>
      <c r="B20" s="41">
        <v>201810</v>
      </c>
      <c r="C20" s="6">
        <v>203567</v>
      </c>
      <c r="D20" s="14">
        <v>1757</v>
      </c>
      <c r="E20" s="104">
        <v>8.7062088102671797E-3</v>
      </c>
      <c r="F20" s="110">
        <v>16620</v>
      </c>
      <c r="G20" s="111">
        <v>37386</v>
      </c>
      <c r="H20" s="111">
        <v>134101</v>
      </c>
      <c r="I20" s="111">
        <v>32080</v>
      </c>
      <c r="J20" s="111">
        <v>13070</v>
      </c>
      <c r="K20" s="107"/>
      <c r="L20" s="113">
        <v>8.1643881375665014E-2</v>
      </c>
      <c r="M20" s="113">
        <v>0.18365452160713672</v>
      </c>
      <c r="N20" s="113">
        <v>0.65875608522009954</v>
      </c>
      <c r="O20" s="113">
        <v>0.15758939317276377</v>
      </c>
      <c r="P20" s="113">
        <v>6.4204905510225133E-2</v>
      </c>
      <c r="Q20" s="128">
        <v>51.801254278491584</v>
      </c>
      <c r="S20" s="25">
        <v>564</v>
      </c>
      <c r="T20" s="19" t="s">
        <v>105</v>
      </c>
      <c r="U20" s="39"/>
      <c r="V20" s="35" t="s">
        <v>32</v>
      </c>
      <c r="W20" s="36">
        <v>2</v>
      </c>
      <c r="X20" s="37">
        <v>3</v>
      </c>
      <c r="Y20" s="115"/>
    </row>
    <row r="21" spans="1:26" s="4" customFormat="1" ht="13.5" customHeight="1" x14ac:dyDescent="0.2">
      <c r="A21" s="24" t="s">
        <v>132</v>
      </c>
      <c r="B21" s="41">
        <v>189669</v>
      </c>
      <c r="C21" s="6">
        <v>191331</v>
      </c>
      <c r="D21" s="14">
        <v>1662</v>
      </c>
      <c r="E21" s="104">
        <v>8.7626338516046953E-3</v>
      </c>
      <c r="F21" s="110">
        <v>11899</v>
      </c>
      <c r="G21" s="111">
        <v>24530</v>
      </c>
      <c r="H21" s="111">
        <v>127396</v>
      </c>
      <c r="I21" s="111">
        <v>39405</v>
      </c>
      <c r="J21" s="111">
        <v>17386</v>
      </c>
      <c r="K21" s="107"/>
      <c r="L21" s="113">
        <v>6.2190653892991728E-2</v>
      </c>
      <c r="M21" s="113">
        <v>0.12820713841457998</v>
      </c>
      <c r="N21" s="113">
        <v>0.66584087262388214</v>
      </c>
      <c r="O21" s="113">
        <v>0.20595198896153785</v>
      </c>
      <c r="P21" s="113">
        <v>9.0868703973741846E-2</v>
      </c>
      <c r="Q21" s="128">
        <v>50.186034098401834</v>
      </c>
      <c r="S21" s="25">
        <v>853</v>
      </c>
      <c r="T21" s="19" t="s">
        <v>133</v>
      </c>
      <c r="U21" s="39"/>
      <c r="V21" s="35" t="s">
        <v>8</v>
      </c>
      <c r="W21" s="36">
        <v>2</v>
      </c>
      <c r="X21" s="37">
        <v>3</v>
      </c>
      <c r="Y21" s="115"/>
    </row>
    <row r="22" spans="1:26" s="4" customFormat="1" ht="13.5" customHeight="1" x14ac:dyDescent="0.2">
      <c r="A22" s="24" t="s">
        <v>677</v>
      </c>
      <c r="B22" s="41">
        <v>140188</v>
      </c>
      <c r="C22" s="6">
        <v>141305</v>
      </c>
      <c r="D22" s="14">
        <v>1117</v>
      </c>
      <c r="E22" s="104">
        <v>7.9678717151254741E-3</v>
      </c>
      <c r="F22" s="110">
        <v>10026</v>
      </c>
      <c r="G22" s="111">
        <v>22126</v>
      </c>
      <c r="H22" s="111">
        <v>93775</v>
      </c>
      <c r="I22" s="111">
        <v>25404</v>
      </c>
      <c r="J22" s="111">
        <v>10528</v>
      </c>
      <c r="K22" s="107"/>
      <c r="L22" s="113">
        <v>7.0952903294292491E-2</v>
      </c>
      <c r="M22" s="113">
        <v>0.15658327730795088</v>
      </c>
      <c r="N22" s="113">
        <v>0.66363539860585263</v>
      </c>
      <c r="O22" s="113">
        <v>0.17978132408619651</v>
      </c>
      <c r="P22" s="113">
        <v>7.4505502282297159E-2</v>
      </c>
      <c r="Q22" s="128">
        <v>50.685150626499599</v>
      </c>
      <c r="S22" s="25">
        <v>179</v>
      </c>
      <c r="T22" s="19" t="s">
        <v>50</v>
      </c>
      <c r="U22" s="39"/>
      <c r="V22" s="35" t="s">
        <v>56</v>
      </c>
      <c r="W22" s="36">
        <v>2</v>
      </c>
      <c r="X22" s="37">
        <v>2</v>
      </c>
      <c r="Y22" s="115"/>
    </row>
    <row r="23" spans="1:26" s="4" customFormat="1" ht="13.5" customHeight="1" x14ac:dyDescent="0.2">
      <c r="A23" s="24" t="s">
        <v>88</v>
      </c>
      <c r="B23" s="41">
        <v>119573</v>
      </c>
      <c r="C23" s="6">
        <v>119951</v>
      </c>
      <c r="D23" s="14">
        <v>378</v>
      </c>
      <c r="E23" s="104">
        <v>3.1612487768977182E-3</v>
      </c>
      <c r="F23" s="110">
        <v>7821</v>
      </c>
      <c r="G23" s="111">
        <v>17606</v>
      </c>
      <c r="H23" s="111">
        <v>73672</v>
      </c>
      <c r="I23" s="111">
        <v>28673</v>
      </c>
      <c r="J23" s="111">
        <v>11903</v>
      </c>
      <c r="K23" s="107"/>
      <c r="L23" s="113">
        <v>6.520162399646523E-2</v>
      </c>
      <c r="M23" s="113">
        <v>0.14677660044518179</v>
      </c>
      <c r="N23" s="113">
        <v>0.61418412518445031</v>
      </c>
      <c r="O23" s="113">
        <v>0.2390392743703679</v>
      </c>
      <c r="P23" s="113">
        <v>9.9232186476144429E-2</v>
      </c>
      <c r="Q23" s="128">
        <v>62.817624063416218</v>
      </c>
      <c r="S23" s="25">
        <v>398</v>
      </c>
      <c r="T23" s="19" t="s">
        <v>89</v>
      </c>
      <c r="U23" s="26"/>
      <c r="V23" s="35" t="s">
        <v>96</v>
      </c>
      <c r="W23" s="36">
        <v>2</v>
      </c>
      <c r="X23" s="37">
        <v>1</v>
      </c>
      <c r="Y23" s="115"/>
    </row>
    <row r="24" spans="1:26" s="4" customFormat="1" ht="13.5" customHeight="1" x14ac:dyDescent="0.2">
      <c r="A24" s="24" t="s">
        <v>86</v>
      </c>
      <c r="B24" s="41">
        <v>118209</v>
      </c>
      <c r="C24" s="6">
        <v>118664</v>
      </c>
      <c r="D24" s="14">
        <v>455</v>
      </c>
      <c r="E24" s="104">
        <v>3.8491147036181506E-3</v>
      </c>
      <c r="F24" s="110">
        <v>8109</v>
      </c>
      <c r="G24" s="111">
        <v>17556</v>
      </c>
      <c r="H24" s="111">
        <v>76379</v>
      </c>
      <c r="I24" s="111">
        <v>24729</v>
      </c>
      <c r="J24" s="111">
        <v>10371</v>
      </c>
      <c r="K24" s="107"/>
      <c r="L24" s="113">
        <v>6.8335805298995481E-2</v>
      </c>
      <c r="M24" s="113">
        <v>0.14794714487966021</v>
      </c>
      <c r="N24" s="113">
        <v>0.64365772264545273</v>
      </c>
      <c r="O24" s="113">
        <v>0.20839513247488708</v>
      </c>
      <c r="P24" s="113">
        <v>8.7398031416436331E-2</v>
      </c>
      <c r="Q24" s="128">
        <v>55.362075963288341</v>
      </c>
      <c r="S24" s="25">
        <v>297</v>
      </c>
      <c r="T24" s="40" t="s">
        <v>87</v>
      </c>
      <c r="U24" s="26"/>
      <c r="V24" s="35" t="s">
        <v>96</v>
      </c>
      <c r="W24" s="36">
        <v>2</v>
      </c>
      <c r="X24" s="37">
        <v>1</v>
      </c>
      <c r="Y24" s="115"/>
    </row>
    <row r="25" spans="1:26" s="4" customFormat="1" ht="13.5" customHeight="1" x14ac:dyDescent="0.2">
      <c r="A25" s="24" t="s">
        <v>110</v>
      </c>
      <c r="B25" s="41">
        <v>84587</v>
      </c>
      <c r="C25" s="6">
        <v>84403</v>
      </c>
      <c r="D25" s="14">
        <v>-184</v>
      </c>
      <c r="E25" s="104">
        <v>-2.1752751604856568E-3</v>
      </c>
      <c r="F25" s="110">
        <v>5310</v>
      </c>
      <c r="G25" s="111">
        <v>12174</v>
      </c>
      <c r="H25" s="111">
        <v>50825</v>
      </c>
      <c r="I25" s="111">
        <v>21404</v>
      </c>
      <c r="J25" s="111">
        <v>9479</v>
      </c>
      <c r="K25" s="107"/>
      <c r="L25" s="113">
        <v>6.2912455718398638E-2</v>
      </c>
      <c r="M25" s="113">
        <v>0.14423657926850941</v>
      </c>
      <c r="N25" s="113">
        <v>0.60217053896188522</v>
      </c>
      <c r="O25" s="113">
        <v>0.25359288176960537</v>
      </c>
      <c r="P25" s="113">
        <v>0.11230643460540501</v>
      </c>
      <c r="Q25" s="128">
        <v>66.065912444663056</v>
      </c>
      <c r="S25" s="25">
        <v>609</v>
      </c>
      <c r="T25" s="19" t="s">
        <v>111</v>
      </c>
      <c r="U25" s="39"/>
      <c r="V25" s="35" t="s">
        <v>99</v>
      </c>
      <c r="W25" s="36">
        <v>2</v>
      </c>
      <c r="X25" s="37">
        <v>1</v>
      </c>
      <c r="Y25" s="115"/>
    </row>
    <row r="26" spans="1:26" s="4" customFormat="1" ht="13.5" customHeight="1" x14ac:dyDescent="0.2">
      <c r="A26" s="24" t="s">
        <v>681</v>
      </c>
      <c r="B26" s="41">
        <v>84196</v>
      </c>
      <c r="C26" s="6">
        <v>83177</v>
      </c>
      <c r="D26" s="14">
        <v>-1019</v>
      </c>
      <c r="E26" s="104">
        <v>-1.2102712717943831E-2</v>
      </c>
      <c r="F26" s="110">
        <v>4808</v>
      </c>
      <c r="G26" s="111">
        <v>11306</v>
      </c>
      <c r="H26" s="111">
        <v>49160</v>
      </c>
      <c r="I26" s="111">
        <v>22711</v>
      </c>
      <c r="J26" s="111">
        <v>9882</v>
      </c>
      <c r="K26" s="107"/>
      <c r="L26" s="113">
        <v>5.7804441131562814E-2</v>
      </c>
      <c r="M26" s="113">
        <v>0.13592699905021821</v>
      </c>
      <c r="N26" s="113">
        <v>0.59102876997246834</v>
      </c>
      <c r="O26" s="113">
        <v>0.27304423097731345</v>
      </c>
      <c r="P26" s="113">
        <v>0.11880688171008813</v>
      </c>
      <c r="Q26" s="128">
        <v>69.196501220504473</v>
      </c>
      <c r="S26" s="25">
        <v>286</v>
      </c>
      <c r="T26" s="40" t="s">
        <v>85</v>
      </c>
      <c r="U26" s="39"/>
      <c r="V26" s="35" t="s">
        <v>73</v>
      </c>
      <c r="W26" s="36">
        <v>2</v>
      </c>
      <c r="X26" s="37">
        <v>1</v>
      </c>
      <c r="Y26" s="115"/>
    </row>
    <row r="27" spans="1:26" s="4" customFormat="1" ht="13.5" customHeight="1" x14ac:dyDescent="0.2">
      <c r="A27" s="24" t="s">
        <v>676</v>
      </c>
      <c r="B27" s="41">
        <v>76067</v>
      </c>
      <c r="C27" s="6">
        <v>76551</v>
      </c>
      <c r="D27" s="14">
        <v>484</v>
      </c>
      <c r="E27" s="104">
        <v>6.3628117317628963E-3</v>
      </c>
      <c r="F27" s="110">
        <v>4808</v>
      </c>
      <c r="G27" s="111">
        <v>10599</v>
      </c>
      <c r="H27" s="111">
        <v>49556</v>
      </c>
      <c r="I27" s="111">
        <v>16396</v>
      </c>
      <c r="J27" s="111">
        <v>6914</v>
      </c>
      <c r="K27" s="107"/>
      <c r="L27" s="113">
        <v>6.2807801335057672E-2</v>
      </c>
      <c r="M27" s="113">
        <v>0.13845671513108906</v>
      </c>
      <c r="N27" s="113">
        <v>0.64735927682198791</v>
      </c>
      <c r="O27" s="113">
        <v>0.21418400804692297</v>
      </c>
      <c r="P27" s="113">
        <v>9.0318872385729776E-2</v>
      </c>
      <c r="Q27" s="128">
        <v>54.473726693034145</v>
      </c>
      <c r="S27" s="25">
        <v>167</v>
      </c>
      <c r="T27" s="40" t="s">
        <v>47</v>
      </c>
      <c r="U27" s="39"/>
      <c r="V27" s="35" t="s">
        <v>8</v>
      </c>
      <c r="W27" s="36">
        <v>1</v>
      </c>
      <c r="X27" s="37">
        <v>7</v>
      </c>
      <c r="Y27" s="115"/>
    </row>
    <row r="28" spans="1:26" s="4" customFormat="1" ht="13.5" customHeight="1" x14ac:dyDescent="0.2">
      <c r="A28" s="24" t="s">
        <v>683</v>
      </c>
      <c r="B28" s="41">
        <v>72909</v>
      </c>
      <c r="C28" s="6">
        <v>72699</v>
      </c>
      <c r="D28" s="14">
        <v>-210</v>
      </c>
      <c r="E28" s="104">
        <v>-2.8803028432703437E-3</v>
      </c>
      <c r="F28" s="110">
        <v>4495</v>
      </c>
      <c r="G28" s="111">
        <v>10318</v>
      </c>
      <c r="H28" s="111">
        <v>45435</v>
      </c>
      <c r="I28" s="111">
        <v>16946</v>
      </c>
      <c r="J28" s="111">
        <v>7473</v>
      </c>
      <c r="K28" s="107"/>
      <c r="L28" s="113">
        <v>6.1830286523886162E-2</v>
      </c>
      <c r="M28" s="113">
        <v>0.14192767438341655</v>
      </c>
      <c r="N28" s="113">
        <v>0.62497420872364129</v>
      </c>
      <c r="O28" s="113">
        <v>0.23309811689294213</v>
      </c>
      <c r="P28" s="113">
        <v>0.1027937110551727</v>
      </c>
      <c r="Q28" s="128">
        <v>60.006602839220861</v>
      </c>
      <c r="S28" s="25">
        <v>405</v>
      </c>
      <c r="T28" s="19" t="s">
        <v>90</v>
      </c>
      <c r="U28" s="39"/>
      <c r="V28" s="35" t="s">
        <v>22</v>
      </c>
      <c r="W28" s="36">
        <v>2</v>
      </c>
      <c r="X28" s="37">
        <v>4</v>
      </c>
      <c r="Y28" s="115"/>
    </row>
    <row r="29" spans="1:26" s="4" customFormat="1" ht="13.5" customHeight="1" x14ac:dyDescent="0.2">
      <c r="A29" s="24" t="s">
        <v>675</v>
      </c>
      <c r="B29" s="41">
        <v>67662</v>
      </c>
      <c r="C29" s="6">
        <v>67532</v>
      </c>
      <c r="D29" s="14">
        <v>-130</v>
      </c>
      <c r="E29" s="104">
        <v>-1.9213147704767453E-3</v>
      </c>
      <c r="F29" s="110">
        <v>4347</v>
      </c>
      <c r="G29" s="111">
        <v>10093</v>
      </c>
      <c r="H29" s="111">
        <v>40356</v>
      </c>
      <c r="I29" s="111">
        <v>17083</v>
      </c>
      <c r="J29" s="111">
        <v>7460</v>
      </c>
      <c r="K29" s="107"/>
      <c r="L29" s="113">
        <v>6.4369484096428356E-2</v>
      </c>
      <c r="M29" s="113">
        <v>0.14945507315050643</v>
      </c>
      <c r="N29" s="113">
        <v>0.59758336788485455</v>
      </c>
      <c r="O29" s="113">
        <v>0.25296155896463901</v>
      </c>
      <c r="P29" s="113">
        <v>0.11046614938103418</v>
      </c>
      <c r="Q29" s="128">
        <v>67.340668054316581</v>
      </c>
      <c r="S29" s="25">
        <v>109</v>
      </c>
      <c r="T29" s="40" t="s">
        <v>36</v>
      </c>
      <c r="U29" s="39">
        <v>1</v>
      </c>
      <c r="V29" s="35" t="s">
        <v>22</v>
      </c>
      <c r="W29" s="36">
        <v>2</v>
      </c>
      <c r="X29" s="37">
        <v>3</v>
      </c>
      <c r="Y29" s="115"/>
    </row>
    <row r="30" spans="1:26" s="4" customFormat="1" ht="13.5" customHeight="1" x14ac:dyDescent="0.2">
      <c r="A30" s="24" t="s">
        <v>136</v>
      </c>
      <c r="B30" s="41">
        <v>67392</v>
      </c>
      <c r="C30" s="6">
        <v>67552</v>
      </c>
      <c r="D30" s="14">
        <v>160</v>
      </c>
      <c r="E30" s="104">
        <v>2.3741690408356497E-3</v>
      </c>
      <c r="F30" s="110">
        <v>4794</v>
      </c>
      <c r="G30" s="111">
        <v>10555</v>
      </c>
      <c r="H30" s="111">
        <v>43586</v>
      </c>
      <c r="I30" s="111">
        <v>13411</v>
      </c>
      <c r="J30" s="111">
        <v>6032</v>
      </c>
      <c r="K30" s="107"/>
      <c r="L30" s="113">
        <v>7.0967550923732831E-2</v>
      </c>
      <c r="M30" s="113">
        <v>0.15625</v>
      </c>
      <c r="N30" s="113">
        <v>0.64522145902415917</v>
      </c>
      <c r="O30" s="113">
        <v>0.19852854097584083</v>
      </c>
      <c r="P30" s="113">
        <v>8.9294173377546193E-2</v>
      </c>
      <c r="Q30" s="128">
        <v>54.98554581746432</v>
      </c>
      <c r="S30" s="25">
        <v>905</v>
      </c>
      <c r="T30" s="40" t="s">
        <v>137</v>
      </c>
      <c r="U30" s="39"/>
      <c r="V30" s="35" t="s">
        <v>126</v>
      </c>
      <c r="W30" s="36">
        <v>2</v>
      </c>
      <c r="X30" s="37">
        <v>2</v>
      </c>
      <c r="Y30" s="115"/>
    </row>
    <row r="31" spans="1:26" s="4" customFormat="1" ht="13.5" customHeight="1" x14ac:dyDescent="0.2">
      <c r="A31" s="24" t="s">
        <v>695</v>
      </c>
      <c r="B31" s="41">
        <v>62676</v>
      </c>
      <c r="C31" s="6">
        <v>63288</v>
      </c>
      <c r="D31" s="14">
        <v>612</v>
      </c>
      <c r="E31" s="104">
        <v>9.7645031591040432E-3</v>
      </c>
      <c r="F31" s="110">
        <v>5076</v>
      </c>
      <c r="G31" s="111">
        <v>11057</v>
      </c>
      <c r="H31" s="111">
        <v>39941</v>
      </c>
      <c r="I31" s="111">
        <v>12290</v>
      </c>
      <c r="J31" s="111">
        <v>5206</v>
      </c>
      <c r="K31" s="107"/>
      <c r="L31" s="113">
        <v>8.0204778156996587E-2</v>
      </c>
      <c r="M31" s="113">
        <v>0.17470926557957275</v>
      </c>
      <c r="N31" s="113">
        <v>0.63109910251548473</v>
      </c>
      <c r="O31" s="113">
        <v>0.19419163190494249</v>
      </c>
      <c r="P31" s="113">
        <v>8.2258880040450011E-2</v>
      </c>
      <c r="Q31" s="128">
        <v>58.45371923587291</v>
      </c>
      <c r="S31" s="25">
        <v>743</v>
      </c>
      <c r="T31" s="19" t="s">
        <v>125</v>
      </c>
      <c r="U31" s="26"/>
      <c r="V31" s="35" t="s">
        <v>96</v>
      </c>
      <c r="W31" s="36">
        <v>2</v>
      </c>
      <c r="X31" s="37">
        <v>2</v>
      </c>
      <c r="Y31" s="115"/>
    </row>
    <row r="32" spans="1:26" s="4" customFormat="1" ht="13.5" customHeight="1" x14ac:dyDescent="0.2">
      <c r="A32" s="24" t="s">
        <v>121</v>
      </c>
      <c r="B32" s="41">
        <v>62420</v>
      </c>
      <c r="C32" s="6">
        <v>62922</v>
      </c>
      <c r="D32" s="14">
        <v>502</v>
      </c>
      <c r="E32" s="104">
        <v>8.0422941364948208E-3</v>
      </c>
      <c r="F32" s="110">
        <v>4567</v>
      </c>
      <c r="G32" s="111">
        <v>10355</v>
      </c>
      <c r="H32" s="111">
        <v>40636</v>
      </c>
      <c r="I32" s="111">
        <v>11931</v>
      </c>
      <c r="J32" s="111">
        <v>5107</v>
      </c>
      <c r="K32" s="107"/>
      <c r="L32" s="113">
        <v>7.2581926830043553E-2</v>
      </c>
      <c r="M32" s="113">
        <v>0.1645688312513906</v>
      </c>
      <c r="N32" s="113">
        <v>0.64581545405422591</v>
      </c>
      <c r="O32" s="113">
        <v>0.18961571469438351</v>
      </c>
      <c r="P32" s="113">
        <v>8.1163980801627414E-2</v>
      </c>
      <c r="Q32" s="128">
        <v>54.842996357909243</v>
      </c>
      <c r="S32" s="25">
        <v>698</v>
      </c>
      <c r="T32" s="19" t="s">
        <v>122</v>
      </c>
      <c r="U32" s="39"/>
      <c r="V32" s="35" t="s">
        <v>12</v>
      </c>
      <c r="W32" s="36">
        <v>1</v>
      </c>
      <c r="X32" s="37">
        <v>4</v>
      </c>
      <c r="Y32" s="115"/>
    </row>
    <row r="33" spans="1:25" s="4" customFormat="1" ht="13.5" customHeight="1" x14ac:dyDescent="0.2">
      <c r="A33" s="24" t="s">
        <v>97</v>
      </c>
      <c r="B33" s="41">
        <v>54261</v>
      </c>
      <c r="C33" s="6">
        <v>53818</v>
      </c>
      <c r="D33" s="14">
        <v>-443</v>
      </c>
      <c r="E33" s="104">
        <v>-8.1642431949282557E-3</v>
      </c>
      <c r="F33" s="110">
        <v>3290</v>
      </c>
      <c r="G33" s="111">
        <v>7633</v>
      </c>
      <c r="H33" s="111">
        <v>32377</v>
      </c>
      <c r="I33" s="111">
        <v>13808</v>
      </c>
      <c r="J33" s="111">
        <v>5991</v>
      </c>
      <c r="K33" s="107"/>
      <c r="L33" s="113">
        <v>6.1131963283659739E-2</v>
      </c>
      <c r="M33" s="113">
        <v>0.14182987104686165</v>
      </c>
      <c r="N33" s="113">
        <v>0.60160169460031965</v>
      </c>
      <c r="O33" s="113">
        <v>0.25656843435281879</v>
      </c>
      <c r="P33" s="113">
        <v>0.11131963283659742</v>
      </c>
      <c r="Q33" s="128">
        <v>66.222936034839549</v>
      </c>
      <c r="S33" s="25">
        <v>491</v>
      </c>
      <c r="T33" s="40" t="s">
        <v>98</v>
      </c>
      <c r="U33" s="26"/>
      <c r="V33" s="35" t="s">
        <v>96</v>
      </c>
      <c r="W33" s="36">
        <v>2</v>
      </c>
      <c r="X33" s="37">
        <v>1</v>
      </c>
      <c r="Y33" s="115"/>
    </row>
    <row r="34" spans="1:25" s="4" customFormat="1" ht="13.5" customHeight="1" x14ac:dyDescent="0.2">
      <c r="A34" s="24" t="s">
        <v>83</v>
      </c>
      <c r="B34" s="41">
        <v>53539</v>
      </c>
      <c r="C34" s="6">
        <v>52883</v>
      </c>
      <c r="D34" s="14">
        <v>-656</v>
      </c>
      <c r="E34" s="104">
        <v>-1.2252750331534057E-2</v>
      </c>
      <c r="F34" s="110">
        <v>3059</v>
      </c>
      <c r="G34" s="111">
        <v>7190</v>
      </c>
      <c r="H34" s="111">
        <v>31782</v>
      </c>
      <c r="I34" s="111">
        <v>13911</v>
      </c>
      <c r="J34" s="111">
        <v>5881</v>
      </c>
      <c r="K34" s="107"/>
      <c r="L34" s="113">
        <v>5.7844675982830024E-2</v>
      </c>
      <c r="M34" s="113">
        <v>0.13596051661214378</v>
      </c>
      <c r="N34" s="113">
        <v>0.60098708469640527</v>
      </c>
      <c r="O34" s="113">
        <v>0.26305239869145092</v>
      </c>
      <c r="P34" s="113">
        <v>0.11120776052795794</v>
      </c>
      <c r="Q34" s="128">
        <v>66.392926813919829</v>
      </c>
      <c r="S34" s="25">
        <v>285</v>
      </c>
      <c r="T34" s="40" t="s">
        <v>84</v>
      </c>
      <c r="U34" s="26"/>
      <c r="V34" s="35" t="s">
        <v>96</v>
      </c>
      <c r="W34" s="36">
        <v>2</v>
      </c>
      <c r="X34" s="37">
        <v>1</v>
      </c>
      <c r="Y34" s="115"/>
    </row>
    <row r="35" spans="1:25" s="4" customFormat="1" ht="13.5" customHeight="1" x14ac:dyDescent="0.2">
      <c r="A35" s="24" t="s">
        <v>693</v>
      </c>
      <c r="B35" s="41">
        <v>52984</v>
      </c>
      <c r="C35" s="6">
        <v>52321</v>
      </c>
      <c r="D35" s="14">
        <v>-663</v>
      </c>
      <c r="E35" s="104">
        <v>-1.2513211535557955E-2</v>
      </c>
      <c r="F35" s="110">
        <v>2943</v>
      </c>
      <c r="G35" s="111">
        <v>7744</v>
      </c>
      <c r="H35" s="111">
        <v>30786</v>
      </c>
      <c r="I35" s="111">
        <v>13791</v>
      </c>
      <c r="J35" s="111">
        <v>5939</v>
      </c>
      <c r="K35" s="107"/>
      <c r="L35" s="113">
        <v>5.6248924905869538E-2</v>
      </c>
      <c r="M35" s="113">
        <v>0.14800940348999445</v>
      </c>
      <c r="N35" s="113">
        <v>0.58840618489707763</v>
      </c>
      <c r="O35" s="113">
        <v>0.26358441161292789</v>
      </c>
      <c r="P35" s="113">
        <v>0.11351082739244281</v>
      </c>
      <c r="Q35" s="128">
        <v>69.950626908334954</v>
      </c>
      <c r="S35" s="25">
        <v>734</v>
      </c>
      <c r="T35" s="19" t="s">
        <v>123</v>
      </c>
      <c r="U35" s="39"/>
      <c r="V35" s="35" t="s">
        <v>24</v>
      </c>
      <c r="W35" s="36">
        <v>1</v>
      </c>
      <c r="X35" s="37">
        <v>3</v>
      </c>
      <c r="Y35" s="115"/>
    </row>
    <row r="36" spans="1:25" s="4" customFormat="1" ht="13.5" customHeight="1" x14ac:dyDescent="0.2">
      <c r="A36" s="24" t="s">
        <v>112</v>
      </c>
      <c r="B36" s="41">
        <v>50159</v>
      </c>
      <c r="C36" s="6">
        <v>50262</v>
      </c>
      <c r="D36" s="14">
        <v>103</v>
      </c>
      <c r="E36" s="104">
        <v>2.0534699655097022E-3</v>
      </c>
      <c r="F36" s="110">
        <v>3653</v>
      </c>
      <c r="G36" s="111">
        <v>8664</v>
      </c>
      <c r="H36" s="111">
        <v>31168</v>
      </c>
      <c r="I36" s="111">
        <v>10430</v>
      </c>
      <c r="J36" s="111">
        <v>4180</v>
      </c>
      <c r="K36" s="107"/>
      <c r="L36" s="113">
        <v>7.2679161195336434E-2</v>
      </c>
      <c r="M36" s="113">
        <v>0.1723767458517369</v>
      </c>
      <c r="N36" s="113">
        <v>0.62011062034936926</v>
      </c>
      <c r="O36" s="113">
        <v>0.20751263379889379</v>
      </c>
      <c r="P36" s="113">
        <v>8.316421948987307E-2</v>
      </c>
      <c r="Q36" s="128">
        <v>61.261550308008211</v>
      </c>
      <c r="S36" s="25">
        <v>638</v>
      </c>
      <c r="T36" s="19" t="s">
        <v>113</v>
      </c>
      <c r="U36" s="39"/>
      <c r="V36" s="35" t="s">
        <v>24</v>
      </c>
      <c r="W36" s="36">
        <v>1</v>
      </c>
      <c r="X36" s="37">
        <v>3</v>
      </c>
      <c r="Y36" s="115"/>
    </row>
    <row r="37" spans="1:25" s="4" customFormat="1" ht="13.5" customHeight="1" x14ac:dyDescent="0.2">
      <c r="A37" s="24" t="s">
        <v>680</v>
      </c>
      <c r="B37" s="41">
        <v>47723</v>
      </c>
      <c r="C37" s="6">
        <v>47657</v>
      </c>
      <c r="D37" s="14">
        <v>-66</v>
      </c>
      <c r="E37" s="104">
        <v>-1.3829809525804926E-3</v>
      </c>
      <c r="F37" s="110">
        <v>4085</v>
      </c>
      <c r="G37" s="111">
        <v>9000</v>
      </c>
      <c r="H37" s="111">
        <v>28291</v>
      </c>
      <c r="I37" s="111">
        <v>10366</v>
      </c>
      <c r="J37" s="111">
        <v>4297</v>
      </c>
      <c r="K37" s="107"/>
      <c r="L37" s="113">
        <v>8.5716683803009008E-2</v>
      </c>
      <c r="M37" s="113">
        <v>0.18884948695889375</v>
      </c>
      <c r="N37" s="113">
        <v>0.59363787061711815</v>
      </c>
      <c r="O37" s="113">
        <v>0.21751264242398807</v>
      </c>
      <c r="P37" s="113">
        <v>9.0165138384707383E-2</v>
      </c>
      <c r="Q37" s="128">
        <v>68.452864868686149</v>
      </c>
      <c r="S37" s="25">
        <v>272</v>
      </c>
      <c r="T37" s="19" t="s">
        <v>80</v>
      </c>
      <c r="U37" s="39"/>
      <c r="V37" s="35" t="s">
        <v>24</v>
      </c>
      <c r="W37" s="36">
        <v>2</v>
      </c>
      <c r="X37" s="37">
        <v>1</v>
      </c>
      <c r="Y37" s="115"/>
    </row>
    <row r="38" spans="1:25" s="4" customFormat="1" ht="13.5" customHeight="1" x14ac:dyDescent="0.2">
      <c r="A38" s="24" t="s">
        <v>684</v>
      </c>
      <c r="B38" s="41">
        <v>46785</v>
      </c>
      <c r="C38" s="6">
        <v>46296</v>
      </c>
      <c r="D38" s="14">
        <v>-489</v>
      </c>
      <c r="E38" s="104">
        <v>-1.0452067970503354E-2</v>
      </c>
      <c r="F38" s="110">
        <v>3007</v>
      </c>
      <c r="G38" s="111">
        <v>7642</v>
      </c>
      <c r="H38" s="111">
        <v>27864</v>
      </c>
      <c r="I38" s="111">
        <v>10790</v>
      </c>
      <c r="J38" s="111">
        <v>4416</v>
      </c>
      <c r="K38" s="107"/>
      <c r="L38" s="113">
        <v>6.4951615690340414E-2</v>
      </c>
      <c r="M38" s="113">
        <v>0.1650682564368412</v>
      </c>
      <c r="N38" s="113">
        <v>0.60186625194401244</v>
      </c>
      <c r="O38" s="113">
        <v>0.23306549161914636</v>
      </c>
      <c r="P38" s="113">
        <v>9.5386210471747016E-2</v>
      </c>
      <c r="Q38" s="128">
        <v>66.1498708010336</v>
      </c>
      <c r="S38" s="25">
        <v>444</v>
      </c>
      <c r="T38" s="19" t="s">
        <v>93</v>
      </c>
      <c r="U38" s="39"/>
      <c r="V38" s="35" t="s">
        <v>81</v>
      </c>
      <c r="W38" s="36">
        <v>2</v>
      </c>
      <c r="X38" s="37">
        <v>1</v>
      </c>
      <c r="Y38" s="115"/>
    </row>
    <row r="39" spans="1:25" s="4" customFormat="1" ht="13.5" customHeight="1" x14ac:dyDescent="0.2">
      <c r="A39" s="24" t="s">
        <v>34</v>
      </c>
      <c r="B39" s="41">
        <v>46739</v>
      </c>
      <c r="C39" s="6">
        <v>46504</v>
      </c>
      <c r="D39" s="14">
        <v>-235</v>
      </c>
      <c r="E39" s="104">
        <v>-5.0279210081516368E-3</v>
      </c>
      <c r="F39" s="110">
        <v>3054</v>
      </c>
      <c r="G39" s="111">
        <v>7343</v>
      </c>
      <c r="H39" s="111">
        <v>29086</v>
      </c>
      <c r="I39" s="111">
        <v>10075</v>
      </c>
      <c r="J39" s="111">
        <v>4198</v>
      </c>
      <c r="K39" s="107"/>
      <c r="L39" s="113">
        <v>6.5671770170307925E-2</v>
      </c>
      <c r="M39" s="113">
        <v>0.15790039566488903</v>
      </c>
      <c r="N39" s="113">
        <v>0.62545157405814555</v>
      </c>
      <c r="O39" s="113">
        <v>0.21664803027696541</v>
      </c>
      <c r="P39" s="113">
        <v>9.0271804575950451E-2</v>
      </c>
      <c r="Q39" s="128">
        <v>59.884480506085396</v>
      </c>
      <c r="S39" s="25">
        <v>106</v>
      </c>
      <c r="T39" s="19" t="s">
        <v>35</v>
      </c>
      <c r="U39" s="39"/>
      <c r="V39" s="35" t="s">
        <v>16</v>
      </c>
      <c r="W39" s="36">
        <v>1</v>
      </c>
      <c r="X39" s="37">
        <v>5</v>
      </c>
      <c r="Y39" s="115"/>
    </row>
    <row r="40" spans="1:25" s="4" customFormat="1" ht="13.5" customHeight="1" x14ac:dyDescent="0.2">
      <c r="A40" s="24" t="s">
        <v>53</v>
      </c>
      <c r="B40" s="41">
        <v>42572</v>
      </c>
      <c r="C40" s="6">
        <v>43410</v>
      </c>
      <c r="D40" s="14">
        <v>838</v>
      </c>
      <c r="E40" s="104">
        <v>1.96842995396036E-2</v>
      </c>
      <c r="F40" s="110">
        <v>3398</v>
      </c>
      <c r="G40" s="111">
        <v>7515</v>
      </c>
      <c r="H40" s="111">
        <v>28249</v>
      </c>
      <c r="I40" s="111">
        <v>7646</v>
      </c>
      <c r="J40" s="111">
        <v>2771</v>
      </c>
      <c r="K40" s="107"/>
      <c r="L40" s="113">
        <v>7.8276894724717813E-2</v>
      </c>
      <c r="M40" s="113">
        <v>0.17311679336558397</v>
      </c>
      <c r="N40" s="113">
        <v>0.65074867542041004</v>
      </c>
      <c r="O40" s="113">
        <v>0.17613453121400599</v>
      </c>
      <c r="P40" s="113">
        <v>6.3833218152499427E-2</v>
      </c>
      <c r="Q40" s="128">
        <v>53.669156430316114</v>
      </c>
      <c r="S40" s="25">
        <v>186</v>
      </c>
      <c r="T40" s="19" t="s">
        <v>54</v>
      </c>
      <c r="U40" s="26"/>
      <c r="V40" s="35" t="s">
        <v>96</v>
      </c>
      <c r="W40" s="36">
        <v>2</v>
      </c>
      <c r="X40" s="37">
        <v>1</v>
      </c>
      <c r="Y40" s="115"/>
    </row>
    <row r="41" spans="1:25" s="4" customFormat="1" ht="13.5" customHeight="1" x14ac:dyDescent="0.2">
      <c r="A41" s="24" t="s">
        <v>103</v>
      </c>
      <c r="B41" s="41">
        <v>42159</v>
      </c>
      <c r="C41" s="6">
        <v>42665</v>
      </c>
      <c r="D41" s="14">
        <v>506</v>
      </c>
      <c r="E41" s="104">
        <v>1.2002182214948087E-2</v>
      </c>
      <c r="F41" s="110">
        <v>3613</v>
      </c>
      <c r="G41" s="111">
        <v>8900</v>
      </c>
      <c r="H41" s="111">
        <v>26798</v>
      </c>
      <c r="I41" s="111">
        <v>6967</v>
      </c>
      <c r="J41" s="111">
        <v>2687</v>
      </c>
      <c r="K41" s="107"/>
      <c r="L41" s="113">
        <v>8.4682995429508967E-2</v>
      </c>
      <c r="M41" s="113">
        <v>0.20860189851166061</v>
      </c>
      <c r="N41" s="113">
        <v>0.62810266026016637</v>
      </c>
      <c r="O41" s="113">
        <v>0.16329544122817297</v>
      </c>
      <c r="P41" s="113">
        <v>6.2979022618071021E-2</v>
      </c>
      <c r="Q41" s="128">
        <v>59.209642510635121</v>
      </c>
      <c r="S41" s="25">
        <v>543</v>
      </c>
      <c r="T41" s="40" t="s">
        <v>104</v>
      </c>
      <c r="U41" s="39"/>
      <c r="V41" s="35" t="s">
        <v>52</v>
      </c>
      <c r="W41" s="36">
        <v>2</v>
      </c>
      <c r="X41" s="37">
        <v>3</v>
      </c>
      <c r="Y41" s="115"/>
    </row>
    <row r="42" spans="1:25" s="4" customFormat="1" ht="13.5" customHeight="1" x14ac:dyDescent="0.2">
      <c r="A42" s="24" t="s">
        <v>690</v>
      </c>
      <c r="B42" s="41">
        <v>39620</v>
      </c>
      <c r="C42" s="6">
        <v>39360</v>
      </c>
      <c r="D42" s="14">
        <v>-260</v>
      </c>
      <c r="E42" s="104">
        <v>-6.5623422513881868E-3</v>
      </c>
      <c r="F42" s="110">
        <v>2497</v>
      </c>
      <c r="G42" s="111">
        <v>5767</v>
      </c>
      <c r="H42" s="111">
        <v>23643</v>
      </c>
      <c r="I42" s="111">
        <v>9950</v>
      </c>
      <c r="J42" s="111">
        <v>4356</v>
      </c>
      <c r="K42" s="107"/>
      <c r="L42" s="113">
        <v>6.344004065040651E-2</v>
      </c>
      <c r="M42" s="113">
        <v>0.14651930894308943</v>
      </c>
      <c r="N42" s="113">
        <v>0.60068597560975612</v>
      </c>
      <c r="O42" s="113">
        <v>0.25279471544715448</v>
      </c>
      <c r="P42" s="113">
        <v>0.11067073170731707</v>
      </c>
      <c r="Q42" s="128">
        <v>66.476335490419999</v>
      </c>
      <c r="S42" s="25">
        <v>684</v>
      </c>
      <c r="T42" s="19" t="s">
        <v>118</v>
      </c>
      <c r="U42" s="39"/>
      <c r="V42" s="35" t="s">
        <v>8</v>
      </c>
      <c r="W42" s="36">
        <v>1</v>
      </c>
      <c r="X42" s="37">
        <v>3</v>
      </c>
      <c r="Y42" s="115"/>
    </row>
    <row r="43" spans="1:25" s="4" customFormat="1" ht="13.5" customHeight="1" x14ac:dyDescent="0.2">
      <c r="A43" s="57" t="s">
        <v>78</v>
      </c>
      <c r="B43" s="41">
        <v>39170</v>
      </c>
      <c r="C43" s="6">
        <v>39262</v>
      </c>
      <c r="D43" s="14">
        <v>92</v>
      </c>
      <c r="E43" s="104">
        <v>2.3487362777636633E-3</v>
      </c>
      <c r="F43" s="110">
        <v>3189</v>
      </c>
      <c r="G43" s="111">
        <v>7895</v>
      </c>
      <c r="H43" s="111">
        <v>25029</v>
      </c>
      <c r="I43" s="111">
        <v>6338</v>
      </c>
      <c r="J43" s="111">
        <v>2269</v>
      </c>
      <c r="K43" s="107"/>
      <c r="L43" s="113">
        <v>8.1223574957974637E-2</v>
      </c>
      <c r="M43" s="113">
        <v>0.20108501859304162</v>
      </c>
      <c r="N43" s="113">
        <v>0.63748662829198721</v>
      </c>
      <c r="O43" s="113">
        <v>0.16142835311497122</v>
      </c>
      <c r="P43" s="113">
        <v>5.7791248535479602E-2</v>
      </c>
      <c r="Q43" s="128">
        <v>56.866035398937235</v>
      </c>
      <c r="S43" s="52">
        <v>257</v>
      </c>
      <c r="T43" s="19" t="s">
        <v>79</v>
      </c>
      <c r="U43" s="39"/>
      <c r="V43" s="35" t="s">
        <v>22</v>
      </c>
      <c r="W43" s="36">
        <v>1</v>
      </c>
      <c r="X43" s="37">
        <v>3</v>
      </c>
      <c r="Y43" s="115"/>
    </row>
    <row r="44" spans="1:25" s="4" customFormat="1" ht="13.5" customHeight="1" x14ac:dyDescent="0.2">
      <c r="A44" s="24" t="s">
        <v>134</v>
      </c>
      <c r="B44" s="41">
        <v>38646</v>
      </c>
      <c r="C44" s="6">
        <v>38664</v>
      </c>
      <c r="D44" s="14">
        <v>18</v>
      </c>
      <c r="E44" s="104">
        <v>4.657661853748607E-4</v>
      </c>
      <c r="F44" s="110">
        <v>2826</v>
      </c>
      <c r="G44" s="111">
        <v>7323</v>
      </c>
      <c r="H44" s="111">
        <v>24585</v>
      </c>
      <c r="I44" s="111">
        <v>6756</v>
      </c>
      <c r="J44" s="111">
        <v>2469</v>
      </c>
      <c r="K44" s="107"/>
      <c r="L44" s="113">
        <v>7.3091247672253265E-2</v>
      </c>
      <c r="M44" s="113">
        <v>0.18940099317194289</v>
      </c>
      <c r="N44" s="113">
        <v>0.63586281812538792</v>
      </c>
      <c r="O44" s="113">
        <v>0.17473618870266916</v>
      </c>
      <c r="P44" s="113">
        <v>6.385785226567349E-2</v>
      </c>
      <c r="Q44" s="128">
        <v>57.266625991458206</v>
      </c>
      <c r="S44" s="25">
        <v>858</v>
      </c>
      <c r="T44" s="19" t="s">
        <v>135</v>
      </c>
      <c r="U44" s="39"/>
      <c r="V44" s="35" t="s">
        <v>32</v>
      </c>
      <c r="W44" s="36">
        <v>2</v>
      </c>
      <c r="X44" s="37">
        <v>2</v>
      </c>
      <c r="Y44" s="115"/>
    </row>
    <row r="45" spans="1:25" s="4" customFormat="1" ht="13.5" customHeight="1" x14ac:dyDescent="0.2">
      <c r="A45" s="57" t="s">
        <v>58</v>
      </c>
      <c r="B45" s="41">
        <v>37239</v>
      </c>
      <c r="C45" s="6">
        <v>36973</v>
      </c>
      <c r="D45" s="14">
        <v>-266</v>
      </c>
      <c r="E45" s="104">
        <v>-7.1430489540535991E-3</v>
      </c>
      <c r="F45" s="110">
        <v>2568</v>
      </c>
      <c r="G45" s="111">
        <v>5889</v>
      </c>
      <c r="H45" s="111">
        <v>22737</v>
      </c>
      <c r="I45" s="111">
        <v>8347</v>
      </c>
      <c r="J45" s="111">
        <v>3587</v>
      </c>
      <c r="K45" s="107"/>
      <c r="L45" s="113">
        <v>6.9456089578881886E-2</v>
      </c>
      <c r="M45" s="113">
        <v>0.15927839234035648</v>
      </c>
      <c r="N45" s="113">
        <v>0.6149622697644227</v>
      </c>
      <c r="O45" s="113">
        <v>0.22575933789522085</v>
      </c>
      <c r="P45" s="113">
        <v>9.7016741946826066E-2</v>
      </c>
      <c r="Q45" s="128">
        <v>62.61160223424374</v>
      </c>
      <c r="S45" s="52">
        <v>205</v>
      </c>
      <c r="T45" s="19" t="s">
        <v>59</v>
      </c>
      <c r="U45" s="39"/>
      <c r="V45" s="35" t="s">
        <v>12</v>
      </c>
      <c r="W45" s="36">
        <v>2</v>
      </c>
      <c r="X45" s="37">
        <v>3</v>
      </c>
      <c r="Y45" s="115"/>
    </row>
    <row r="46" spans="1:25" s="4" customFormat="1" ht="13.5" customHeight="1" x14ac:dyDescent="0.2">
      <c r="A46" s="24" t="s">
        <v>76</v>
      </c>
      <c r="B46" s="41">
        <v>35554</v>
      </c>
      <c r="C46" s="6">
        <v>36254</v>
      </c>
      <c r="D46" s="14">
        <v>700</v>
      </c>
      <c r="E46" s="104">
        <v>1.9688361365809648E-2</v>
      </c>
      <c r="F46" s="110">
        <v>2634</v>
      </c>
      <c r="G46" s="111">
        <v>6002</v>
      </c>
      <c r="H46" s="111">
        <v>23349</v>
      </c>
      <c r="I46" s="111">
        <v>6903</v>
      </c>
      <c r="J46" s="111">
        <v>2541</v>
      </c>
      <c r="K46" s="107"/>
      <c r="L46" s="113">
        <v>7.2654051966679539E-2</v>
      </c>
      <c r="M46" s="113">
        <v>0.16555414574943456</v>
      </c>
      <c r="N46" s="113">
        <v>0.64403927842444975</v>
      </c>
      <c r="O46" s="113">
        <v>0.19040657582611573</v>
      </c>
      <c r="P46" s="113">
        <v>7.0088817785623661E-2</v>
      </c>
      <c r="Q46" s="128">
        <v>55.270032977857724</v>
      </c>
      <c r="S46" s="25">
        <v>245</v>
      </c>
      <c r="T46" s="19" t="s">
        <v>77</v>
      </c>
      <c r="U46" s="39"/>
      <c r="V46" s="35" t="s">
        <v>12</v>
      </c>
      <c r="W46" s="36">
        <v>2</v>
      </c>
      <c r="X46" s="37">
        <v>3</v>
      </c>
      <c r="Y46" s="115"/>
    </row>
    <row r="47" spans="1:25" s="4" customFormat="1" ht="13.5" customHeight="1" x14ac:dyDescent="0.2">
      <c r="A47" s="24" t="s">
        <v>694</v>
      </c>
      <c r="B47" s="41">
        <v>34664</v>
      </c>
      <c r="C47" s="6">
        <v>33611</v>
      </c>
      <c r="D47" s="14">
        <v>-1053</v>
      </c>
      <c r="E47" s="104">
        <v>-3.037733671820908E-2</v>
      </c>
      <c r="F47" s="110">
        <v>1673</v>
      </c>
      <c r="G47" s="111">
        <v>4142</v>
      </c>
      <c r="H47" s="111">
        <v>19100</v>
      </c>
      <c r="I47" s="111">
        <v>10369</v>
      </c>
      <c r="J47" s="111">
        <v>4595</v>
      </c>
      <c r="K47" s="107"/>
      <c r="L47" s="113">
        <v>4.9775371158251765E-2</v>
      </c>
      <c r="M47" s="113">
        <v>0.12323346523459582</v>
      </c>
      <c r="N47" s="113">
        <v>0.56826634137633514</v>
      </c>
      <c r="O47" s="113">
        <v>0.30850019338906903</v>
      </c>
      <c r="P47" s="113">
        <v>0.13671119573949006</v>
      </c>
      <c r="Q47" s="128">
        <v>75.973821989528801</v>
      </c>
      <c r="S47" s="25">
        <v>740</v>
      </c>
      <c r="T47" s="19" t="s">
        <v>124</v>
      </c>
      <c r="U47" s="39"/>
      <c r="V47" s="35" t="s">
        <v>32</v>
      </c>
      <c r="W47" s="36">
        <v>1</v>
      </c>
      <c r="X47" s="37">
        <v>4</v>
      </c>
      <c r="Y47" s="115"/>
    </row>
    <row r="48" spans="1:25" s="4" customFormat="1" ht="13.5" customHeight="1" x14ac:dyDescent="0.2">
      <c r="A48" s="24" t="s">
        <v>101</v>
      </c>
      <c r="B48" s="41">
        <v>33322</v>
      </c>
      <c r="C48" s="6">
        <v>33527</v>
      </c>
      <c r="D48" s="14">
        <v>205</v>
      </c>
      <c r="E48" s="104">
        <v>6.1520917111816953E-3</v>
      </c>
      <c r="F48" s="110">
        <v>2655</v>
      </c>
      <c r="G48" s="111">
        <v>6414</v>
      </c>
      <c r="H48" s="111">
        <v>20395</v>
      </c>
      <c r="I48" s="111">
        <v>6718</v>
      </c>
      <c r="J48" s="111">
        <v>2707</v>
      </c>
      <c r="K48" s="107"/>
      <c r="L48" s="113">
        <v>7.9189906642407618E-2</v>
      </c>
      <c r="M48" s="113">
        <v>0.1913084976287768</v>
      </c>
      <c r="N48" s="113">
        <v>0.60831568586512363</v>
      </c>
      <c r="O48" s="113">
        <v>0.20037581650609956</v>
      </c>
      <c r="P48" s="113">
        <v>8.074089539773914E-2</v>
      </c>
      <c r="Q48" s="128">
        <v>64.388330473155193</v>
      </c>
      <c r="S48" s="25">
        <v>536</v>
      </c>
      <c r="T48" s="40" t="s">
        <v>102</v>
      </c>
      <c r="U48" s="39"/>
      <c r="V48" s="35" t="s">
        <v>99</v>
      </c>
      <c r="W48" s="36">
        <v>2</v>
      </c>
      <c r="X48" s="37">
        <v>2</v>
      </c>
      <c r="Y48" s="115"/>
    </row>
    <row r="49" spans="1:25" s="4" customFormat="1" ht="13.5" customHeight="1" x14ac:dyDescent="0.2">
      <c r="A49" s="24" t="s">
        <v>678</v>
      </c>
      <c r="B49" s="41">
        <v>33099</v>
      </c>
      <c r="C49" s="6">
        <v>33458</v>
      </c>
      <c r="D49" s="14">
        <v>359</v>
      </c>
      <c r="E49" s="104">
        <v>1.0846249131393648E-2</v>
      </c>
      <c r="F49" s="110">
        <v>2745</v>
      </c>
      <c r="G49" s="111">
        <v>6337</v>
      </c>
      <c r="H49" s="111">
        <v>20245</v>
      </c>
      <c r="I49" s="111">
        <v>6876</v>
      </c>
      <c r="J49" s="111">
        <v>2791</v>
      </c>
      <c r="K49" s="107"/>
      <c r="L49" s="113">
        <v>8.2043158586885045E-2</v>
      </c>
      <c r="M49" s="113">
        <v>0.18940163787434994</v>
      </c>
      <c r="N49" s="113">
        <v>0.60508697471456752</v>
      </c>
      <c r="O49" s="113">
        <v>0.20551138741108255</v>
      </c>
      <c r="P49" s="113">
        <v>8.3418016617849242E-2</v>
      </c>
      <c r="Q49" s="128">
        <v>65.265497653741662</v>
      </c>
      <c r="S49" s="25">
        <v>202</v>
      </c>
      <c r="T49" s="19" t="s">
        <v>55</v>
      </c>
      <c r="U49" s="39"/>
      <c r="V49" s="35" t="s">
        <v>8</v>
      </c>
      <c r="W49" s="36">
        <v>1</v>
      </c>
      <c r="X49" s="37">
        <v>7</v>
      </c>
      <c r="Y49" s="115"/>
    </row>
    <row r="50" spans="1:25" s="4" customFormat="1" ht="13.5" customHeight="1" x14ac:dyDescent="0.2">
      <c r="A50" s="24" t="s">
        <v>696</v>
      </c>
      <c r="B50" s="41">
        <v>32878</v>
      </c>
      <c r="C50" s="6">
        <v>32983</v>
      </c>
      <c r="D50" s="14">
        <v>105</v>
      </c>
      <c r="E50" s="104">
        <v>3.1936249163575514E-3</v>
      </c>
      <c r="F50" s="110">
        <v>3114</v>
      </c>
      <c r="G50" s="111">
        <v>7116</v>
      </c>
      <c r="H50" s="111">
        <v>20068</v>
      </c>
      <c r="I50" s="111">
        <v>5799</v>
      </c>
      <c r="J50" s="111">
        <v>2310</v>
      </c>
      <c r="K50" s="107"/>
      <c r="L50" s="113">
        <v>9.44122729891156E-2</v>
      </c>
      <c r="M50" s="113">
        <v>0.21574750629111966</v>
      </c>
      <c r="N50" s="113">
        <v>0.60843464815207837</v>
      </c>
      <c r="O50" s="113">
        <v>0.17581784555680199</v>
      </c>
      <c r="P50" s="113">
        <v>7.0036079192311196E-2</v>
      </c>
      <c r="Q50" s="128">
        <v>64.356188957544347</v>
      </c>
      <c r="S50" s="25">
        <v>980</v>
      </c>
      <c r="T50" s="19" t="s">
        <v>142</v>
      </c>
      <c r="U50" s="39"/>
      <c r="V50" s="35" t="s">
        <v>99</v>
      </c>
      <c r="W50" s="36">
        <v>2</v>
      </c>
      <c r="X50" s="37">
        <v>2</v>
      </c>
      <c r="Y50" s="115"/>
    </row>
    <row r="51" spans="1:25" s="4" customFormat="1" ht="13.5" customHeight="1" x14ac:dyDescent="0.2">
      <c r="A51" s="57" t="s">
        <v>62</v>
      </c>
      <c r="B51" s="41">
        <v>31437</v>
      </c>
      <c r="C51" s="6">
        <v>31676</v>
      </c>
      <c r="D51" s="14">
        <v>239</v>
      </c>
      <c r="E51" s="104">
        <v>7.6025066005025455E-3</v>
      </c>
      <c r="F51" s="110">
        <v>2641</v>
      </c>
      <c r="G51" s="111">
        <v>6213</v>
      </c>
      <c r="H51" s="111">
        <v>19150</v>
      </c>
      <c r="I51" s="111">
        <v>6313</v>
      </c>
      <c r="J51" s="111">
        <v>2652</v>
      </c>
      <c r="K51" s="107"/>
      <c r="L51" s="113">
        <v>8.3375426190175531E-2</v>
      </c>
      <c r="M51" s="113">
        <v>0.19614218967041294</v>
      </c>
      <c r="N51" s="113">
        <v>0.60455865639600959</v>
      </c>
      <c r="O51" s="113">
        <v>0.19929915393357747</v>
      </c>
      <c r="P51" s="113">
        <v>8.3722692259123627E-2</v>
      </c>
      <c r="Q51" s="128">
        <v>65.409921671018282</v>
      </c>
      <c r="S51" s="52">
        <v>211</v>
      </c>
      <c r="T51" s="19" t="s">
        <v>63</v>
      </c>
      <c r="U51" s="39"/>
      <c r="V51" s="35" t="s">
        <v>32</v>
      </c>
      <c r="W51" s="36">
        <v>2</v>
      </c>
      <c r="X51" s="37">
        <v>5</v>
      </c>
      <c r="Y51" s="115"/>
    </row>
    <row r="52" spans="1:25" s="4" customFormat="1" ht="13.5" customHeight="1" x14ac:dyDescent="0.2">
      <c r="A52" s="24" t="s">
        <v>256</v>
      </c>
      <c r="B52" s="41">
        <v>29054</v>
      </c>
      <c r="C52" s="6">
        <v>29211</v>
      </c>
      <c r="D52" s="14">
        <v>157</v>
      </c>
      <c r="E52" s="104">
        <v>5.4037309836856284E-3</v>
      </c>
      <c r="F52" s="110">
        <v>2236</v>
      </c>
      <c r="G52" s="111">
        <v>5566</v>
      </c>
      <c r="H52" s="111">
        <v>18196</v>
      </c>
      <c r="I52" s="111">
        <v>5449</v>
      </c>
      <c r="J52" s="111">
        <v>1975</v>
      </c>
      <c r="K52" s="107"/>
      <c r="L52" s="113">
        <v>7.6546506453048516E-2</v>
      </c>
      <c r="M52" s="113">
        <v>0.19054465783437746</v>
      </c>
      <c r="N52" s="113">
        <v>0.62291602478518371</v>
      </c>
      <c r="O52" s="113">
        <v>0.18653931738043888</v>
      </c>
      <c r="P52" s="113">
        <v>6.7611516209647046E-2</v>
      </c>
      <c r="Q52" s="128">
        <v>60.53528247966586</v>
      </c>
      <c r="S52" s="25">
        <v>927</v>
      </c>
      <c r="T52" s="19" t="s">
        <v>257</v>
      </c>
      <c r="U52" s="39"/>
      <c r="V52" s="35" t="s">
        <v>22</v>
      </c>
      <c r="W52" s="36">
        <v>2</v>
      </c>
      <c r="X52" s="37">
        <v>1</v>
      </c>
      <c r="Y52" s="115"/>
    </row>
    <row r="53" spans="1:25" s="4" customFormat="1" ht="13.5" customHeight="1" x14ac:dyDescent="0.2">
      <c r="A53" s="24" t="s">
        <v>119</v>
      </c>
      <c r="B53" s="41">
        <v>29021</v>
      </c>
      <c r="C53" s="6">
        <v>28736</v>
      </c>
      <c r="D53" s="14">
        <v>-285</v>
      </c>
      <c r="E53" s="104">
        <v>-9.8204748285724008E-3</v>
      </c>
      <c r="F53" s="110">
        <v>1912</v>
      </c>
      <c r="G53" s="111">
        <v>4650</v>
      </c>
      <c r="H53" s="111">
        <v>17913</v>
      </c>
      <c r="I53" s="111">
        <v>6173</v>
      </c>
      <c r="J53" s="111">
        <v>2556</v>
      </c>
      <c r="K53" s="107"/>
      <c r="L53" s="113">
        <v>6.6536748329621379E-2</v>
      </c>
      <c r="M53" s="113">
        <v>0.16181792873051226</v>
      </c>
      <c r="N53" s="113">
        <v>0.623364420935412</v>
      </c>
      <c r="O53" s="113">
        <v>0.21481765033407571</v>
      </c>
      <c r="P53" s="113">
        <v>8.8947661469933187E-2</v>
      </c>
      <c r="Q53" s="128">
        <v>60.41980684419137</v>
      </c>
      <c r="S53" s="25">
        <v>694</v>
      </c>
      <c r="T53" s="19" t="s">
        <v>120</v>
      </c>
      <c r="U53" s="39"/>
      <c r="V53" s="35" t="s">
        <v>22</v>
      </c>
      <c r="W53" s="36">
        <v>1</v>
      </c>
      <c r="X53" s="37">
        <v>4</v>
      </c>
      <c r="Y53" s="115"/>
    </row>
    <row r="54" spans="1:25" s="4" customFormat="1" ht="13.5" customHeight="1" x14ac:dyDescent="0.2">
      <c r="A54" s="24" t="s">
        <v>241</v>
      </c>
      <c r="B54" s="41">
        <v>27851</v>
      </c>
      <c r="C54" s="6">
        <v>27592</v>
      </c>
      <c r="D54" s="14">
        <v>-259</v>
      </c>
      <c r="E54" s="104">
        <v>-9.2994865534451465E-3</v>
      </c>
      <c r="F54" s="110">
        <v>1670</v>
      </c>
      <c r="G54" s="111">
        <v>4124</v>
      </c>
      <c r="H54" s="111">
        <v>16105</v>
      </c>
      <c r="I54" s="111">
        <v>7363</v>
      </c>
      <c r="J54" s="111">
        <v>3288</v>
      </c>
      <c r="K54" s="107"/>
      <c r="L54" s="113">
        <v>6.0524789794143233E-2</v>
      </c>
      <c r="M54" s="113">
        <v>0.14946361264134531</v>
      </c>
      <c r="N54" s="113">
        <v>0.58368367642795016</v>
      </c>
      <c r="O54" s="113">
        <v>0.26685271093070456</v>
      </c>
      <c r="P54" s="113">
        <v>0.11916497535517541</v>
      </c>
      <c r="Q54" s="128">
        <v>71.325675256131632</v>
      </c>
      <c r="S54" s="25">
        <v>710</v>
      </c>
      <c r="T54" s="19" t="s">
        <v>242</v>
      </c>
      <c r="U54" s="39"/>
      <c r="V54" s="35" t="s">
        <v>12</v>
      </c>
      <c r="W54" s="36">
        <v>2</v>
      </c>
      <c r="X54" s="37">
        <v>2</v>
      </c>
      <c r="Y54" s="115"/>
    </row>
    <row r="55" spans="1:25" s="4" customFormat="1" ht="13.5" customHeight="1" x14ac:dyDescent="0.2">
      <c r="A55" s="57" t="s">
        <v>43</v>
      </c>
      <c r="B55" s="41">
        <v>27269</v>
      </c>
      <c r="C55" s="6">
        <v>26932</v>
      </c>
      <c r="D55" s="14">
        <v>-337</v>
      </c>
      <c r="E55" s="104">
        <v>-1.2358355641937768E-2</v>
      </c>
      <c r="F55" s="110">
        <v>1398</v>
      </c>
      <c r="G55" s="111">
        <v>3399</v>
      </c>
      <c r="H55" s="111">
        <v>15572</v>
      </c>
      <c r="I55" s="111">
        <v>7961</v>
      </c>
      <c r="J55" s="111">
        <v>3671</v>
      </c>
      <c r="K55" s="107"/>
      <c r="L55" s="113">
        <v>5.1908510322293183E-2</v>
      </c>
      <c r="M55" s="113">
        <v>0.12620674290806475</v>
      </c>
      <c r="N55" s="113">
        <v>0.57819694044259617</v>
      </c>
      <c r="O55" s="113">
        <v>0.29559631664933905</v>
      </c>
      <c r="P55" s="113">
        <v>0.13630625278479133</v>
      </c>
      <c r="Q55" s="128">
        <v>72.951451322887237</v>
      </c>
      <c r="S55" s="52">
        <v>153</v>
      </c>
      <c r="T55" s="19" t="s">
        <v>44</v>
      </c>
      <c r="U55" s="39"/>
      <c r="V55" s="35" t="s">
        <v>60</v>
      </c>
      <c r="W55" s="36">
        <v>2</v>
      </c>
      <c r="X55" s="37">
        <v>2</v>
      </c>
      <c r="Y55" s="115"/>
    </row>
    <row r="56" spans="1:25" s="4" customFormat="1" ht="13.5" customHeight="1" x14ac:dyDescent="0.2">
      <c r="A56" s="24" t="s">
        <v>114</v>
      </c>
      <c r="B56" s="41">
        <v>25001</v>
      </c>
      <c r="C56" s="6">
        <v>24811</v>
      </c>
      <c r="D56" s="14">
        <v>-190</v>
      </c>
      <c r="E56" s="104">
        <v>-7.5996960121594848E-3</v>
      </c>
      <c r="F56" s="110">
        <v>1976</v>
      </c>
      <c r="G56" s="111">
        <v>4714</v>
      </c>
      <c r="H56" s="111">
        <v>14157</v>
      </c>
      <c r="I56" s="111">
        <v>5940</v>
      </c>
      <c r="J56" s="111">
        <v>2315</v>
      </c>
      <c r="K56" s="107"/>
      <c r="L56" s="113">
        <v>7.9642094232396918E-2</v>
      </c>
      <c r="M56" s="113">
        <v>0.1899963725766797</v>
      </c>
      <c r="N56" s="113">
        <v>0.57059368828342272</v>
      </c>
      <c r="O56" s="113">
        <v>0.23940993913989764</v>
      </c>
      <c r="P56" s="113">
        <v>9.3305388738865819E-2</v>
      </c>
      <c r="Q56" s="128">
        <v>75.256057074238896</v>
      </c>
      <c r="S56" s="25">
        <v>678</v>
      </c>
      <c r="T56" s="19" t="s">
        <v>115</v>
      </c>
      <c r="U56" s="39"/>
      <c r="V56" s="35" t="s">
        <v>8</v>
      </c>
      <c r="W56" s="36">
        <v>1</v>
      </c>
      <c r="X56" s="37">
        <v>5</v>
      </c>
      <c r="Y56" s="115"/>
    </row>
    <row r="57" spans="1:25" s="4" customFormat="1" ht="13.5" customHeight="1" x14ac:dyDescent="0.2">
      <c r="A57" s="24" t="s">
        <v>251</v>
      </c>
      <c r="B57" s="41">
        <v>24820</v>
      </c>
      <c r="C57" s="6">
        <v>24651</v>
      </c>
      <c r="D57" s="14">
        <v>-169</v>
      </c>
      <c r="E57" s="104">
        <v>-6.8090249798549163E-3</v>
      </c>
      <c r="F57" s="110">
        <v>1539</v>
      </c>
      <c r="G57" s="111">
        <v>3677</v>
      </c>
      <c r="H57" s="111">
        <v>13964</v>
      </c>
      <c r="I57" s="111">
        <v>7010</v>
      </c>
      <c r="J57" s="111">
        <v>3153</v>
      </c>
      <c r="K57" s="107"/>
      <c r="L57" s="113">
        <v>6.2431544359255201E-2</v>
      </c>
      <c r="M57" s="113">
        <v>0.14916230578881182</v>
      </c>
      <c r="N57" s="113">
        <v>0.56646789176909662</v>
      </c>
      <c r="O57" s="113">
        <v>0.28436980244209159</v>
      </c>
      <c r="P57" s="113">
        <v>0.1279055616405014</v>
      </c>
      <c r="Q57" s="128">
        <v>76.532512174162136</v>
      </c>
      <c r="S57" s="25">
        <v>790</v>
      </c>
      <c r="T57" s="19" t="s">
        <v>251</v>
      </c>
      <c r="U57" s="39"/>
      <c r="V57" s="35" t="s">
        <v>4</v>
      </c>
      <c r="W57" s="36">
        <v>2</v>
      </c>
      <c r="X57" s="37">
        <v>4</v>
      </c>
      <c r="Y57" s="115"/>
    </row>
    <row r="58" spans="1:25" s="4" customFormat="1" ht="13.5" customHeight="1" x14ac:dyDescent="0.2">
      <c r="A58" s="24" t="s">
        <v>116</v>
      </c>
      <c r="B58" s="41">
        <v>24234</v>
      </c>
      <c r="C58" s="6">
        <v>24178</v>
      </c>
      <c r="D58" s="14">
        <v>-56</v>
      </c>
      <c r="E58" s="104">
        <v>-2.3108030040439598E-3</v>
      </c>
      <c r="F58" s="110">
        <v>1718</v>
      </c>
      <c r="G58" s="111">
        <v>3799</v>
      </c>
      <c r="H58" s="111">
        <v>15010</v>
      </c>
      <c r="I58" s="111">
        <v>5369</v>
      </c>
      <c r="J58" s="111">
        <v>2311</v>
      </c>
      <c r="K58" s="107"/>
      <c r="L58" s="113">
        <v>7.1056332202829017E-2</v>
      </c>
      <c r="M58" s="113">
        <v>0.15712631317726858</v>
      </c>
      <c r="N58" s="113">
        <v>0.62081230871039783</v>
      </c>
      <c r="O58" s="113">
        <v>0.22206137811233354</v>
      </c>
      <c r="P58" s="113">
        <v>9.5582761187856732E-2</v>
      </c>
      <c r="Q58" s="128">
        <v>61.079280479680214</v>
      </c>
      <c r="S58" s="25">
        <v>680</v>
      </c>
      <c r="T58" s="19" t="s">
        <v>117</v>
      </c>
      <c r="U58" s="39"/>
      <c r="V58" s="35" t="s">
        <v>12</v>
      </c>
      <c r="W58" s="36">
        <v>1</v>
      </c>
      <c r="X58" s="37">
        <v>6</v>
      </c>
      <c r="Y58" s="115"/>
    </row>
    <row r="59" spans="1:25" s="4" customFormat="1" ht="13.5" customHeight="1" x14ac:dyDescent="0.2">
      <c r="A59" s="24" t="s">
        <v>30</v>
      </c>
      <c r="B59" s="41">
        <v>23782</v>
      </c>
      <c r="C59" s="6">
        <v>23602</v>
      </c>
      <c r="D59" s="14">
        <v>-180</v>
      </c>
      <c r="E59" s="104">
        <v>-7.5687494743923445E-3</v>
      </c>
      <c r="F59" s="110">
        <v>1696</v>
      </c>
      <c r="G59" s="111">
        <v>4254</v>
      </c>
      <c r="H59" s="111">
        <v>13734</v>
      </c>
      <c r="I59" s="111">
        <v>5614</v>
      </c>
      <c r="J59" s="111">
        <v>2268</v>
      </c>
      <c r="K59" s="107"/>
      <c r="L59" s="113">
        <v>7.1858317091771887E-2</v>
      </c>
      <c r="M59" s="113">
        <v>0.18023896279976273</v>
      </c>
      <c r="N59" s="113">
        <v>0.58189983899669517</v>
      </c>
      <c r="O59" s="113">
        <v>0.23786119820354207</v>
      </c>
      <c r="P59" s="113">
        <v>9.6093551393949664E-2</v>
      </c>
      <c r="Q59" s="128">
        <v>71.850881025192948</v>
      </c>
      <c r="S59" s="25">
        <v>98</v>
      </c>
      <c r="T59" s="19" t="s">
        <v>31</v>
      </c>
      <c r="U59" s="34"/>
      <c r="V59" s="35" t="s">
        <v>24</v>
      </c>
      <c r="W59" s="36">
        <v>2</v>
      </c>
      <c r="X59" s="37">
        <v>3</v>
      </c>
      <c r="Y59" s="115"/>
    </row>
    <row r="60" spans="1:25" s="4" customFormat="1" ht="13.5" customHeight="1" x14ac:dyDescent="0.2">
      <c r="A60" s="24" t="s">
        <v>91</v>
      </c>
      <c r="B60" s="41">
        <v>22829</v>
      </c>
      <c r="C60" s="6">
        <v>23206</v>
      </c>
      <c r="D60" s="14">
        <v>377</v>
      </c>
      <c r="E60" s="104">
        <v>1.6514082964650179E-2</v>
      </c>
      <c r="F60" s="110">
        <v>2288</v>
      </c>
      <c r="G60" s="111">
        <v>5378</v>
      </c>
      <c r="H60" s="111">
        <v>14029</v>
      </c>
      <c r="I60" s="111">
        <v>3799</v>
      </c>
      <c r="J60" s="111">
        <v>1470</v>
      </c>
      <c r="K60" s="107"/>
      <c r="L60" s="113">
        <v>9.8595190898905449E-2</v>
      </c>
      <c r="M60" s="113">
        <v>0.23175040937688529</v>
      </c>
      <c r="N60" s="113">
        <v>0.60454192881151425</v>
      </c>
      <c r="O60" s="113">
        <v>0.16370766181160046</v>
      </c>
      <c r="P60" s="113">
        <v>6.3345686460398176E-2</v>
      </c>
      <c r="Q60" s="128">
        <v>65.414498538741185</v>
      </c>
      <c r="S60" s="25">
        <v>418</v>
      </c>
      <c r="T60" s="19" t="s">
        <v>92</v>
      </c>
      <c r="U60" s="39"/>
      <c r="V60" s="35" t="s">
        <v>41</v>
      </c>
      <c r="W60" s="36">
        <v>1</v>
      </c>
      <c r="X60" s="37">
        <v>5</v>
      </c>
      <c r="Y60" s="115"/>
    </row>
    <row r="61" spans="1:25" s="4" customFormat="1" ht="13.5" customHeight="1" x14ac:dyDescent="0.2">
      <c r="A61" s="24" t="s">
        <v>130</v>
      </c>
      <c r="B61" s="41">
        <v>21928</v>
      </c>
      <c r="C61" s="6">
        <v>21875</v>
      </c>
      <c r="D61" s="14">
        <v>-53</v>
      </c>
      <c r="E61" s="104">
        <v>-2.4170010944910558E-3</v>
      </c>
      <c r="F61" s="110">
        <v>1577</v>
      </c>
      <c r="G61" s="111">
        <v>3810</v>
      </c>
      <c r="H61" s="111">
        <v>13121</v>
      </c>
      <c r="I61" s="111">
        <v>4944</v>
      </c>
      <c r="J61" s="111">
        <v>1911</v>
      </c>
      <c r="K61" s="107"/>
      <c r="L61" s="113">
        <v>7.209142857142857E-2</v>
      </c>
      <c r="M61" s="113">
        <v>0.17417142857142856</v>
      </c>
      <c r="N61" s="113">
        <v>0.59981714285714283</v>
      </c>
      <c r="O61" s="113">
        <v>0.22601142857142856</v>
      </c>
      <c r="P61" s="113">
        <v>8.7359999999999993E-2</v>
      </c>
      <c r="Q61" s="128">
        <v>66.717475802149224</v>
      </c>
      <c r="S61" s="25">
        <v>851</v>
      </c>
      <c r="T61" s="19" t="s">
        <v>131</v>
      </c>
      <c r="U61" s="39"/>
      <c r="V61" s="35" t="s">
        <v>16</v>
      </c>
      <c r="W61" s="36">
        <v>2</v>
      </c>
      <c r="X61" s="37">
        <v>3</v>
      </c>
      <c r="Y61" s="115"/>
    </row>
    <row r="62" spans="1:25" s="4" customFormat="1" ht="13.5" customHeight="1" x14ac:dyDescent="0.2">
      <c r="A62" s="24" t="s">
        <v>243</v>
      </c>
      <c r="B62" s="41">
        <v>21657</v>
      </c>
      <c r="C62" s="6">
        <v>21674</v>
      </c>
      <c r="D62" s="14">
        <v>17</v>
      </c>
      <c r="E62" s="104">
        <v>7.8496560003693538E-4</v>
      </c>
      <c r="F62" s="110">
        <v>1884</v>
      </c>
      <c r="G62" s="111">
        <v>4346</v>
      </c>
      <c r="H62" s="111">
        <v>13045</v>
      </c>
      <c r="I62" s="111">
        <v>4283</v>
      </c>
      <c r="J62" s="111">
        <v>1760</v>
      </c>
      <c r="K62" s="107"/>
      <c r="L62" s="113">
        <v>8.6924425579034792E-2</v>
      </c>
      <c r="M62" s="113">
        <v>0.20051674817753992</v>
      </c>
      <c r="N62" s="113">
        <v>0.60187321214358214</v>
      </c>
      <c r="O62" s="113">
        <v>0.19761003967887791</v>
      </c>
      <c r="P62" s="113">
        <v>8.120328504198579E-2</v>
      </c>
      <c r="Q62" s="128">
        <v>66.147949405902651</v>
      </c>
      <c r="S62" s="25">
        <v>749</v>
      </c>
      <c r="T62" s="19" t="s">
        <v>244</v>
      </c>
      <c r="U62" s="39"/>
      <c r="V62" s="35" t="s">
        <v>4</v>
      </c>
      <c r="W62" s="36">
        <v>1</v>
      </c>
      <c r="X62" s="37">
        <v>3</v>
      </c>
      <c r="Y62" s="115"/>
    </row>
    <row r="63" spans="1:25" s="4" customFormat="1" ht="13.5" customHeight="1" x14ac:dyDescent="0.2">
      <c r="A63" s="24" t="s">
        <v>39</v>
      </c>
      <c r="B63" s="41">
        <v>21639</v>
      </c>
      <c r="C63" s="6">
        <v>21472</v>
      </c>
      <c r="D63" s="14">
        <v>-167</v>
      </c>
      <c r="E63" s="104">
        <v>-7.7175470215814501E-3</v>
      </c>
      <c r="F63" s="110">
        <v>1438</v>
      </c>
      <c r="G63" s="111">
        <v>3320</v>
      </c>
      <c r="H63" s="111">
        <v>12690</v>
      </c>
      <c r="I63" s="111">
        <v>5462</v>
      </c>
      <c r="J63" s="111">
        <v>2293</v>
      </c>
      <c r="K63" s="107"/>
      <c r="L63" s="113">
        <v>6.6970938897168403E-2</v>
      </c>
      <c r="M63" s="113">
        <v>0.15461997019374069</v>
      </c>
      <c r="N63" s="113">
        <v>0.59100223546944863</v>
      </c>
      <c r="O63" s="113">
        <v>0.25437779433681074</v>
      </c>
      <c r="P63" s="113">
        <v>0.10679023845007451</v>
      </c>
      <c r="Q63" s="128">
        <v>69.204097714736008</v>
      </c>
      <c r="S63" s="25">
        <v>140</v>
      </c>
      <c r="T63" s="19" t="s">
        <v>40</v>
      </c>
      <c r="U63" s="39"/>
      <c r="V63" s="35" t="s">
        <v>126</v>
      </c>
      <c r="W63" s="36">
        <v>2</v>
      </c>
      <c r="X63" s="37">
        <v>4</v>
      </c>
      <c r="Y63" s="115"/>
    </row>
    <row r="64" spans="1:25" s="4" customFormat="1" ht="13.5" customHeight="1" x14ac:dyDescent="0.2">
      <c r="A64" s="24" t="s">
        <v>70</v>
      </c>
      <c r="B64" s="41">
        <v>21256</v>
      </c>
      <c r="C64" s="6">
        <v>21021</v>
      </c>
      <c r="D64" s="14">
        <v>-235</v>
      </c>
      <c r="E64" s="104">
        <v>-1.1055701919458039E-2</v>
      </c>
      <c r="F64" s="110">
        <v>1315</v>
      </c>
      <c r="G64" s="111">
        <v>3092</v>
      </c>
      <c r="H64" s="111">
        <v>12385</v>
      </c>
      <c r="I64" s="111">
        <v>5544</v>
      </c>
      <c r="J64" s="111">
        <v>2418</v>
      </c>
      <c r="K64" s="107"/>
      <c r="L64" s="113">
        <v>6.2556491127919694E-2</v>
      </c>
      <c r="M64" s="113">
        <v>0.14709100423386137</v>
      </c>
      <c r="N64" s="113">
        <v>0.58917273202987486</v>
      </c>
      <c r="O64" s="113">
        <v>0.26373626373626374</v>
      </c>
      <c r="P64" s="113">
        <v>0.11502782931354361</v>
      </c>
      <c r="Q64" s="128">
        <v>69.729511505853864</v>
      </c>
      <c r="S64" s="25">
        <v>240</v>
      </c>
      <c r="T64" s="19" t="s">
        <v>71</v>
      </c>
      <c r="U64" s="39"/>
      <c r="V64" s="35" t="s">
        <v>48</v>
      </c>
      <c r="W64" s="36">
        <v>2</v>
      </c>
      <c r="X64" s="37">
        <v>3</v>
      </c>
      <c r="Y64" s="115"/>
    </row>
    <row r="65" spans="1:25" s="4" customFormat="1" ht="13.5" customHeight="1" x14ac:dyDescent="0.2">
      <c r="A65" s="24" t="s">
        <v>682</v>
      </c>
      <c r="B65" s="41">
        <v>21203</v>
      </c>
      <c r="C65" s="6">
        <v>20952</v>
      </c>
      <c r="D65" s="14">
        <v>-251</v>
      </c>
      <c r="E65" s="104">
        <v>-1.1837947460265008E-2</v>
      </c>
      <c r="F65" s="110">
        <v>1373</v>
      </c>
      <c r="G65" s="111">
        <v>3211</v>
      </c>
      <c r="H65" s="111">
        <v>11687</v>
      </c>
      <c r="I65" s="111">
        <v>6054</v>
      </c>
      <c r="J65" s="111">
        <v>2586</v>
      </c>
      <c r="K65" s="107"/>
      <c r="L65" s="113">
        <v>6.5530736922489494E-2</v>
      </c>
      <c r="M65" s="113">
        <v>0.15325505918289423</v>
      </c>
      <c r="N65" s="113">
        <v>0.55779877815960288</v>
      </c>
      <c r="O65" s="113">
        <v>0.28894616265750284</v>
      </c>
      <c r="P65" s="113">
        <v>0.1234249713631157</v>
      </c>
      <c r="Q65" s="128">
        <v>79.276118764439119</v>
      </c>
      <c r="S65" s="25">
        <v>301</v>
      </c>
      <c r="T65" s="19" t="s">
        <v>186</v>
      </c>
      <c r="U65" s="39"/>
      <c r="V65" s="35" t="s">
        <v>45</v>
      </c>
      <c r="W65" s="36">
        <v>1</v>
      </c>
      <c r="X65" s="37">
        <v>5</v>
      </c>
      <c r="Y65" s="115"/>
    </row>
    <row r="66" spans="1:25" s="4" customFormat="1" ht="13.5" customHeight="1" x14ac:dyDescent="0.2">
      <c r="A66" s="24" t="s">
        <v>140</v>
      </c>
      <c r="B66" s="41">
        <v>21155</v>
      </c>
      <c r="C66" s="6">
        <v>20829</v>
      </c>
      <c r="D66" s="14">
        <v>-326</v>
      </c>
      <c r="E66" s="104">
        <v>-1.5410068541715893E-2</v>
      </c>
      <c r="F66" s="110">
        <v>1047</v>
      </c>
      <c r="G66" s="111">
        <v>2582</v>
      </c>
      <c r="H66" s="111">
        <v>12100</v>
      </c>
      <c r="I66" s="111">
        <v>6147</v>
      </c>
      <c r="J66" s="111">
        <v>2734</v>
      </c>
      <c r="K66" s="107"/>
      <c r="L66" s="113">
        <v>5.0266455422727931E-2</v>
      </c>
      <c r="M66" s="113">
        <v>0.12396178405108263</v>
      </c>
      <c r="N66" s="113">
        <v>0.58092083153295881</v>
      </c>
      <c r="O66" s="113">
        <v>0.29511738441595853</v>
      </c>
      <c r="P66" s="113">
        <v>0.13125930193480245</v>
      </c>
      <c r="Q66" s="128">
        <v>72.140495867768593</v>
      </c>
      <c r="S66" s="25">
        <v>915</v>
      </c>
      <c r="T66" s="19" t="s">
        <v>141</v>
      </c>
      <c r="U66" s="39"/>
      <c r="V66" s="35" t="s">
        <v>73</v>
      </c>
      <c r="W66" s="36">
        <v>2</v>
      </c>
      <c r="X66" s="37">
        <v>3</v>
      </c>
      <c r="Y66" s="115"/>
    </row>
    <row r="67" spans="1:25" s="4" customFormat="1" ht="13.5" customHeight="1" x14ac:dyDescent="0.2">
      <c r="A67" s="24" t="s">
        <v>138</v>
      </c>
      <c r="B67" s="41">
        <v>21136</v>
      </c>
      <c r="C67" s="6">
        <v>21137</v>
      </c>
      <c r="D67" s="14">
        <v>1</v>
      </c>
      <c r="E67" s="104">
        <v>4.7312641938024314E-5</v>
      </c>
      <c r="F67" s="110">
        <v>1410</v>
      </c>
      <c r="G67" s="111">
        <v>3421</v>
      </c>
      <c r="H67" s="111">
        <v>12127</v>
      </c>
      <c r="I67" s="111">
        <v>5589</v>
      </c>
      <c r="J67" s="111">
        <v>2343</v>
      </c>
      <c r="K67" s="107"/>
      <c r="L67" s="113">
        <v>6.6707669016416712E-2</v>
      </c>
      <c r="M67" s="113">
        <v>0.16184889057103657</v>
      </c>
      <c r="N67" s="113">
        <v>0.57373326394474145</v>
      </c>
      <c r="O67" s="113">
        <v>0.26441784548422198</v>
      </c>
      <c r="P67" s="113">
        <v>0.11084827553579032</v>
      </c>
      <c r="Q67" s="128">
        <v>74.29702317143564</v>
      </c>
      <c r="S67" s="25">
        <v>908</v>
      </c>
      <c r="T67" s="19" t="s">
        <v>139</v>
      </c>
      <c r="U67" s="39"/>
      <c r="V67" s="35" t="s">
        <v>8</v>
      </c>
      <c r="W67" s="36">
        <v>2</v>
      </c>
      <c r="X67" s="37">
        <v>3</v>
      </c>
      <c r="Y67" s="115"/>
    </row>
    <row r="68" spans="1:25" s="4" customFormat="1" ht="13.5" customHeight="1" x14ac:dyDescent="0.2">
      <c r="A68" s="24" t="s">
        <v>163</v>
      </c>
      <c r="B68" s="41">
        <v>20877</v>
      </c>
      <c r="C68" s="6">
        <v>20607</v>
      </c>
      <c r="D68" s="14">
        <v>-270</v>
      </c>
      <c r="E68" s="104">
        <v>-1.2932892656990935E-2</v>
      </c>
      <c r="F68" s="110">
        <v>1075</v>
      </c>
      <c r="G68" s="111">
        <v>2748</v>
      </c>
      <c r="H68" s="111">
        <v>11637</v>
      </c>
      <c r="I68" s="111">
        <v>6222</v>
      </c>
      <c r="J68" s="111">
        <v>2740</v>
      </c>
      <c r="K68" s="107"/>
      <c r="L68" s="113">
        <v>5.2166739457465909E-2</v>
      </c>
      <c r="M68" s="113">
        <v>0.13335274421313145</v>
      </c>
      <c r="N68" s="113">
        <v>0.56471102052700539</v>
      </c>
      <c r="O68" s="113">
        <v>0.30193623525986313</v>
      </c>
      <c r="P68" s="113">
        <v>0.13296452661716893</v>
      </c>
      <c r="Q68" s="128">
        <v>77.081722093323023</v>
      </c>
      <c r="S68" s="25">
        <v>182</v>
      </c>
      <c r="T68" s="19" t="s">
        <v>164</v>
      </c>
      <c r="U68" s="39"/>
      <c r="V68" s="35" t="s">
        <v>126</v>
      </c>
      <c r="W68" s="36">
        <v>2</v>
      </c>
      <c r="X68" s="37">
        <v>2</v>
      </c>
      <c r="Y68" s="115"/>
    </row>
    <row r="69" spans="1:25" s="4" customFormat="1" ht="13.5" customHeight="1" x14ac:dyDescent="0.2">
      <c r="A69" s="24" t="s">
        <v>217</v>
      </c>
      <c r="B69" s="41">
        <v>20803</v>
      </c>
      <c r="C69" s="6">
        <v>20686</v>
      </c>
      <c r="D69" s="14">
        <v>-117</v>
      </c>
      <c r="E69" s="104">
        <v>-5.6241888189203504E-3</v>
      </c>
      <c r="F69" s="110">
        <v>1684</v>
      </c>
      <c r="G69" s="111">
        <v>4154</v>
      </c>
      <c r="H69" s="111">
        <v>12703</v>
      </c>
      <c r="I69" s="111">
        <v>3829</v>
      </c>
      <c r="J69" s="111">
        <v>1492</v>
      </c>
      <c r="K69" s="107"/>
      <c r="L69" s="113">
        <v>8.1407715363047473E-2</v>
      </c>
      <c r="M69" s="113">
        <v>0.20081214347868123</v>
      </c>
      <c r="N69" s="113">
        <v>0.61408682200522091</v>
      </c>
      <c r="O69" s="113">
        <v>0.18510103451609786</v>
      </c>
      <c r="P69" s="113">
        <v>7.2126075606690515E-2</v>
      </c>
      <c r="Q69" s="128">
        <v>62.843422813508617</v>
      </c>
      <c r="S69" s="25">
        <v>505</v>
      </c>
      <c r="T69" s="19" t="s">
        <v>218</v>
      </c>
      <c r="U69" s="39"/>
      <c r="V69" s="35" t="s">
        <v>66</v>
      </c>
      <c r="W69" s="36">
        <v>2</v>
      </c>
      <c r="X69" s="37">
        <v>2</v>
      </c>
      <c r="Y69" s="115"/>
    </row>
    <row r="70" spans="1:25" s="4" customFormat="1" ht="13.5" customHeight="1" x14ac:dyDescent="0.2">
      <c r="A70" s="24" t="s">
        <v>14</v>
      </c>
      <c r="B70" s="41">
        <v>20493</v>
      </c>
      <c r="C70" s="6">
        <v>20286</v>
      </c>
      <c r="D70" s="14">
        <v>-207</v>
      </c>
      <c r="E70" s="104">
        <v>-1.0101010101010055E-2</v>
      </c>
      <c r="F70" s="110">
        <v>1077</v>
      </c>
      <c r="G70" s="111">
        <v>2684</v>
      </c>
      <c r="H70" s="111">
        <v>11738</v>
      </c>
      <c r="I70" s="111">
        <v>5864</v>
      </c>
      <c r="J70" s="111">
        <v>2613</v>
      </c>
      <c r="K70" s="107"/>
      <c r="L70" s="113">
        <v>5.3090801538006507E-2</v>
      </c>
      <c r="M70" s="113">
        <v>0.13230799566203294</v>
      </c>
      <c r="N70" s="113">
        <v>0.57862565315981462</v>
      </c>
      <c r="O70" s="113">
        <v>0.28906635117815244</v>
      </c>
      <c r="P70" s="113">
        <v>0.12880804495711329</v>
      </c>
      <c r="Q70" s="128">
        <v>72.823308911228494</v>
      </c>
      <c r="S70" s="25">
        <v>75</v>
      </c>
      <c r="T70" s="40" t="s">
        <v>15</v>
      </c>
      <c r="U70" s="39"/>
      <c r="V70" s="35" t="s">
        <v>12</v>
      </c>
      <c r="W70" s="36">
        <v>2</v>
      </c>
      <c r="X70" s="37">
        <v>4</v>
      </c>
      <c r="Y70" s="115"/>
    </row>
    <row r="71" spans="1:25" s="4" customFormat="1" ht="13.5" customHeight="1" x14ac:dyDescent="0.2">
      <c r="A71" s="24" t="s">
        <v>245</v>
      </c>
      <c r="B71" s="41">
        <v>20310</v>
      </c>
      <c r="C71" s="6">
        <v>20666</v>
      </c>
      <c r="D71" s="14">
        <v>356</v>
      </c>
      <c r="E71" s="104">
        <v>1.7528311176760125E-2</v>
      </c>
      <c r="F71" s="110">
        <v>1575</v>
      </c>
      <c r="G71" s="111">
        <v>3933</v>
      </c>
      <c r="H71" s="111">
        <v>13095</v>
      </c>
      <c r="I71" s="111">
        <v>3638</v>
      </c>
      <c r="J71" s="111">
        <v>1516</v>
      </c>
      <c r="K71" s="107"/>
      <c r="L71" s="113">
        <v>7.621213587535082E-2</v>
      </c>
      <c r="M71" s="113">
        <v>0.19031259072873319</v>
      </c>
      <c r="N71" s="113">
        <v>0.63364947256363113</v>
      </c>
      <c r="O71" s="113">
        <v>0.17603793670763573</v>
      </c>
      <c r="P71" s="113">
        <v>7.3357205071131332E-2</v>
      </c>
      <c r="Q71" s="128">
        <v>57.8159602901871</v>
      </c>
      <c r="S71" s="25">
        <v>753</v>
      </c>
      <c r="T71" s="19" t="s">
        <v>246</v>
      </c>
      <c r="U71" s="39"/>
      <c r="V71" s="35" t="s">
        <v>48</v>
      </c>
      <c r="W71" s="36">
        <v>1</v>
      </c>
      <c r="X71" s="37">
        <v>6</v>
      </c>
      <c r="Y71" s="115"/>
    </row>
    <row r="72" spans="1:25" s="4" customFormat="1" ht="13.5" customHeight="1" x14ac:dyDescent="0.2">
      <c r="A72" s="24" t="s">
        <v>203</v>
      </c>
      <c r="B72" s="41">
        <v>19596</v>
      </c>
      <c r="C72" s="6">
        <v>19831</v>
      </c>
      <c r="D72" s="14">
        <v>235</v>
      </c>
      <c r="E72" s="104">
        <v>1.1992243314962181E-2</v>
      </c>
      <c r="F72" s="110">
        <v>1684</v>
      </c>
      <c r="G72" s="111">
        <v>3980</v>
      </c>
      <c r="H72" s="111">
        <v>12101</v>
      </c>
      <c r="I72" s="111">
        <v>3750</v>
      </c>
      <c r="J72" s="111">
        <v>1530</v>
      </c>
      <c r="K72" s="107"/>
      <c r="L72" s="113">
        <v>8.491755332560133E-2</v>
      </c>
      <c r="M72" s="113">
        <v>0.20069588018758511</v>
      </c>
      <c r="N72" s="113">
        <v>0.61020624275124802</v>
      </c>
      <c r="O72" s="113">
        <v>0.18909787706116685</v>
      </c>
      <c r="P72" s="113">
        <v>7.7151933840956075E-2</v>
      </c>
      <c r="Q72" s="128">
        <v>63.879018262953473</v>
      </c>
      <c r="S72" s="25">
        <v>423</v>
      </c>
      <c r="T72" s="19" t="s">
        <v>204</v>
      </c>
      <c r="U72" s="39"/>
      <c r="V72" s="35" t="s">
        <v>12</v>
      </c>
      <c r="W72" s="36">
        <v>2</v>
      </c>
      <c r="X72" s="37">
        <v>3</v>
      </c>
      <c r="Y72" s="115"/>
    </row>
    <row r="73" spans="1:25" s="4" customFormat="1" ht="13.5" customHeight="1" x14ac:dyDescent="0.2">
      <c r="A73" s="24" t="s">
        <v>211</v>
      </c>
      <c r="B73" s="41">
        <v>19384</v>
      </c>
      <c r="C73" s="6">
        <v>19444</v>
      </c>
      <c r="D73" s="14">
        <v>60</v>
      </c>
      <c r="E73" s="104">
        <v>3.0953363598844597E-3</v>
      </c>
      <c r="F73" s="110">
        <v>1748</v>
      </c>
      <c r="G73" s="111">
        <v>3910</v>
      </c>
      <c r="H73" s="111">
        <v>11390</v>
      </c>
      <c r="I73" s="111">
        <v>4144</v>
      </c>
      <c r="J73" s="111">
        <v>1870</v>
      </c>
      <c r="K73" s="107"/>
      <c r="L73" s="113">
        <v>8.9899197695947342E-2</v>
      </c>
      <c r="M73" s="113">
        <v>0.20109031063567168</v>
      </c>
      <c r="N73" s="113">
        <v>0.58578481793869575</v>
      </c>
      <c r="O73" s="113">
        <v>0.21312487142563258</v>
      </c>
      <c r="P73" s="113">
        <v>9.6173626825756017E-2</v>
      </c>
      <c r="Q73" s="128">
        <v>70.711150131694467</v>
      </c>
      <c r="S73" s="25">
        <v>499</v>
      </c>
      <c r="T73" s="19" t="s">
        <v>212</v>
      </c>
      <c r="U73" s="26"/>
      <c r="V73" s="35" t="s">
        <v>96</v>
      </c>
      <c r="W73" s="36">
        <v>2</v>
      </c>
      <c r="X73" s="37">
        <v>2</v>
      </c>
      <c r="Y73" s="115"/>
    </row>
    <row r="74" spans="1:25" s="4" customFormat="1" ht="13.5" customHeight="1" x14ac:dyDescent="0.2">
      <c r="A74" s="24" t="s">
        <v>106</v>
      </c>
      <c r="B74" s="41">
        <v>19379</v>
      </c>
      <c r="C74" s="6">
        <v>19278</v>
      </c>
      <c r="D74" s="14">
        <v>-101</v>
      </c>
      <c r="E74" s="104">
        <v>-5.2118272356674877E-3</v>
      </c>
      <c r="F74" s="110">
        <v>1290</v>
      </c>
      <c r="G74" s="111">
        <v>3026</v>
      </c>
      <c r="H74" s="111">
        <v>11323</v>
      </c>
      <c r="I74" s="111">
        <v>4929</v>
      </c>
      <c r="J74" s="111">
        <v>2338</v>
      </c>
      <c r="K74" s="107"/>
      <c r="L74" s="113">
        <v>6.6915655150949271E-2</v>
      </c>
      <c r="M74" s="113">
        <v>0.15696649029982362</v>
      </c>
      <c r="N74" s="113">
        <v>0.58735345990247956</v>
      </c>
      <c r="O74" s="113">
        <v>0.25568004979769687</v>
      </c>
      <c r="P74" s="113">
        <v>0.12127814088598403</v>
      </c>
      <c r="Q74" s="128">
        <v>70.255232712178753</v>
      </c>
      <c r="S74" s="25">
        <v>598</v>
      </c>
      <c r="T74" s="19" t="s">
        <v>107</v>
      </c>
      <c r="U74" s="39"/>
      <c r="V74" s="35" t="s">
        <v>99</v>
      </c>
      <c r="W74" s="36">
        <v>2</v>
      </c>
      <c r="X74" s="37">
        <v>3</v>
      </c>
      <c r="Y74" s="115"/>
    </row>
    <row r="75" spans="1:25" s="4" customFormat="1" ht="13.5" customHeight="1" x14ac:dyDescent="0.2">
      <c r="A75" s="24" t="s">
        <v>108</v>
      </c>
      <c r="B75" s="41">
        <v>19237</v>
      </c>
      <c r="C75" s="6">
        <v>19368</v>
      </c>
      <c r="D75" s="14">
        <v>131</v>
      </c>
      <c r="E75" s="104">
        <v>6.8097936268649573E-3</v>
      </c>
      <c r="F75" s="110">
        <v>1744</v>
      </c>
      <c r="G75" s="111">
        <v>3994</v>
      </c>
      <c r="H75" s="111">
        <v>11954</v>
      </c>
      <c r="I75" s="111">
        <v>3420</v>
      </c>
      <c r="J75" s="111">
        <v>1340</v>
      </c>
      <c r="K75" s="107"/>
      <c r="L75" s="113">
        <v>9.0045435770342838E-2</v>
      </c>
      <c r="M75" s="113">
        <v>0.20621643948781496</v>
      </c>
      <c r="N75" s="113">
        <v>0.61720363486162744</v>
      </c>
      <c r="O75" s="113">
        <v>0.17657992565055763</v>
      </c>
      <c r="P75" s="113">
        <v>6.9186286658405621E-2</v>
      </c>
      <c r="Q75" s="128">
        <v>62.021080809770787</v>
      </c>
      <c r="S75" s="25">
        <v>604</v>
      </c>
      <c r="T75" s="19" t="s">
        <v>109</v>
      </c>
      <c r="U75" s="39"/>
      <c r="V75" s="35" t="s">
        <v>52</v>
      </c>
      <c r="W75" s="36">
        <v>2</v>
      </c>
      <c r="X75" s="37">
        <v>2</v>
      </c>
      <c r="Y75" s="115"/>
    </row>
    <row r="76" spans="1:25" s="4" customFormat="1" ht="13.5" customHeight="1" x14ac:dyDescent="0.2">
      <c r="A76" s="24" t="s">
        <v>687</v>
      </c>
      <c r="B76" s="41">
        <v>19167</v>
      </c>
      <c r="C76" s="6">
        <v>19245</v>
      </c>
      <c r="D76" s="14">
        <v>78</v>
      </c>
      <c r="E76" s="104">
        <v>4.0694944435748504E-3</v>
      </c>
      <c r="F76" s="110">
        <v>1165</v>
      </c>
      <c r="G76" s="111">
        <v>2943</v>
      </c>
      <c r="H76" s="111">
        <v>11510</v>
      </c>
      <c r="I76" s="111">
        <v>4792</v>
      </c>
      <c r="J76" s="111">
        <v>1872</v>
      </c>
      <c r="K76" s="107"/>
      <c r="L76" s="113">
        <v>6.053520394907768E-2</v>
      </c>
      <c r="M76" s="113">
        <v>0.15292283710054561</v>
      </c>
      <c r="N76" s="113">
        <v>0.59807742270719666</v>
      </c>
      <c r="O76" s="113">
        <v>0.24899974019225773</v>
      </c>
      <c r="P76" s="113">
        <v>9.727201870615744E-2</v>
      </c>
      <c r="Q76" s="128">
        <v>67.202432667245873</v>
      </c>
      <c r="S76" s="25">
        <v>529</v>
      </c>
      <c r="T76" s="40" t="s">
        <v>222</v>
      </c>
      <c r="U76" s="39"/>
      <c r="V76" s="35" t="s">
        <v>48</v>
      </c>
      <c r="W76" s="36">
        <v>2</v>
      </c>
      <c r="X76" s="37">
        <v>2</v>
      </c>
      <c r="Y76" s="115"/>
    </row>
    <row r="77" spans="1:25" s="4" customFormat="1" ht="13.5" customHeight="1" x14ac:dyDescent="0.2">
      <c r="A77" s="24" t="s">
        <v>260</v>
      </c>
      <c r="B77" s="41">
        <v>19144</v>
      </c>
      <c r="C77" s="6">
        <v>18851</v>
      </c>
      <c r="D77" s="14">
        <v>-293</v>
      </c>
      <c r="E77" s="104">
        <v>-1.5305056414542384E-2</v>
      </c>
      <c r="F77" s="110">
        <v>1225</v>
      </c>
      <c r="G77" s="111">
        <v>3005</v>
      </c>
      <c r="H77" s="111">
        <v>10880</v>
      </c>
      <c r="I77" s="111">
        <v>4966</v>
      </c>
      <c r="J77" s="111">
        <v>2097</v>
      </c>
      <c r="K77" s="107"/>
      <c r="L77" s="113">
        <v>6.4983290011139991E-2</v>
      </c>
      <c r="M77" s="113">
        <v>0.15940798896610259</v>
      </c>
      <c r="N77" s="113">
        <v>0.57715771046628828</v>
      </c>
      <c r="O77" s="113">
        <v>0.26343430056760914</v>
      </c>
      <c r="P77" s="113">
        <v>0.11124078298233515</v>
      </c>
      <c r="Q77" s="128">
        <v>73.262867647058826</v>
      </c>
      <c r="S77" s="25">
        <v>992</v>
      </c>
      <c r="T77" s="19" t="s">
        <v>261</v>
      </c>
      <c r="U77" s="39"/>
      <c r="V77" s="35" t="s">
        <v>4</v>
      </c>
      <c r="W77" s="36">
        <v>2</v>
      </c>
      <c r="X77" s="37">
        <v>1</v>
      </c>
      <c r="Y77" s="115"/>
    </row>
    <row r="78" spans="1:25" s="4" customFormat="1" ht="13.5" customHeight="1" x14ac:dyDescent="0.2">
      <c r="A78" s="57" t="s">
        <v>37</v>
      </c>
      <c r="B78" s="41">
        <v>19128</v>
      </c>
      <c r="C78" s="6">
        <v>18889</v>
      </c>
      <c r="D78" s="14">
        <v>-239</v>
      </c>
      <c r="E78" s="104">
        <v>-1.2494772061898751E-2</v>
      </c>
      <c r="F78" s="110">
        <v>870</v>
      </c>
      <c r="G78" s="111">
        <v>2201</v>
      </c>
      <c r="H78" s="111">
        <v>10492</v>
      </c>
      <c r="I78" s="111">
        <v>6196</v>
      </c>
      <c r="J78" s="111">
        <v>2677</v>
      </c>
      <c r="K78" s="107"/>
      <c r="L78" s="113">
        <v>4.605855259674943E-2</v>
      </c>
      <c r="M78" s="113">
        <v>0.11652284398327069</v>
      </c>
      <c r="N78" s="113">
        <v>0.55545555614378739</v>
      </c>
      <c r="O78" s="113">
        <v>0.32802159987294194</v>
      </c>
      <c r="P78" s="113">
        <v>0.14172269574884855</v>
      </c>
      <c r="Q78" s="128">
        <v>80.03240564239421</v>
      </c>
      <c r="S78" s="52">
        <v>111</v>
      </c>
      <c r="T78" s="40" t="s">
        <v>38</v>
      </c>
      <c r="U78" s="39"/>
      <c r="V78" s="35" t="s">
        <v>99</v>
      </c>
      <c r="W78" s="36">
        <v>2</v>
      </c>
      <c r="X78" s="37">
        <v>3</v>
      </c>
      <c r="Y78" s="115"/>
    </row>
    <row r="79" spans="1:25" s="4" customFormat="1" ht="13.5" customHeight="1" x14ac:dyDescent="0.2">
      <c r="A79" s="24" t="s">
        <v>199</v>
      </c>
      <c r="B79" s="41">
        <v>18978</v>
      </c>
      <c r="C79" s="6">
        <v>18927</v>
      </c>
      <c r="D79" s="14">
        <v>-51</v>
      </c>
      <c r="E79" s="104">
        <v>-2.6873221625040022E-3</v>
      </c>
      <c r="F79" s="110">
        <v>1907</v>
      </c>
      <c r="G79" s="111">
        <v>4300</v>
      </c>
      <c r="H79" s="111">
        <v>10941</v>
      </c>
      <c r="I79" s="111">
        <v>3686</v>
      </c>
      <c r="J79" s="111">
        <v>1488</v>
      </c>
      <c r="K79" s="107"/>
      <c r="L79" s="113">
        <v>0.10075553442172558</v>
      </c>
      <c r="M79" s="113">
        <v>0.2271886722671316</v>
      </c>
      <c r="N79" s="113">
        <v>0.57806308448248533</v>
      </c>
      <c r="O79" s="113">
        <v>0.19474824325038306</v>
      </c>
      <c r="P79" s="113">
        <v>7.8617847519416709E-2</v>
      </c>
      <c r="Q79" s="128">
        <v>72.991499862901023</v>
      </c>
      <c r="S79" s="25">
        <v>410</v>
      </c>
      <c r="T79" s="19" t="s">
        <v>200</v>
      </c>
      <c r="U79" s="39"/>
      <c r="V79" s="35" t="s">
        <v>52</v>
      </c>
      <c r="W79" s="36">
        <v>1</v>
      </c>
      <c r="X79" s="37">
        <v>7</v>
      </c>
      <c r="Y79" s="115"/>
    </row>
    <row r="80" spans="1:25" s="4" customFormat="1" ht="13.5" customHeight="1" x14ac:dyDescent="0.2">
      <c r="A80" s="24" t="s">
        <v>239</v>
      </c>
      <c r="B80" s="41">
        <v>18220</v>
      </c>
      <c r="C80" s="6">
        <v>17933</v>
      </c>
      <c r="D80" s="14">
        <v>-287</v>
      </c>
      <c r="E80" s="104">
        <v>-1.5751920965971444E-2</v>
      </c>
      <c r="F80" s="110">
        <v>895</v>
      </c>
      <c r="G80" s="111">
        <v>2169</v>
      </c>
      <c r="H80" s="111">
        <v>10258</v>
      </c>
      <c r="I80" s="111">
        <v>5506</v>
      </c>
      <c r="J80" s="111">
        <v>2495</v>
      </c>
      <c r="K80" s="107"/>
      <c r="L80" s="113">
        <v>4.9907990854848601E-2</v>
      </c>
      <c r="M80" s="113">
        <v>0.1209502035353817</v>
      </c>
      <c r="N80" s="113">
        <v>0.57201806725032067</v>
      </c>
      <c r="O80" s="113">
        <v>0.30703172921429767</v>
      </c>
      <c r="P80" s="113">
        <v>0.13912898009256677</v>
      </c>
      <c r="Q80" s="128">
        <v>74.819652953792158</v>
      </c>
      <c r="S80" s="25">
        <v>593</v>
      </c>
      <c r="T80" s="19" t="s">
        <v>240</v>
      </c>
      <c r="U80" s="39"/>
      <c r="V80" s="35" t="s">
        <v>22</v>
      </c>
      <c r="W80" s="36">
        <v>2</v>
      </c>
      <c r="X80" s="37">
        <v>1</v>
      </c>
      <c r="Y80" s="115"/>
    </row>
    <row r="81" spans="1:25" s="4" customFormat="1" ht="13.5" customHeight="1" x14ac:dyDescent="0.2">
      <c r="A81" s="24" t="s">
        <v>74</v>
      </c>
      <c r="B81" s="41">
        <v>17535</v>
      </c>
      <c r="C81" s="6">
        <v>17923</v>
      </c>
      <c r="D81" s="14">
        <v>388</v>
      </c>
      <c r="E81" s="104">
        <v>2.2127174222982715E-2</v>
      </c>
      <c r="F81" s="110">
        <v>1874</v>
      </c>
      <c r="G81" s="111">
        <v>4333</v>
      </c>
      <c r="H81" s="111">
        <v>10840</v>
      </c>
      <c r="I81" s="111">
        <v>2750</v>
      </c>
      <c r="J81" s="111">
        <v>1109</v>
      </c>
      <c r="K81" s="107"/>
      <c r="L81" s="113">
        <v>0.10455838866261229</v>
      </c>
      <c r="M81" s="113">
        <v>0.24175640238799309</v>
      </c>
      <c r="N81" s="113">
        <v>0.60480946270155667</v>
      </c>
      <c r="O81" s="113">
        <v>0.15343413491045027</v>
      </c>
      <c r="P81" s="113">
        <v>6.1875802042068849E-2</v>
      </c>
      <c r="Q81" s="128">
        <v>65.341328413284131</v>
      </c>
      <c r="S81" s="25">
        <v>244</v>
      </c>
      <c r="T81" s="19" t="s">
        <v>75</v>
      </c>
      <c r="U81" s="34"/>
      <c r="V81" s="35" t="s">
        <v>52</v>
      </c>
      <c r="W81" s="36">
        <v>1</v>
      </c>
      <c r="X81" s="37">
        <v>5</v>
      </c>
      <c r="Y81" s="115"/>
    </row>
    <row r="82" spans="1:25" s="4" customFormat="1" ht="13.5" customHeight="1" x14ac:dyDescent="0.2">
      <c r="A82" s="57" t="s">
        <v>10</v>
      </c>
      <c r="B82" s="41">
        <v>17185</v>
      </c>
      <c r="C82" s="6">
        <v>17028</v>
      </c>
      <c r="D82" s="14">
        <v>-157</v>
      </c>
      <c r="E82" s="104">
        <v>-9.1358743089904326E-3</v>
      </c>
      <c r="F82" s="110">
        <v>862</v>
      </c>
      <c r="G82" s="111">
        <v>2129</v>
      </c>
      <c r="H82" s="111">
        <v>9791</v>
      </c>
      <c r="I82" s="111">
        <v>5108</v>
      </c>
      <c r="J82" s="111">
        <v>2227</v>
      </c>
      <c r="K82" s="107"/>
      <c r="L82" s="113">
        <v>5.0622504110876203E-2</v>
      </c>
      <c r="M82" s="113">
        <v>0.12502936340145643</v>
      </c>
      <c r="N82" s="113">
        <v>0.57499412731970867</v>
      </c>
      <c r="O82" s="113">
        <v>0.29997650927883485</v>
      </c>
      <c r="P82" s="113">
        <v>0.13078459008691568</v>
      </c>
      <c r="Q82" s="128">
        <v>73.91481973240731</v>
      </c>
      <c r="S82" s="52">
        <v>61</v>
      </c>
      <c r="T82" s="19" t="s">
        <v>11</v>
      </c>
      <c r="U82" s="39"/>
      <c r="V82" s="35" t="s">
        <v>8</v>
      </c>
      <c r="W82" s="36">
        <v>1</v>
      </c>
      <c r="X82" s="37">
        <v>5</v>
      </c>
      <c r="Y82" s="115"/>
    </row>
    <row r="83" spans="1:25" s="4" customFormat="1" ht="13.5" customHeight="1" x14ac:dyDescent="0.2">
      <c r="A83" s="24" t="s">
        <v>1</v>
      </c>
      <c r="B83" s="41">
        <v>16769</v>
      </c>
      <c r="C83" s="6">
        <v>16611</v>
      </c>
      <c r="D83" s="14">
        <v>-158</v>
      </c>
      <c r="E83" s="104">
        <v>-9.4221480112112177E-3</v>
      </c>
      <c r="F83" s="110">
        <v>1143</v>
      </c>
      <c r="G83" s="111">
        <v>2948</v>
      </c>
      <c r="H83" s="111">
        <v>9867</v>
      </c>
      <c r="I83" s="111">
        <v>3796</v>
      </c>
      <c r="J83" s="111">
        <v>1558</v>
      </c>
      <c r="K83" s="107"/>
      <c r="L83" s="113">
        <v>6.8809824814881709E-2</v>
      </c>
      <c r="M83" s="113">
        <v>0.17747275901511048</v>
      </c>
      <c r="N83" s="113">
        <v>0.59400397327072418</v>
      </c>
      <c r="O83" s="113">
        <v>0.22852326771416531</v>
      </c>
      <c r="P83" s="113">
        <v>9.3793269520197453E-2</v>
      </c>
      <c r="Q83" s="128">
        <v>68.349042262085746</v>
      </c>
      <c r="S83" s="25">
        <v>20</v>
      </c>
      <c r="T83" s="40" t="s">
        <v>1</v>
      </c>
      <c r="U83" s="39"/>
      <c r="V83" s="35" t="s">
        <v>56</v>
      </c>
      <c r="W83" s="36">
        <v>1</v>
      </c>
      <c r="X83" s="37">
        <v>5</v>
      </c>
      <c r="Y83" s="115"/>
    </row>
    <row r="84" spans="1:25" s="4" customFormat="1" ht="13.5" customHeight="1" x14ac:dyDescent="0.2">
      <c r="A84" s="24" t="s">
        <v>161</v>
      </c>
      <c r="B84" s="41">
        <v>16607</v>
      </c>
      <c r="C84" s="6">
        <v>16447</v>
      </c>
      <c r="D84" s="14">
        <v>-160</v>
      </c>
      <c r="E84" s="104">
        <v>-9.6344914794965764E-3</v>
      </c>
      <c r="F84" s="110">
        <v>1121</v>
      </c>
      <c r="G84" s="111">
        <v>2738</v>
      </c>
      <c r="H84" s="111">
        <v>9808</v>
      </c>
      <c r="I84" s="111">
        <v>3901</v>
      </c>
      <c r="J84" s="111">
        <v>1670</v>
      </c>
      <c r="K84" s="107"/>
      <c r="L84" s="113">
        <v>6.8158326746519116E-2</v>
      </c>
      <c r="M84" s="113">
        <v>0.16647412902049005</v>
      </c>
      <c r="N84" s="113">
        <v>0.59633975801057948</v>
      </c>
      <c r="O84" s="113">
        <v>0.2371861129689305</v>
      </c>
      <c r="P84" s="113">
        <v>0.10153827445734784</v>
      </c>
      <c r="Q84" s="128">
        <v>67.689641109298535</v>
      </c>
      <c r="S84" s="25">
        <v>165</v>
      </c>
      <c r="T84" s="40" t="s">
        <v>162</v>
      </c>
      <c r="U84" s="39"/>
      <c r="V84" s="35" t="s">
        <v>41</v>
      </c>
      <c r="W84" s="36">
        <v>2</v>
      </c>
      <c r="X84" s="37">
        <v>2</v>
      </c>
      <c r="Y84" s="115"/>
    </row>
    <row r="85" spans="1:25" s="4" customFormat="1" ht="13.5" customHeight="1" x14ac:dyDescent="0.2">
      <c r="A85" s="24" t="s">
        <v>679</v>
      </c>
      <c r="B85" s="41">
        <v>16278</v>
      </c>
      <c r="C85" s="6">
        <v>16022</v>
      </c>
      <c r="D85" s="14">
        <v>-256</v>
      </c>
      <c r="E85" s="104">
        <v>-1.5726747757709769E-2</v>
      </c>
      <c r="F85" s="110">
        <v>1024</v>
      </c>
      <c r="G85" s="111">
        <v>2608</v>
      </c>
      <c r="H85" s="111">
        <v>8961</v>
      </c>
      <c r="I85" s="111">
        <v>4453</v>
      </c>
      <c r="J85" s="111">
        <v>2058</v>
      </c>
      <c r="K85" s="107"/>
      <c r="L85" s="113">
        <v>6.3912120833853447E-2</v>
      </c>
      <c r="M85" s="113">
        <v>0.16277618274872052</v>
      </c>
      <c r="N85" s="113">
        <v>0.55929347147671948</v>
      </c>
      <c r="O85" s="113">
        <v>0.27793034577455999</v>
      </c>
      <c r="P85" s="113">
        <v>0.128448383472725</v>
      </c>
      <c r="Q85" s="128">
        <v>78.797009262359111</v>
      </c>
      <c r="S85" s="25">
        <v>233</v>
      </c>
      <c r="T85" s="19" t="s">
        <v>175</v>
      </c>
      <c r="U85" s="34"/>
      <c r="V85" s="35" t="s">
        <v>60</v>
      </c>
      <c r="W85" s="36">
        <v>1</v>
      </c>
      <c r="X85" s="37">
        <v>5</v>
      </c>
      <c r="Y85" s="115"/>
    </row>
    <row r="86" spans="1:25" s="4" customFormat="1" ht="13.5" customHeight="1" x14ac:dyDescent="0.2">
      <c r="A86" s="24" t="s">
        <v>229</v>
      </c>
      <c r="B86" s="41">
        <v>16221</v>
      </c>
      <c r="C86" s="6">
        <v>16091</v>
      </c>
      <c r="D86" s="14">
        <v>-130</v>
      </c>
      <c r="E86" s="104">
        <v>-8.0143024474447211E-3</v>
      </c>
      <c r="F86" s="110">
        <v>1157</v>
      </c>
      <c r="G86" s="111">
        <v>2757</v>
      </c>
      <c r="H86" s="111">
        <v>9384</v>
      </c>
      <c r="I86" s="111">
        <v>3950</v>
      </c>
      <c r="J86" s="111">
        <v>1613</v>
      </c>
      <c r="K86" s="107"/>
      <c r="L86" s="113">
        <v>7.1903548567522221E-2</v>
      </c>
      <c r="M86" s="113">
        <v>0.17133801503946305</v>
      </c>
      <c r="N86" s="113">
        <v>0.58318314585793296</v>
      </c>
      <c r="O86" s="113">
        <v>0.24547883910260393</v>
      </c>
      <c r="P86" s="113">
        <v>0.10024237151202535</v>
      </c>
      <c r="Q86" s="128">
        <v>71.472719522591646</v>
      </c>
      <c r="S86" s="25">
        <v>560</v>
      </c>
      <c r="T86" s="19" t="s">
        <v>230</v>
      </c>
      <c r="U86" s="39"/>
      <c r="V86" s="35" t="s">
        <v>24</v>
      </c>
      <c r="W86" s="36">
        <v>1</v>
      </c>
      <c r="X86" s="37">
        <v>4</v>
      </c>
      <c r="Y86" s="115"/>
    </row>
    <row r="87" spans="1:25" s="4" customFormat="1" ht="13.5" customHeight="1" x14ac:dyDescent="0.2">
      <c r="A87" s="57" t="s">
        <v>685</v>
      </c>
      <c r="B87" s="41">
        <v>16150</v>
      </c>
      <c r="C87" s="6">
        <v>16032</v>
      </c>
      <c r="D87" s="14">
        <v>-118</v>
      </c>
      <c r="E87" s="104">
        <v>-7.3065015479876205E-3</v>
      </c>
      <c r="F87" s="110">
        <v>942</v>
      </c>
      <c r="G87" s="111">
        <v>2254</v>
      </c>
      <c r="H87" s="111">
        <v>9068</v>
      </c>
      <c r="I87" s="111">
        <v>4710</v>
      </c>
      <c r="J87" s="111">
        <v>2130</v>
      </c>
      <c r="K87" s="107"/>
      <c r="L87" s="113">
        <v>5.8757485029940118E-2</v>
      </c>
      <c r="M87" s="113">
        <v>0.14059381237524951</v>
      </c>
      <c r="N87" s="113">
        <v>0.56561876247504994</v>
      </c>
      <c r="O87" s="113">
        <v>0.29378742514970058</v>
      </c>
      <c r="P87" s="113">
        <v>0.13285928143712575</v>
      </c>
      <c r="Q87" s="128">
        <v>76.797529775033084</v>
      </c>
      <c r="S87" s="52">
        <v>430</v>
      </c>
      <c r="T87" s="19" t="s">
        <v>205</v>
      </c>
      <c r="U87" s="39"/>
      <c r="V87" s="35" t="s">
        <v>4</v>
      </c>
      <c r="W87" s="36">
        <v>2</v>
      </c>
      <c r="X87" s="37">
        <v>5</v>
      </c>
      <c r="Y87" s="115"/>
    </row>
    <row r="88" spans="1:25" s="4" customFormat="1" ht="13.5" customHeight="1" x14ac:dyDescent="0.2">
      <c r="A88" s="24" t="s">
        <v>254</v>
      </c>
      <c r="B88" s="41">
        <v>15752</v>
      </c>
      <c r="C88" s="6">
        <v>15700</v>
      </c>
      <c r="D88" s="14">
        <v>-52</v>
      </c>
      <c r="E88" s="104">
        <v>-3.3011681056374087E-3</v>
      </c>
      <c r="F88" s="110">
        <v>917</v>
      </c>
      <c r="G88" s="111">
        <v>2140</v>
      </c>
      <c r="H88" s="111">
        <v>9228</v>
      </c>
      <c r="I88" s="111">
        <v>4332</v>
      </c>
      <c r="J88" s="111">
        <v>1812</v>
      </c>
      <c r="K88" s="107"/>
      <c r="L88" s="113">
        <v>5.8407643312101909E-2</v>
      </c>
      <c r="M88" s="113">
        <v>0.13630573248407643</v>
      </c>
      <c r="N88" s="113">
        <v>0.5877707006369427</v>
      </c>
      <c r="O88" s="113">
        <v>0.2759235668789809</v>
      </c>
      <c r="P88" s="113">
        <v>0.1154140127388535</v>
      </c>
      <c r="Q88" s="128">
        <v>70.134373645426962</v>
      </c>
      <c r="S88" s="25">
        <v>895</v>
      </c>
      <c r="T88" s="19" t="s">
        <v>255</v>
      </c>
      <c r="U88" s="39"/>
      <c r="V88" s="35" t="s">
        <v>99</v>
      </c>
      <c r="W88" s="36">
        <v>2</v>
      </c>
      <c r="X88" s="37">
        <v>3</v>
      </c>
      <c r="Y88" s="115"/>
    </row>
    <row r="89" spans="1:25" s="4" customFormat="1" ht="13.5" customHeight="1" x14ac:dyDescent="0.2">
      <c r="A89" s="24" t="s">
        <v>187</v>
      </c>
      <c r="B89" s="41">
        <v>15386</v>
      </c>
      <c r="C89" s="6">
        <v>15207</v>
      </c>
      <c r="D89" s="14">
        <v>-179</v>
      </c>
      <c r="E89" s="104">
        <v>-1.1633952944234971E-2</v>
      </c>
      <c r="F89" s="110">
        <v>941</v>
      </c>
      <c r="G89" s="111">
        <v>2301</v>
      </c>
      <c r="H89" s="111">
        <v>8875</v>
      </c>
      <c r="I89" s="111">
        <v>4031</v>
      </c>
      <c r="J89" s="111">
        <v>1809</v>
      </c>
      <c r="K89" s="107"/>
      <c r="L89" s="113">
        <v>6.1879397645821003E-2</v>
      </c>
      <c r="M89" s="113">
        <v>0.15131189583744328</v>
      </c>
      <c r="N89" s="113">
        <v>0.58361280989018216</v>
      </c>
      <c r="O89" s="113">
        <v>0.26507529427237458</v>
      </c>
      <c r="P89" s="113">
        <v>0.11895837443282699</v>
      </c>
      <c r="Q89" s="128">
        <v>71.346478873239434</v>
      </c>
      <c r="S89" s="25">
        <v>305</v>
      </c>
      <c r="T89" s="19" t="s">
        <v>188</v>
      </c>
      <c r="U89" s="39"/>
      <c r="V89" s="35" t="s">
        <v>22</v>
      </c>
      <c r="W89" s="36">
        <v>1</v>
      </c>
      <c r="X89" s="37">
        <v>4</v>
      </c>
      <c r="Y89" s="115"/>
    </row>
    <row r="90" spans="1:25" s="4" customFormat="1" ht="13.5" customHeight="1" x14ac:dyDescent="0.2">
      <c r="A90" s="24" t="s">
        <v>615</v>
      </c>
      <c r="B90" s="41">
        <v>15285</v>
      </c>
      <c r="C90" s="6">
        <v>15217</v>
      </c>
      <c r="D90" s="14">
        <v>-68</v>
      </c>
      <c r="E90" s="104">
        <v>-4.4488060189727952E-3</v>
      </c>
      <c r="F90" s="110">
        <v>972</v>
      </c>
      <c r="G90" s="111">
        <v>2385</v>
      </c>
      <c r="H90" s="111">
        <v>8690</v>
      </c>
      <c r="I90" s="111">
        <v>4142</v>
      </c>
      <c r="J90" s="111">
        <v>1702</v>
      </c>
      <c r="K90" s="107"/>
      <c r="L90" s="113">
        <v>6.3875928238154689E-2</v>
      </c>
      <c r="M90" s="113">
        <v>0.15673260169547218</v>
      </c>
      <c r="N90" s="113">
        <v>0.57107182756128017</v>
      </c>
      <c r="O90" s="113">
        <v>0.27219557074324768</v>
      </c>
      <c r="P90" s="113">
        <v>0.11184859039232438</v>
      </c>
      <c r="Q90" s="128">
        <v>75.109321058688138</v>
      </c>
      <c r="S90" s="25">
        <v>445</v>
      </c>
      <c r="T90" s="19" t="s">
        <v>616</v>
      </c>
      <c r="U90" s="39"/>
      <c r="V90" s="35" t="s">
        <v>52</v>
      </c>
      <c r="W90" s="36">
        <v>2</v>
      </c>
      <c r="X90" s="37">
        <v>1</v>
      </c>
      <c r="Y90" s="115"/>
    </row>
    <row r="91" spans="1:25" s="4" customFormat="1" ht="13.5" customHeight="1" x14ac:dyDescent="0.2">
      <c r="A91" s="24" t="s">
        <v>258</v>
      </c>
      <c r="B91" s="41">
        <v>15251</v>
      </c>
      <c r="C91" s="6">
        <v>15212</v>
      </c>
      <c r="D91" s="14">
        <v>-39</v>
      </c>
      <c r="E91" s="104">
        <v>-2.5572093633204895E-3</v>
      </c>
      <c r="F91" s="110">
        <v>1526</v>
      </c>
      <c r="G91" s="111">
        <v>3272</v>
      </c>
      <c r="H91" s="111">
        <v>9016</v>
      </c>
      <c r="I91" s="111">
        <v>2924</v>
      </c>
      <c r="J91" s="111">
        <v>1232</v>
      </c>
      <c r="K91" s="107"/>
      <c r="L91" s="113">
        <v>0.10031554036287142</v>
      </c>
      <c r="M91" s="113">
        <v>0.21509334735734947</v>
      </c>
      <c r="N91" s="113">
        <v>0.59268998159347885</v>
      </c>
      <c r="O91" s="113">
        <v>0.1922166710491717</v>
      </c>
      <c r="P91" s="113">
        <v>8.0988693136997109E-2</v>
      </c>
      <c r="Q91" s="128">
        <v>68.722271517302573</v>
      </c>
      <c r="S91" s="25">
        <v>977</v>
      </c>
      <c r="T91" s="19" t="s">
        <v>259</v>
      </c>
      <c r="U91" s="39"/>
      <c r="V91" s="35" t="s">
        <v>81</v>
      </c>
      <c r="W91" s="36">
        <v>1</v>
      </c>
      <c r="X91" s="37">
        <v>3</v>
      </c>
      <c r="Y91" s="115"/>
    </row>
    <row r="92" spans="1:25" s="4" customFormat="1" ht="13.5" customHeight="1" x14ac:dyDescent="0.2">
      <c r="A92" s="24" t="s">
        <v>206</v>
      </c>
      <c r="B92" s="41">
        <v>15085</v>
      </c>
      <c r="C92" s="6">
        <v>14891</v>
      </c>
      <c r="D92" s="14">
        <v>-194</v>
      </c>
      <c r="E92" s="104">
        <v>-1.286045740802122E-2</v>
      </c>
      <c r="F92" s="110">
        <v>841</v>
      </c>
      <c r="G92" s="111">
        <v>2057</v>
      </c>
      <c r="H92" s="111">
        <v>8639</v>
      </c>
      <c r="I92" s="111">
        <v>4195</v>
      </c>
      <c r="J92" s="111">
        <v>1733</v>
      </c>
      <c r="K92" s="107"/>
      <c r="L92" s="113">
        <v>5.6477066684574577E-2</v>
      </c>
      <c r="M92" s="113">
        <v>0.13813712980995232</v>
      </c>
      <c r="N92" s="113">
        <v>0.58014908333892956</v>
      </c>
      <c r="O92" s="113">
        <v>0.28171378685111814</v>
      </c>
      <c r="P92" s="113">
        <v>0.11637902088509838</v>
      </c>
      <c r="Q92" s="128">
        <v>72.36948720916773</v>
      </c>
      <c r="S92" s="25">
        <v>434</v>
      </c>
      <c r="T92" s="19" t="s">
        <v>207</v>
      </c>
      <c r="U92" s="39"/>
      <c r="V92" s="35" t="s">
        <v>126</v>
      </c>
      <c r="W92" s="36">
        <v>2</v>
      </c>
      <c r="X92" s="37">
        <v>1</v>
      </c>
      <c r="Y92" s="115"/>
    </row>
    <row r="93" spans="1:25" s="4" customFormat="1" ht="13.5" customHeight="1" x14ac:dyDescent="0.2">
      <c r="A93" s="24" t="s">
        <v>182</v>
      </c>
      <c r="B93" s="41">
        <v>14830</v>
      </c>
      <c r="C93" s="6">
        <v>14849</v>
      </c>
      <c r="D93" s="14">
        <v>19</v>
      </c>
      <c r="E93" s="104">
        <v>1.2811867835469393E-3</v>
      </c>
      <c r="F93" s="110">
        <v>1379</v>
      </c>
      <c r="G93" s="111">
        <v>3200</v>
      </c>
      <c r="H93" s="111">
        <v>9193</v>
      </c>
      <c r="I93" s="111">
        <v>2456</v>
      </c>
      <c r="J93" s="111">
        <v>862</v>
      </c>
      <c r="K93" s="107"/>
      <c r="L93" s="113">
        <v>9.2868206613239954E-2</v>
      </c>
      <c r="M93" s="113">
        <v>0.21550272745639437</v>
      </c>
      <c r="N93" s="113">
        <v>0.61909892922082299</v>
      </c>
      <c r="O93" s="113">
        <v>0.16539834332278269</v>
      </c>
      <c r="P93" s="113">
        <v>5.8051047208566235E-2</v>
      </c>
      <c r="Q93" s="128">
        <v>61.525073425432389</v>
      </c>
      <c r="S93" s="25">
        <v>276</v>
      </c>
      <c r="T93" s="19" t="s">
        <v>183</v>
      </c>
      <c r="U93" s="39"/>
      <c r="V93" s="35" t="s">
        <v>8</v>
      </c>
      <c r="W93" s="36">
        <v>1</v>
      </c>
      <c r="X93" s="37">
        <v>3</v>
      </c>
      <c r="Y93" s="115"/>
    </row>
    <row r="94" spans="1:25" s="4" customFormat="1" ht="13.5" customHeight="1" x14ac:dyDescent="0.2">
      <c r="A94" s="24" t="s">
        <v>197</v>
      </c>
      <c r="B94" s="41">
        <v>14494</v>
      </c>
      <c r="C94" s="6">
        <v>14427</v>
      </c>
      <c r="D94" s="14">
        <v>-67</v>
      </c>
      <c r="E94" s="104">
        <v>-4.6226024561887291E-3</v>
      </c>
      <c r="F94" s="110">
        <v>1169</v>
      </c>
      <c r="G94" s="111">
        <v>2700</v>
      </c>
      <c r="H94" s="111">
        <v>8341</v>
      </c>
      <c r="I94" s="111">
        <v>3386</v>
      </c>
      <c r="J94" s="111">
        <v>1498</v>
      </c>
      <c r="K94" s="107"/>
      <c r="L94" s="113">
        <v>8.1028626880155261E-2</v>
      </c>
      <c r="M94" s="113">
        <v>0.18714909544603867</v>
      </c>
      <c r="N94" s="113">
        <v>0.57815207596866991</v>
      </c>
      <c r="O94" s="113">
        <v>0.23469882858529148</v>
      </c>
      <c r="P94" s="113">
        <v>0.10383309073265405</v>
      </c>
      <c r="Q94" s="128">
        <v>72.964872317467936</v>
      </c>
      <c r="S94" s="25">
        <v>408</v>
      </c>
      <c r="T94" s="40" t="s">
        <v>198</v>
      </c>
      <c r="U94" s="39"/>
      <c r="V94" s="35" t="s">
        <v>52</v>
      </c>
      <c r="W94" s="36">
        <v>2</v>
      </c>
      <c r="X94" s="37">
        <v>2</v>
      </c>
      <c r="Y94" s="115"/>
    </row>
    <row r="95" spans="1:25" s="4" customFormat="1" ht="13.5" customHeight="1" x14ac:dyDescent="0.2">
      <c r="A95" s="24" t="s">
        <v>173</v>
      </c>
      <c r="B95" s="41">
        <v>13610</v>
      </c>
      <c r="C95" s="6">
        <v>13375</v>
      </c>
      <c r="D95" s="14">
        <v>-235</v>
      </c>
      <c r="E95" s="104">
        <v>-1.7266715650257169E-2</v>
      </c>
      <c r="F95" s="110">
        <v>879</v>
      </c>
      <c r="G95" s="111">
        <v>2098</v>
      </c>
      <c r="H95" s="111">
        <v>7769</v>
      </c>
      <c r="I95" s="111">
        <v>3508</v>
      </c>
      <c r="J95" s="111">
        <v>1450</v>
      </c>
      <c r="K95" s="107"/>
      <c r="L95" s="113">
        <v>6.5719626168224299E-2</v>
      </c>
      <c r="M95" s="113">
        <v>0.15685981308411215</v>
      </c>
      <c r="N95" s="113">
        <v>0.58085981308411216</v>
      </c>
      <c r="O95" s="113">
        <v>0.26228037383177571</v>
      </c>
      <c r="P95" s="113">
        <v>0.10841121495327102</v>
      </c>
      <c r="Q95" s="128">
        <v>72.158578967692108</v>
      </c>
      <c r="S95" s="25">
        <v>232</v>
      </c>
      <c r="T95" s="19" t="s">
        <v>174</v>
      </c>
      <c r="U95" s="39"/>
      <c r="V95" s="35" t="s">
        <v>22</v>
      </c>
      <c r="W95" s="36">
        <v>2</v>
      </c>
      <c r="X95" s="37">
        <v>2</v>
      </c>
      <c r="Y95" s="115"/>
    </row>
    <row r="96" spans="1:25" s="4" customFormat="1" ht="13.5" customHeight="1" x14ac:dyDescent="0.2">
      <c r="A96" s="24" t="s">
        <v>252</v>
      </c>
      <c r="B96" s="41">
        <v>13237</v>
      </c>
      <c r="C96" s="6">
        <v>13021</v>
      </c>
      <c r="D96" s="14">
        <v>-216</v>
      </c>
      <c r="E96" s="104">
        <v>-1.6317896804411869E-2</v>
      </c>
      <c r="F96" s="110">
        <v>942</v>
      </c>
      <c r="G96" s="111">
        <v>2223</v>
      </c>
      <c r="H96" s="111">
        <v>7452</v>
      </c>
      <c r="I96" s="111">
        <v>3346</v>
      </c>
      <c r="J96" s="111">
        <v>1412</v>
      </c>
      <c r="K96" s="107"/>
      <c r="L96" s="113">
        <v>7.2344673988172944E-2</v>
      </c>
      <c r="M96" s="113">
        <v>0.17072421473005145</v>
      </c>
      <c r="N96" s="113">
        <v>0.57230627447968663</v>
      </c>
      <c r="O96" s="113">
        <v>0.25696951079026187</v>
      </c>
      <c r="P96" s="113">
        <v>0.10844021196528685</v>
      </c>
      <c r="Q96" s="128">
        <v>74.731615673644669</v>
      </c>
      <c r="S96" s="25">
        <v>886</v>
      </c>
      <c r="T96" s="19" t="s">
        <v>253</v>
      </c>
      <c r="U96" s="39"/>
      <c r="V96" s="35" t="s">
        <v>66</v>
      </c>
      <c r="W96" s="36">
        <v>1</v>
      </c>
      <c r="X96" s="37">
        <v>1</v>
      </c>
      <c r="Y96" s="115"/>
    </row>
    <row r="97" spans="1:25" s="4" customFormat="1" ht="13.5" customHeight="1" x14ac:dyDescent="0.2">
      <c r="A97" s="24" t="s">
        <v>165</v>
      </c>
      <c r="B97" s="41">
        <v>12516</v>
      </c>
      <c r="C97" s="6">
        <v>12387</v>
      </c>
      <c r="D97" s="14">
        <v>-129</v>
      </c>
      <c r="E97" s="104">
        <v>-1.0306807286673103E-2</v>
      </c>
      <c r="F97" s="110">
        <v>960</v>
      </c>
      <c r="G97" s="111">
        <v>2279</v>
      </c>
      <c r="H97" s="111">
        <v>7038</v>
      </c>
      <c r="I97" s="111">
        <v>3070</v>
      </c>
      <c r="J97" s="111">
        <v>1309</v>
      </c>
      <c r="K97" s="107"/>
      <c r="L97" s="113">
        <v>7.7500605473480255E-2</v>
      </c>
      <c r="M97" s="113">
        <v>0.18398320820214742</v>
      </c>
      <c r="N97" s="113">
        <v>0.56817631387745215</v>
      </c>
      <c r="O97" s="113">
        <v>0.24784047792040043</v>
      </c>
      <c r="P97" s="113">
        <v>0.10567530475498506</v>
      </c>
      <c r="Q97" s="128">
        <v>76.001705029838021</v>
      </c>
      <c r="S97" s="25">
        <v>208</v>
      </c>
      <c r="T97" s="19" t="s">
        <v>166</v>
      </c>
      <c r="U97" s="39"/>
      <c r="V97" s="35" t="s">
        <v>126</v>
      </c>
      <c r="W97" s="36">
        <v>1</v>
      </c>
      <c r="X97" s="37">
        <v>4</v>
      </c>
      <c r="Y97" s="115"/>
    </row>
    <row r="98" spans="1:25" s="4" customFormat="1" ht="13.5" customHeight="1" x14ac:dyDescent="0.2">
      <c r="A98" s="24" t="s">
        <v>159</v>
      </c>
      <c r="B98" s="41">
        <v>12205</v>
      </c>
      <c r="C98" s="6">
        <v>12187</v>
      </c>
      <c r="D98" s="14">
        <v>-18</v>
      </c>
      <c r="E98" s="104">
        <v>-1.4748054076197947E-3</v>
      </c>
      <c r="F98" s="110">
        <v>1073</v>
      </c>
      <c r="G98" s="111">
        <v>2415</v>
      </c>
      <c r="H98" s="111">
        <v>7168</v>
      </c>
      <c r="I98" s="111">
        <v>2604</v>
      </c>
      <c r="J98" s="111">
        <v>1116</v>
      </c>
      <c r="K98" s="107"/>
      <c r="L98" s="113">
        <v>8.8044637728727337E-2</v>
      </c>
      <c r="M98" s="113">
        <v>0.19816197587593337</v>
      </c>
      <c r="N98" s="113">
        <v>0.58816771970132109</v>
      </c>
      <c r="O98" s="113">
        <v>0.21367030442274554</v>
      </c>
      <c r="P98" s="113">
        <v>9.1572987609748094E-2</v>
      </c>
      <c r="Q98" s="128">
        <v>70.01953125</v>
      </c>
      <c r="S98" s="25">
        <v>145</v>
      </c>
      <c r="T98" s="40" t="s">
        <v>160</v>
      </c>
      <c r="U98" s="39"/>
      <c r="V98" s="35" t="s">
        <v>126</v>
      </c>
      <c r="W98" s="36">
        <v>1</v>
      </c>
      <c r="X98" s="37">
        <v>4</v>
      </c>
      <c r="Y98" s="115"/>
    </row>
    <row r="99" spans="1:25" s="4" customFormat="1" ht="13.5" customHeight="1" x14ac:dyDescent="0.2">
      <c r="A99" s="24" t="s">
        <v>403</v>
      </c>
      <c r="B99" s="41">
        <v>12150</v>
      </c>
      <c r="C99" s="6">
        <v>12145</v>
      </c>
      <c r="D99" s="14">
        <v>-5</v>
      </c>
      <c r="E99" s="104">
        <v>-4.115226337448874E-4</v>
      </c>
      <c r="F99" s="110">
        <v>986</v>
      </c>
      <c r="G99" s="111">
        <v>2243</v>
      </c>
      <c r="H99" s="111">
        <v>7323</v>
      </c>
      <c r="I99" s="111">
        <v>2579</v>
      </c>
      <c r="J99" s="111">
        <v>1010</v>
      </c>
      <c r="K99" s="107"/>
      <c r="L99" s="113">
        <v>8.1185673116508858E-2</v>
      </c>
      <c r="M99" s="113">
        <v>0.18468505557842735</v>
      </c>
      <c r="N99" s="113">
        <v>0.60296418279127217</v>
      </c>
      <c r="O99" s="113">
        <v>0.21235076163030053</v>
      </c>
      <c r="P99" s="113">
        <v>8.3161794977356943E-2</v>
      </c>
      <c r="Q99" s="128">
        <v>65.847330329100089</v>
      </c>
      <c r="S99" s="25">
        <v>426</v>
      </c>
      <c r="T99" s="40" t="s">
        <v>404</v>
      </c>
      <c r="U99" s="39"/>
      <c r="V99" s="35" t="s">
        <v>8</v>
      </c>
      <c r="W99" s="36">
        <v>1</v>
      </c>
      <c r="X99" s="37">
        <v>3</v>
      </c>
      <c r="Y99" s="115"/>
    </row>
    <row r="100" spans="1:25" s="4" customFormat="1" ht="13.5" customHeight="1" x14ac:dyDescent="0.2">
      <c r="A100" s="57" t="s">
        <v>673</v>
      </c>
      <c r="B100" s="41">
        <v>11910</v>
      </c>
      <c r="C100" s="6">
        <v>11748</v>
      </c>
      <c r="D100" s="14">
        <v>-162</v>
      </c>
      <c r="E100" s="104">
        <v>-1.360201511335013E-2</v>
      </c>
      <c r="F100" s="110">
        <v>790</v>
      </c>
      <c r="G100" s="111">
        <v>1886</v>
      </c>
      <c r="H100" s="111">
        <v>6632</v>
      </c>
      <c r="I100" s="111">
        <v>3230</v>
      </c>
      <c r="J100" s="111">
        <v>1415</v>
      </c>
      <c r="K100" s="107"/>
      <c r="L100" s="113">
        <v>6.7245488593803207E-2</v>
      </c>
      <c r="M100" s="113">
        <v>0.16053796390875041</v>
      </c>
      <c r="N100" s="113">
        <v>0.564521620701396</v>
      </c>
      <c r="O100" s="113">
        <v>0.27494041538985359</v>
      </c>
      <c r="P100" s="113">
        <v>0.12044603336738169</v>
      </c>
      <c r="Q100" s="128">
        <v>77.14113389626057</v>
      </c>
      <c r="S100" s="52">
        <v>50</v>
      </c>
      <c r="T100" s="40" t="s">
        <v>145</v>
      </c>
      <c r="U100" s="39"/>
      <c r="V100" s="35" t="s">
        <v>81</v>
      </c>
      <c r="W100" s="36">
        <v>2</v>
      </c>
      <c r="X100" s="37">
        <v>2</v>
      </c>
      <c r="Y100" s="115"/>
    </row>
    <row r="101" spans="1:25" s="4" customFormat="1" ht="13.5" customHeight="1" x14ac:dyDescent="0.2">
      <c r="A101" s="24" t="s">
        <v>265</v>
      </c>
      <c r="B101" s="41">
        <v>11713</v>
      </c>
      <c r="C101" s="6">
        <v>11544</v>
      </c>
      <c r="D101" s="14">
        <v>-169</v>
      </c>
      <c r="E101" s="104">
        <v>-1.442841287458374E-2</v>
      </c>
      <c r="F101" s="110">
        <v>824</v>
      </c>
      <c r="G101" s="111">
        <v>1961</v>
      </c>
      <c r="H101" s="111">
        <v>6472</v>
      </c>
      <c r="I101" s="111">
        <v>3111</v>
      </c>
      <c r="J101" s="111">
        <v>1438</v>
      </c>
      <c r="K101" s="107"/>
      <c r="L101" s="113">
        <v>7.1379071379071374E-2</v>
      </c>
      <c r="M101" s="113">
        <v>0.16987179487179488</v>
      </c>
      <c r="N101" s="113">
        <v>0.56063756063756065</v>
      </c>
      <c r="O101" s="113">
        <v>0.26949064449064447</v>
      </c>
      <c r="P101" s="113">
        <v>0.12456687456687457</v>
      </c>
      <c r="Q101" s="128">
        <v>78.368355995055623</v>
      </c>
      <c r="S101" s="25">
        <v>10</v>
      </c>
      <c r="T101" s="40" t="s">
        <v>266</v>
      </c>
      <c r="U101" s="39"/>
      <c r="V101" s="35" t="s">
        <v>41</v>
      </c>
      <c r="W101" s="36">
        <v>2</v>
      </c>
      <c r="X101" s="37">
        <v>2</v>
      </c>
      <c r="Y101" s="115"/>
    </row>
    <row r="102" spans="1:25" s="4" customFormat="1" ht="13.5" customHeight="1" x14ac:dyDescent="0.2">
      <c r="A102" s="24" t="s">
        <v>94</v>
      </c>
      <c r="B102" s="41">
        <v>11677</v>
      </c>
      <c r="C102" s="6">
        <v>11743</v>
      </c>
      <c r="D102" s="14">
        <v>66</v>
      </c>
      <c r="E102" s="104">
        <v>5.6521366789414884E-3</v>
      </c>
      <c r="F102" s="110">
        <v>776</v>
      </c>
      <c r="G102" s="111">
        <v>1691</v>
      </c>
      <c r="H102" s="111">
        <v>7321</v>
      </c>
      <c r="I102" s="111">
        <v>2731</v>
      </c>
      <c r="J102" s="111">
        <v>1188</v>
      </c>
      <c r="K102" s="107"/>
      <c r="L102" s="113">
        <v>6.6081921144511627E-2</v>
      </c>
      <c r="M102" s="113">
        <v>0.14400068125691901</v>
      </c>
      <c r="N102" s="113">
        <v>0.62343523801413603</v>
      </c>
      <c r="O102" s="113">
        <v>0.23256408072894491</v>
      </c>
      <c r="P102" s="113">
        <v>0.10116665247381419</v>
      </c>
      <c r="Q102" s="128">
        <v>60.401584482994132</v>
      </c>
      <c r="S102" s="25">
        <v>478</v>
      </c>
      <c r="T102" s="19" t="s">
        <v>95</v>
      </c>
      <c r="U102" s="39"/>
      <c r="V102" s="35" t="s">
        <v>73</v>
      </c>
      <c r="W102" s="36">
        <v>1</v>
      </c>
      <c r="X102" s="37">
        <v>5</v>
      </c>
      <c r="Y102" s="115"/>
    </row>
    <row r="103" spans="1:25" s="4" customFormat="1" ht="13.5" customHeight="1" x14ac:dyDescent="0.2">
      <c r="A103" s="24" t="s">
        <v>167</v>
      </c>
      <c r="B103" s="41">
        <v>11585</v>
      </c>
      <c r="C103" s="6">
        <v>11471</v>
      </c>
      <c r="D103" s="14">
        <v>-114</v>
      </c>
      <c r="E103" s="104">
        <v>-9.8403107466551454E-3</v>
      </c>
      <c r="F103" s="110">
        <v>761</v>
      </c>
      <c r="G103" s="111">
        <v>1699</v>
      </c>
      <c r="H103" s="111">
        <v>6771</v>
      </c>
      <c r="I103" s="111">
        <v>3001</v>
      </c>
      <c r="J103" s="111">
        <v>1257</v>
      </c>
      <c r="K103" s="107"/>
      <c r="L103" s="113">
        <v>6.6341208264318718E-2</v>
      </c>
      <c r="M103" s="113">
        <v>0.14811263185424112</v>
      </c>
      <c r="N103" s="113">
        <v>0.59027111847267022</v>
      </c>
      <c r="O103" s="113">
        <v>0.26161624967308866</v>
      </c>
      <c r="P103" s="113">
        <v>0.10958068171911778</v>
      </c>
      <c r="Q103" s="128">
        <v>69.413675971053024</v>
      </c>
      <c r="S103" s="25">
        <v>214</v>
      </c>
      <c r="T103" s="40" t="s">
        <v>168</v>
      </c>
      <c r="U103" s="39"/>
      <c r="V103" s="35" t="s">
        <v>73</v>
      </c>
      <c r="W103" s="36">
        <v>1</v>
      </c>
      <c r="X103" s="37">
        <v>3</v>
      </c>
      <c r="Y103" s="115"/>
    </row>
    <row r="104" spans="1:25" s="4" customFormat="1" ht="13.5" customHeight="1" x14ac:dyDescent="0.2">
      <c r="A104" s="24" t="s">
        <v>201</v>
      </c>
      <c r="B104" s="41">
        <v>11297</v>
      </c>
      <c r="C104" s="6">
        <v>11098</v>
      </c>
      <c r="D104" s="14">
        <v>-199</v>
      </c>
      <c r="E104" s="104">
        <v>-1.7615296096308741E-2</v>
      </c>
      <c r="F104" s="110">
        <v>496</v>
      </c>
      <c r="G104" s="111">
        <v>1153</v>
      </c>
      <c r="H104" s="111">
        <v>5973</v>
      </c>
      <c r="I104" s="111">
        <v>3972</v>
      </c>
      <c r="J104" s="111">
        <v>1700</v>
      </c>
      <c r="K104" s="107"/>
      <c r="L104" s="113">
        <v>4.4692737430167599E-2</v>
      </c>
      <c r="M104" s="113">
        <v>0.10389259326004685</v>
      </c>
      <c r="N104" s="113">
        <v>0.53820508199675621</v>
      </c>
      <c r="O104" s="113">
        <v>0.357902324743197</v>
      </c>
      <c r="P104" s="113">
        <v>0.15318075328888087</v>
      </c>
      <c r="Q104" s="128">
        <v>85.802779172944923</v>
      </c>
      <c r="S104" s="25">
        <v>422</v>
      </c>
      <c r="T104" s="19" t="s">
        <v>202</v>
      </c>
      <c r="U104" s="39"/>
      <c r="V104" s="35" t="s">
        <v>73</v>
      </c>
      <c r="W104" s="36">
        <v>2</v>
      </c>
      <c r="X104" s="37">
        <v>3</v>
      </c>
      <c r="Y104" s="115"/>
    </row>
    <row r="105" spans="1:25" s="4" customFormat="1" ht="13.5" customHeight="1" x14ac:dyDescent="0.2">
      <c r="A105" s="24" t="s">
        <v>454</v>
      </c>
      <c r="B105" s="41">
        <v>11084</v>
      </c>
      <c r="C105" s="6">
        <v>11016</v>
      </c>
      <c r="D105" s="14">
        <v>-68</v>
      </c>
      <c r="E105" s="104">
        <v>-6.1349693251533388E-3</v>
      </c>
      <c r="F105" s="110">
        <v>1143</v>
      </c>
      <c r="G105" s="111">
        <v>2604</v>
      </c>
      <c r="H105" s="111">
        <v>6434</v>
      </c>
      <c r="I105" s="111">
        <v>1978</v>
      </c>
      <c r="J105" s="111">
        <v>831</v>
      </c>
      <c r="K105" s="107"/>
      <c r="L105" s="113">
        <v>0.10375816993464053</v>
      </c>
      <c r="M105" s="113">
        <v>0.23638344226579522</v>
      </c>
      <c r="N105" s="113">
        <v>0.5840595497458243</v>
      </c>
      <c r="O105" s="113">
        <v>0.17955700798838053</v>
      </c>
      <c r="P105" s="113">
        <v>7.5435729847494554E-2</v>
      </c>
      <c r="Q105" s="128">
        <v>71.215418091389495</v>
      </c>
      <c r="S105" s="25">
        <v>599</v>
      </c>
      <c r="T105" s="19" t="s">
        <v>455</v>
      </c>
      <c r="U105" s="39"/>
      <c r="V105" s="35" t="s">
        <v>56</v>
      </c>
      <c r="W105" s="36">
        <v>2</v>
      </c>
      <c r="X105" s="37">
        <v>3</v>
      </c>
      <c r="Y105" s="115"/>
    </row>
    <row r="106" spans="1:25" s="4" customFormat="1" ht="13.5" customHeight="1" x14ac:dyDescent="0.2">
      <c r="A106" s="24" t="s">
        <v>225</v>
      </c>
      <c r="B106" s="41">
        <v>10815</v>
      </c>
      <c r="C106" s="6">
        <v>10737</v>
      </c>
      <c r="D106" s="14">
        <v>-78</v>
      </c>
      <c r="E106" s="104">
        <v>-7.2122052704577388E-3</v>
      </c>
      <c r="F106" s="110">
        <v>1082</v>
      </c>
      <c r="G106" s="111">
        <v>2491</v>
      </c>
      <c r="H106" s="111">
        <v>5919</v>
      </c>
      <c r="I106" s="111">
        <v>2327</v>
      </c>
      <c r="J106" s="111">
        <v>1034</v>
      </c>
      <c r="K106" s="107"/>
      <c r="L106" s="113">
        <v>0.10077302784762969</v>
      </c>
      <c r="M106" s="113">
        <v>0.2320014901741641</v>
      </c>
      <c r="N106" s="113">
        <v>0.55127130483375242</v>
      </c>
      <c r="O106" s="113">
        <v>0.21672720499208345</v>
      </c>
      <c r="P106" s="113">
        <v>9.63025053553134E-2</v>
      </c>
      <c r="Q106" s="128">
        <v>81.39888494678155</v>
      </c>
      <c r="S106" s="25">
        <v>535</v>
      </c>
      <c r="T106" s="40" t="s">
        <v>226</v>
      </c>
      <c r="U106" s="39"/>
      <c r="V106" s="35" t="s">
        <v>24</v>
      </c>
      <c r="W106" s="36">
        <v>2</v>
      </c>
      <c r="X106" s="37">
        <v>4</v>
      </c>
      <c r="Y106" s="115"/>
    </row>
    <row r="107" spans="1:25" s="4" customFormat="1" ht="13.5" customHeight="1" x14ac:dyDescent="0.2">
      <c r="A107" s="24" t="s">
        <v>235</v>
      </c>
      <c r="B107" s="41">
        <v>10730</v>
      </c>
      <c r="C107" s="6">
        <v>10832</v>
      </c>
      <c r="D107" s="14">
        <v>102</v>
      </c>
      <c r="E107" s="104">
        <v>9.5060577819199299E-3</v>
      </c>
      <c r="F107" s="110">
        <v>950</v>
      </c>
      <c r="G107" s="111">
        <v>2064</v>
      </c>
      <c r="H107" s="111">
        <v>6460</v>
      </c>
      <c r="I107" s="111">
        <v>2308</v>
      </c>
      <c r="J107" s="111">
        <v>907</v>
      </c>
      <c r="K107" s="107"/>
      <c r="L107" s="113">
        <v>8.7703101920236337E-2</v>
      </c>
      <c r="M107" s="113">
        <v>0.19054652880354506</v>
      </c>
      <c r="N107" s="113">
        <v>0.59638109305760711</v>
      </c>
      <c r="O107" s="113">
        <v>0.21307237813884786</v>
      </c>
      <c r="P107" s="113">
        <v>8.3733382570162482E-2</v>
      </c>
      <c r="Q107" s="128">
        <v>67.678018575851397</v>
      </c>
      <c r="S107" s="25">
        <v>577</v>
      </c>
      <c r="T107" s="19" t="s">
        <v>236</v>
      </c>
      <c r="U107" s="39"/>
      <c r="V107" s="35" t="s">
        <v>8</v>
      </c>
      <c r="W107" s="36">
        <v>1</v>
      </c>
      <c r="X107" s="37">
        <v>5</v>
      </c>
      <c r="Y107" s="115"/>
    </row>
    <row r="108" spans="1:25" s="4" customFormat="1" ht="13.5" customHeight="1" x14ac:dyDescent="0.2">
      <c r="A108" s="24" t="s">
        <v>153</v>
      </c>
      <c r="B108" s="41">
        <v>10599</v>
      </c>
      <c r="C108" s="6">
        <v>10510</v>
      </c>
      <c r="D108" s="14">
        <v>-89</v>
      </c>
      <c r="E108" s="104">
        <v>-8.3970185866590885E-3</v>
      </c>
      <c r="F108" s="110">
        <v>812</v>
      </c>
      <c r="G108" s="111">
        <v>1832</v>
      </c>
      <c r="H108" s="111">
        <v>6250</v>
      </c>
      <c r="I108" s="111">
        <v>2428</v>
      </c>
      <c r="J108" s="111">
        <v>1035</v>
      </c>
      <c r="K108" s="107"/>
      <c r="L108" s="113">
        <v>7.7259752616555655E-2</v>
      </c>
      <c r="M108" s="113">
        <v>0.17431018078020932</v>
      </c>
      <c r="N108" s="113">
        <v>0.59467174119885824</v>
      </c>
      <c r="O108" s="113">
        <v>0.23101807802093244</v>
      </c>
      <c r="P108" s="113">
        <v>9.8477640342530925E-2</v>
      </c>
      <c r="Q108" s="128">
        <v>68.16</v>
      </c>
      <c r="S108" s="25">
        <v>108</v>
      </c>
      <c r="T108" s="40" t="s">
        <v>154</v>
      </c>
      <c r="U108" s="39"/>
      <c r="V108" s="35" t="s">
        <v>52</v>
      </c>
      <c r="W108" s="36">
        <v>1</v>
      </c>
      <c r="X108" s="37">
        <v>3</v>
      </c>
      <c r="Y108" s="115"/>
    </row>
    <row r="109" spans="1:25" s="4" customFormat="1" ht="13.5" customHeight="1" x14ac:dyDescent="0.2">
      <c r="A109" s="57" t="s">
        <v>352</v>
      </c>
      <c r="B109" s="41">
        <v>10486</v>
      </c>
      <c r="C109" s="6">
        <v>10358</v>
      </c>
      <c r="D109" s="14">
        <v>-128</v>
      </c>
      <c r="E109" s="104">
        <v>-1.2206751859622389E-2</v>
      </c>
      <c r="F109" s="110">
        <v>498</v>
      </c>
      <c r="G109" s="111">
        <v>1201</v>
      </c>
      <c r="H109" s="111">
        <v>5640</v>
      </c>
      <c r="I109" s="111">
        <v>3517</v>
      </c>
      <c r="J109" s="111">
        <v>1573</v>
      </c>
      <c r="K109" s="107"/>
      <c r="L109" s="113">
        <v>4.80787796871983E-2</v>
      </c>
      <c r="M109" s="113">
        <v>0.11594902490828345</v>
      </c>
      <c r="N109" s="113">
        <v>0.54450666151766747</v>
      </c>
      <c r="O109" s="113">
        <v>0.33954431357404902</v>
      </c>
      <c r="P109" s="113">
        <v>0.15186329407221472</v>
      </c>
      <c r="Q109" s="128">
        <v>83.652482269503551</v>
      </c>
      <c r="S109" s="52">
        <v>260</v>
      </c>
      <c r="T109" s="19" t="s">
        <v>353</v>
      </c>
      <c r="U109" s="39"/>
      <c r="V109" s="35" t="s">
        <v>4</v>
      </c>
      <c r="W109" s="36">
        <v>2</v>
      </c>
      <c r="X109" s="37">
        <v>1</v>
      </c>
      <c r="Y109" s="115"/>
    </row>
    <row r="110" spans="1:25" s="4" customFormat="1" ht="13.5" customHeight="1" x14ac:dyDescent="0.2">
      <c r="A110" s="24" t="s">
        <v>535</v>
      </c>
      <c r="B110" s="41">
        <v>10423</v>
      </c>
      <c r="C110" s="6">
        <v>10389</v>
      </c>
      <c r="D110" s="14">
        <v>-34</v>
      </c>
      <c r="E110" s="104">
        <v>-3.2620166938501782E-3</v>
      </c>
      <c r="F110" s="110">
        <v>696</v>
      </c>
      <c r="G110" s="111">
        <v>1612</v>
      </c>
      <c r="H110" s="111">
        <v>6088</v>
      </c>
      <c r="I110" s="111">
        <v>2689</v>
      </c>
      <c r="J110" s="111">
        <v>1149</v>
      </c>
      <c r="K110" s="107"/>
      <c r="L110" s="113">
        <v>6.6993935893733758E-2</v>
      </c>
      <c r="M110" s="113">
        <v>0.15516411589180865</v>
      </c>
      <c r="N110" s="113">
        <v>0.58600442776013095</v>
      </c>
      <c r="O110" s="113">
        <v>0.25883145634806043</v>
      </c>
      <c r="P110" s="113">
        <v>0.11059774761767253</v>
      </c>
      <c r="Q110" s="128">
        <v>70.647174770039413</v>
      </c>
      <c r="S110" s="25">
        <v>765</v>
      </c>
      <c r="T110" s="19" t="s">
        <v>536</v>
      </c>
      <c r="U110" s="39"/>
      <c r="V110" s="35" t="s">
        <v>52</v>
      </c>
      <c r="W110" s="36">
        <v>2</v>
      </c>
      <c r="X110" s="37">
        <v>1</v>
      </c>
      <c r="Y110" s="115"/>
    </row>
    <row r="111" spans="1:25" s="4" customFormat="1" ht="13.5" customHeight="1" x14ac:dyDescent="0.2">
      <c r="A111" s="24" t="s">
        <v>221</v>
      </c>
      <c r="B111" s="41">
        <v>10256</v>
      </c>
      <c r="C111" s="6">
        <v>9983</v>
      </c>
      <c r="D111" s="14">
        <v>-273</v>
      </c>
      <c r="E111" s="104">
        <v>-2.6618564742589723E-2</v>
      </c>
      <c r="F111" s="110">
        <v>458</v>
      </c>
      <c r="G111" s="111">
        <v>1174</v>
      </c>
      <c r="H111" s="111">
        <v>5453</v>
      </c>
      <c r="I111" s="111">
        <v>3356</v>
      </c>
      <c r="J111" s="111">
        <v>1484</v>
      </c>
      <c r="K111" s="107"/>
      <c r="L111" s="113">
        <v>4.5877992587398581E-2</v>
      </c>
      <c r="M111" s="113">
        <v>0.1175999198637684</v>
      </c>
      <c r="N111" s="113">
        <v>0.54622858860062107</v>
      </c>
      <c r="O111" s="113">
        <v>0.33617149153561054</v>
      </c>
      <c r="P111" s="113">
        <v>0.14865270960633076</v>
      </c>
      <c r="Q111" s="128">
        <v>83.073537502292311</v>
      </c>
      <c r="S111" s="25">
        <v>508</v>
      </c>
      <c r="T111" s="40" t="s">
        <v>221</v>
      </c>
      <c r="U111" s="39"/>
      <c r="V111" s="35" t="s">
        <v>8</v>
      </c>
      <c r="W111" s="36">
        <v>2</v>
      </c>
      <c r="X111" s="37">
        <v>5</v>
      </c>
      <c r="Y111" s="115"/>
    </row>
    <row r="112" spans="1:25" s="4" customFormat="1" ht="13.5" customHeight="1" x14ac:dyDescent="0.2">
      <c r="A112" s="24" t="s">
        <v>674</v>
      </c>
      <c r="B112" s="41">
        <v>10207</v>
      </c>
      <c r="C112" s="6">
        <v>10091</v>
      </c>
      <c r="D112" s="14">
        <v>-116</v>
      </c>
      <c r="E112" s="104">
        <v>-1.1364749681591069E-2</v>
      </c>
      <c r="F112" s="110">
        <v>627</v>
      </c>
      <c r="G112" s="111">
        <v>1455</v>
      </c>
      <c r="H112" s="111">
        <v>5764</v>
      </c>
      <c r="I112" s="111">
        <v>2872</v>
      </c>
      <c r="J112" s="111">
        <v>1304</v>
      </c>
      <c r="K112" s="107"/>
      <c r="L112" s="113">
        <v>6.2134575364185908E-2</v>
      </c>
      <c r="M112" s="113">
        <v>0.1441878901991874</v>
      </c>
      <c r="N112" s="113">
        <v>0.57120206124269146</v>
      </c>
      <c r="O112" s="113">
        <v>0.28461004855812111</v>
      </c>
      <c r="P112" s="113">
        <v>0.1292240610444951</v>
      </c>
      <c r="Q112" s="128">
        <v>75.06939625260236</v>
      </c>
      <c r="S112" s="25">
        <v>102</v>
      </c>
      <c r="T112" s="40" t="s">
        <v>152</v>
      </c>
      <c r="U112" s="39"/>
      <c r="V112" s="35" t="s">
        <v>48</v>
      </c>
      <c r="W112" s="36">
        <v>1</v>
      </c>
      <c r="X112" s="37">
        <v>4</v>
      </c>
      <c r="Y112" s="115"/>
    </row>
    <row r="113" spans="1:25" s="4" customFormat="1" ht="13.5" customHeight="1" x14ac:dyDescent="0.2">
      <c r="A113" s="24" t="s">
        <v>401</v>
      </c>
      <c r="B113" s="41">
        <v>10133</v>
      </c>
      <c r="C113" s="6">
        <v>10161</v>
      </c>
      <c r="D113" s="14">
        <v>28</v>
      </c>
      <c r="E113" s="104">
        <v>2.7632487910786985E-3</v>
      </c>
      <c r="F113" s="110">
        <v>1411</v>
      </c>
      <c r="G113" s="111">
        <v>3348</v>
      </c>
      <c r="H113" s="111">
        <v>5806</v>
      </c>
      <c r="I113" s="111">
        <v>1007</v>
      </c>
      <c r="J113" s="111">
        <v>419</v>
      </c>
      <c r="K113" s="107"/>
      <c r="L113" s="113">
        <v>0.13886428501131778</v>
      </c>
      <c r="M113" s="113">
        <v>0.32949512843224094</v>
      </c>
      <c r="N113" s="113">
        <v>0.57140045271134732</v>
      </c>
      <c r="O113" s="113">
        <v>9.9104418856411775E-2</v>
      </c>
      <c r="P113" s="113">
        <v>4.1236098809172325E-2</v>
      </c>
      <c r="Q113" s="128">
        <v>75.008611780916297</v>
      </c>
      <c r="S113" s="25">
        <v>425</v>
      </c>
      <c r="T113" s="19" t="s">
        <v>402</v>
      </c>
      <c r="U113" s="39"/>
      <c r="V113" s="35" t="s">
        <v>73</v>
      </c>
      <c r="W113" s="36">
        <v>2</v>
      </c>
      <c r="X113" s="37">
        <v>3</v>
      </c>
      <c r="Y113" s="115"/>
    </row>
    <row r="114" spans="1:25" s="4" customFormat="1" ht="13.5" customHeight="1" x14ac:dyDescent="0.2">
      <c r="A114" s="24" t="s">
        <v>213</v>
      </c>
      <c r="B114" s="41">
        <v>10097</v>
      </c>
      <c r="C114" s="6">
        <v>10170</v>
      </c>
      <c r="D114" s="14">
        <v>73</v>
      </c>
      <c r="E114" s="104">
        <v>7.2298702584925323E-3</v>
      </c>
      <c r="F114" s="110">
        <v>943</v>
      </c>
      <c r="G114" s="111">
        <v>2245</v>
      </c>
      <c r="H114" s="111">
        <v>6154</v>
      </c>
      <c r="I114" s="111">
        <v>1771</v>
      </c>
      <c r="J114" s="111">
        <v>660</v>
      </c>
      <c r="K114" s="107"/>
      <c r="L114" s="113">
        <v>9.2723697148475906E-2</v>
      </c>
      <c r="M114" s="113">
        <v>0.2207472959685349</v>
      </c>
      <c r="N114" s="113">
        <v>0.60511307767944933</v>
      </c>
      <c r="O114" s="113">
        <v>0.17413962635201574</v>
      </c>
      <c r="P114" s="113">
        <v>6.4896755162241887E-2</v>
      </c>
      <c r="Q114" s="128">
        <v>65.258368540786478</v>
      </c>
      <c r="S114" s="25">
        <v>500</v>
      </c>
      <c r="T114" s="19" t="s">
        <v>214</v>
      </c>
      <c r="U114" s="39"/>
      <c r="V114" s="35" t="s">
        <v>41</v>
      </c>
      <c r="W114" s="36">
        <v>1</v>
      </c>
      <c r="X114" s="37">
        <v>3</v>
      </c>
      <c r="Y114" s="115"/>
    </row>
    <row r="115" spans="1:25" s="4" customFormat="1" ht="13.5" customHeight="1" x14ac:dyDescent="0.2">
      <c r="A115" s="24" t="s">
        <v>155</v>
      </c>
      <c r="B115" s="41">
        <v>9966</v>
      </c>
      <c r="C115" s="6">
        <v>9862</v>
      </c>
      <c r="D115" s="14">
        <v>-104</v>
      </c>
      <c r="E115" s="104">
        <v>-1.0435480634156113E-2</v>
      </c>
      <c r="F115" s="110">
        <v>959</v>
      </c>
      <c r="G115" s="111">
        <v>2258</v>
      </c>
      <c r="H115" s="111">
        <v>5594</v>
      </c>
      <c r="I115" s="111">
        <v>2010</v>
      </c>
      <c r="J115" s="111">
        <v>878</v>
      </c>
      <c r="K115" s="107"/>
      <c r="L115" s="113">
        <v>9.7241938754816473E-2</v>
      </c>
      <c r="M115" s="113">
        <v>0.22895964307442709</v>
      </c>
      <c r="N115" s="113">
        <v>0.56722774285134858</v>
      </c>
      <c r="O115" s="113">
        <v>0.2038126140742243</v>
      </c>
      <c r="P115" s="113">
        <v>8.9028594605556677E-2</v>
      </c>
      <c r="Q115" s="128">
        <v>76.296031462281022</v>
      </c>
      <c r="S115" s="25">
        <v>139</v>
      </c>
      <c r="T115" s="19" t="s">
        <v>156</v>
      </c>
      <c r="U115" s="39"/>
      <c r="V115" s="35" t="s">
        <v>52</v>
      </c>
      <c r="W115" s="36">
        <v>2</v>
      </c>
      <c r="X115" s="37">
        <v>1</v>
      </c>
      <c r="Y115" s="115"/>
    </row>
    <row r="116" spans="1:25" s="4" customFormat="1" ht="13.5" customHeight="1" x14ac:dyDescent="0.2">
      <c r="A116" s="24" t="s">
        <v>178</v>
      </c>
      <c r="B116" s="41">
        <v>9919</v>
      </c>
      <c r="C116" s="6">
        <v>9762</v>
      </c>
      <c r="D116" s="14">
        <v>-157</v>
      </c>
      <c r="E116" s="104">
        <v>-1.5828208488758988E-2</v>
      </c>
      <c r="F116" s="110">
        <v>571</v>
      </c>
      <c r="G116" s="111">
        <v>1359</v>
      </c>
      <c r="H116" s="111">
        <v>5220</v>
      </c>
      <c r="I116" s="111">
        <v>3183</v>
      </c>
      <c r="J116" s="111">
        <v>1358</v>
      </c>
      <c r="K116" s="107"/>
      <c r="L116" s="113">
        <v>5.8492112272075396E-2</v>
      </c>
      <c r="M116" s="113">
        <v>0.13921327596803934</v>
      </c>
      <c r="N116" s="113">
        <v>0.5347264904732637</v>
      </c>
      <c r="O116" s="113">
        <v>0.32606023355869701</v>
      </c>
      <c r="P116" s="113">
        <v>0.13911083794304446</v>
      </c>
      <c r="Q116" s="128">
        <v>87.011494252873561</v>
      </c>
      <c r="S116" s="25">
        <v>249</v>
      </c>
      <c r="T116" s="40" t="s">
        <v>179</v>
      </c>
      <c r="U116" s="39"/>
      <c r="V116" s="35" t="s">
        <v>22</v>
      </c>
      <c r="W116" s="36">
        <v>1</v>
      </c>
      <c r="X116" s="37">
        <v>3</v>
      </c>
      <c r="Y116" s="115"/>
    </row>
    <row r="117" spans="1:25" s="4" customFormat="1" ht="13.5" customHeight="1" x14ac:dyDescent="0.2">
      <c r="A117" s="24" t="s">
        <v>672</v>
      </c>
      <c r="B117" s="41">
        <v>9831</v>
      </c>
      <c r="C117" s="6">
        <v>9700</v>
      </c>
      <c r="D117" s="14">
        <v>-131</v>
      </c>
      <c r="E117" s="104">
        <v>-1.3325195809175017E-2</v>
      </c>
      <c r="F117" s="110">
        <v>688</v>
      </c>
      <c r="G117" s="111">
        <v>1688</v>
      </c>
      <c r="H117" s="111">
        <v>5374</v>
      </c>
      <c r="I117" s="111">
        <v>2638</v>
      </c>
      <c r="J117" s="111">
        <v>1191</v>
      </c>
      <c r="K117" s="107"/>
      <c r="L117" s="113">
        <v>7.0927835051546387E-2</v>
      </c>
      <c r="M117" s="113">
        <v>0.17402061855670103</v>
      </c>
      <c r="N117" s="113">
        <v>0.55402061855670104</v>
      </c>
      <c r="O117" s="113">
        <v>0.27195876288659793</v>
      </c>
      <c r="P117" s="113">
        <v>0.12278350515463918</v>
      </c>
      <c r="Q117" s="128">
        <v>80.498697432080391</v>
      </c>
      <c r="S117" s="25">
        <v>5</v>
      </c>
      <c r="T117" s="40" t="s">
        <v>262</v>
      </c>
      <c r="U117" s="39"/>
      <c r="V117" s="35" t="s">
        <v>81</v>
      </c>
      <c r="W117" s="36">
        <v>1</v>
      </c>
      <c r="X117" s="37">
        <v>5</v>
      </c>
      <c r="Y117" s="115"/>
    </row>
    <row r="118" spans="1:25" s="4" customFormat="1" ht="13.5" customHeight="1" x14ac:dyDescent="0.2">
      <c r="A118" s="24" t="s">
        <v>397</v>
      </c>
      <c r="B118" s="41">
        <v>9782</v>
      </c>
      <c r="C118" s="6">
        <v>9650</v>
      </c>
      <c r="D118" s="14">
        <v>-132</v>
      </c>
      <c r="E118" s="104">
        <v>-1.3494172970762608E-2</v>
      </c>
      <c r="F118" s="110">
        <v>521</v>
      </c>
      <c r="G118" s="111">
        <v>1321</v>
      </c>
      <c r="H118" s="111">
        <v>5460</v>
      </c>
      <c r="I118" s="111">
        <v>2869</v>
      </c>
      <c r="J118" s="111">
        <v>1314</v>
      </c>
      <c r="K118" s="107"/>
      <c r="L118" s="113">
        <v>5.398963730569948E-2</v>
      </c>
      <c r="M118" s="113">
        <v>0.13689119170984457</v>
      </c>
      <c r="N118" s="113">
        <v>0.5658031088082901</v>
      </c>
      <c r="O118" s="113">
        <v>0.2973056994818653</v>
      </c>
      <c r="P118" s="113">
        <v>0.1361658031088083</v>
      </c>
      <c r="Q118" s="128">
        <v>76.739926739926744</v>
      </c>
      <c r="S118" s="25">
        <v>420</v>
      </c>
      <c r="T118" s="19" t="s">
        <v>398</v>
      </c>
      <c r="U118" s="39"/>
      <c r="V118" s="35" t="s">
        <v>73</v>
      </c>
      <c r="W118" s="36">
        <v>2</v>
      </c>
      <c r="X118" s="37">
        <v>2</v>
      </c>
      <c r="Y118" s="115"/>
    </row>
    <row r="119" spans="1:25" s="4" customFormat="1" ht="13.5" customHeight="1" x14ac:dyDescent="0.2">
      <c r="A119" s="24" t="s">
        <v>388</v>
      </c>
      <c r="B119" s="41">
        <v>9692</v>
      </c>
      <c r="C119" s="6">
        <v>9617</v>
      </c>
      <c r="D119" s="14">
        <v>-75</v>
      </c>
      <c r="E119" s="104">
        <v>-7.7383408997111491E-3</v>
      </c>
      <c r="F119" s="110">
        <v>574</v>
      </c>
      <c r="G119" s="111">
        <v>1499</v>
      </c>
      <c r="H119" s="111">
        <v>5536</v>
      </c>
      <c r="I119" s="111">
        <v>2582</v>
      </c>
      <c r="J119" s="111">
        <v>1089</v>
      </c>
      <c r="K119" s="107"/>
      <c r="L119" s="113">
        <v>5.9685972756576895E-2</v>
      </c>
      <c r="M119" s="113">
        <v>0.15586981387126964</v>
      </c>
      <c r="N119" s="113">
        <v>0.57564729125506919</v>
      </c>
      <c r="O119" s="113">
        <v>0.26848289487366123</v>
      </c>
      <c r="P119" s="113">
        <v>0.11323697618800041</v>
      </c>
      <c r="Q119" s="128">
        <v>73.717485549132945</v>
      </c>
      <c r="S119" s="25">
        <v>402</v>
      </c>
      <c r="T119" s="19" t="s">
        <v>389</v>
      </c>
      <c r="U119" s="39"/>
      <c r="V119" s="35" t="s">
        <v>52</v>
      </c>
      <c r="W119" s="36">
        <v>2</v>
      </c>
      <c r="X119" s="37">
        <v>2</v>
      </c>
      <c r="Y119" s="115"/>
    </row>
    <row r="120" spans="1:25" s="4" customFormat="1" ht="13.5" customHeight="1" x14ac:dyDescent="0.2">
      <c r="A120" s="24" t="s">
        <v>686</v>
      </c>
      <c r="B120" s="41">
        <v>9656</v>
      </c>
      <c r="C120" s="6">
        <v>9554</v>
      </c>
      <c r="D120" s="14">
        <v>-102</v>
      </c>
      <c r="E120" s="104">
        <v>-1.0563380281690127E-2</v>
      </c>
      <c r="F120" s="110">
        <v>803</v>
      </c>
      <c r="G120" s="111">
        <v>1990</v>
      </c>
      <c r="H120" s="111">
        <v>5836</v>
      </c>
      <c r="I120" s="111">
        <v>1728</v>
      </c>
      <c r="J120" s="111">
        <v>661</v>
      </c>
      <c r="K120" s="107"/>
      <c r="L120" s="113">
        <v>8.4048566045635334E-2</v>
      </c>
      <c r="M120" s="113">
        <v>0.20828972158258321</v>
      </c>
      <c r="N120" s="113">
        <v>0.61084362570651041</v>
      </c>
      <c r="O120" s="113">
        <v>0.18086665271090643</v>
      </c>
      <c r="P120" s="113">
        <v>6.9185681389993717E-2</v>
      </c>
      <c r="Q120" s="128">
        <v>63.708019191226867</v>
      </c>
      <c r="S120" s="25">
        <v>481</v>
      </c>
      <c r="T120" s="19" t="s">
        <v>208</v>
      </c>
      <c r="U120" s="39"/>
      <c r="V120" s="35" t="s">
        <v>48</v>
      </c>
      <c r="W120" s="36">
        <v>2</v>
      </c>
      <c r="X120" s="37">
        <v>4</v>
      </c>
      <c r="Y120" s="115"/>
    </row>
    <row r="121" spans="1:25" s="4" customFormat="1" ht="13.5" customHeight="1" x14ac:dyDescent="0.2">
      <c r="A121" s="24" t="s">
        <v>68</v>
      </c>
      <c r="B121" s="41">
        <v>9624</v>
      </c>
      <c r="C121" s="6">
        <v>9615</v>
      </c>
      <c r="D121" s="14">
        <v>-9</v>
      </c>
      <c r="E121" s="104">
        <v>-9.3516209476307566E-4</v>
      </c>
      <c r="F121" s="110">
        <v>631</v>
      </c>
      <c r="G121" s="111">
        <v>1718</v>
      </c>
      <c r="H121" s="111">
        <v>5801</v>
      </c>
      <c r="I121" s="111">
        <v>2096</v>
      </c>
      <c r="J121" s="111">
        <v>1037</v>
      </c>
      <c r="K121" s="107"/>
      <c r="L121" s="113">
        <v>6.5626625065002595E-2</v>
      </c>
      <c r="M121" s="113">
        <v>0.17867914716588665</v>
      </c>
      <c r="N121" s="113">
        <v>0.60332813312532496</v>
      </c>
      <c r="O121" s="113">
        <v>0.21799271970878836</v>
      </c>
      <c r="P121" s="113">
        <v>0.1078523140925637</v>
      </c>
      <c r="Q121" s="128">
        <v>65.747284950870537</v>
      </c>
      <c r="S121" s="25">
        <v>235</v>
      </c>
      <c r="T121" s="19" t="s">
        <v>69</v>
      </c>
      <c r="U121" s="39"/>
      <c r="V121" s="35" t="s">
        <v>66</v>
      </c>
      <c r="W121" s="36">
        <v>2</v>
      </c>
      <c r="X121" s="37">
        <v>2</v>
      </c>
      <c r="Y121" s="115"/>
    </row>
    <row r="122" spans="1:25" s="4" customFormat="1" ht="13.5" customHeight="1" x14ac:dyDescent="0.2">
      <c r="A122" s="24" t="s">
        <v>150</v>
      </c>
      <c r="B122" s="41">
        <v>9610</v>
      </c>
      <c r="C122" s="6">
        <v>9475</v>
      </c>
      <c r="D122" s="14">
        <v>-135</v>
      </c>
      <c r="E122" s="104">
        <v>-1.4047866805411036E-2</v>
      </c>
      <c r="F122" s="110">
        <v>696</v>
      </c>
      <c r="G122" s="111">
        <v>1698</v>
      </c>
      <c r="H122" s="111">
        <v>5676</v>
      </c>
      <c r="I122" s="111">
        <v>2101</v>
      </c>
      <c r="J122" s="111">
        <v>835</v>
      </c>
      <c r="K122" s="107"/>
      <c r="L122" s="113">
        <v>7.3456464379947226E-2</v>
      </c>
      <c r="M122" s="113">
        <v>0.1792084432717678</v>
      </c>
      <c r="N122" s="113">
        <v>0.59905013192612133</v>
      </c>
      <c r="O122" s="113">
        <v>0.22174142480211081</v>
      </c>
      <c r="P122" s="113">
        <v>8.8126649076517155E-2</v>
      </c>
      <c r="Q122" s="128">
        <v>66.930937279774497</v>
      </c>
      <c r="S122" s="25">
        <v>82</v>
      </c>
      <c r="T122" s="40" t="s">
        <v>151</v>
      </c>
      <c r="U122" s="39"/>
      <c r="V122" s="35" t="s">
        <v>56</v>
      </c>
      <c r="W122" s="36">
        <v>2</v>
      </c>
      <c r="X122" s="37">
        <v>2</v>
      </c>
      <c r="Y122" s="115"/>
    </row>
    <row r="123" spans="1:25" s="4" customFormat="1" ht="13.5" customHeight="1" x14ac:dyDescent="0.2">
      <c r="A123" s="24" t="s">
        <v>692</v>
      </c>
      <c r="B123" s="41">
        <v>9589</v>
      </c>
      <c r="C123" s="6">
        <v>9415</v>
      </c>
      <c r="D123" s="14">
        <v>-174</v>
      </c>
      <c r="E123" s="104">
        <v>-1.8145792053394505E-2</v>
      </c>
      <c r="F123" s="110">
        <v>550</v>
      </c>
      <c r="G123" s="111">
        <v>1331</v>
      </c>
      <c r="H123" s="111">
        <v>5194</v>
      </c>
      <c r="I123" s="111">
        <v>2890</v>
      </c>
      <c r="J123" s="111">
        <v>1340</v>
      </c>
      <c r="K123" s="107"/>
      <c r="L123" s="113">
        <v>5.8417419012214554E-2</v>
      </c>
      <c r="M123" s="113">
        <v>0.14137015400955921</v>
      </c>
      <c r="N123" s="113">
        <v>0.55167286245353164</v>
      </c>
      <c r="O123" s="113">
        <v>0.3069569835369092</v>
      </c>
      <c r="P123" s="113">
        <v>0.14232607541157727</v>
      </c>
      <c r="Q123" s="128">
        <v>81.266846361185983</v>
      </c>
      <c r="S123" s="25">
        <v>729</v>
      </c>
      <c r="T123" s="19" t="s">
        <v>509</v>
      </c>
      <c r="U123" s="39"/>
      <c r="V123" s="35" t="s">
        <v>16</v>
      </c>
      <c r="W123" s="36">
        <v>1</v>
      </c>
      <c r="X123" s="37">
        <v>6</v>
      </c>
      <c r="Y123" s="115"/>
    </row>
    <row r="124" spans="1:25" s="4" customFormat="1" ht="13.5" customHeight="1" x14ac:dyDescent="0.2">
      <c r="A124" s="57" t="s">
        <v>277</v>
      </c>
      <c r="B124" s="41">
        <v>9521</v>
      </c>
      <c r="C124" s="6">
        <v>9454</v>
      </c>
      <c r="D124" s="14">
        <v>-67</v>
      </c>
      <c r="E124" s="104">
        <v>-7.037075937401549E-3</v>
      </c>
      <c r="F124" s="110">
        <v>696</v>
      </c>
      <c r="G124" s="111">
        <v>1672</v>
      </c>
      <c r="H124" s="111">
        <v>5400</v>
      </c>
      <c r="I124" s="111">
        <v>2382</v>
      </c>
      <c r="J124" s="111">
        <v>939</v>
      </c>
      <c r="K124" s="107"/>
      <c r="L124" s="113">
        <v>7.3619631901840496E-2</v>
      </c>
      <c r="M124" s="113">
        <v>0.17685635709752487</v>
      </c>
      <c r="N124" s="113">
        <v>0.57118679923841764</v>
      </c>
      <c r="O124" s="113">
        <v>0.25195684366405752</v>
      </c>
      <c r="P124" s="113">
        <v>9.9323037867569283E-2</v>
      </c>
      <c r="Q124" s="128">
        <v>75.074074074074076</v>
      </c>
      <c r="S124" s="52">
        <v>51</v>
      </c>
      <c r="T124" s="40" t="s">
        <v>278</v>
      </c>
      <c r="U124" s="39"/>
      <c r="V124" s="35" t="s">
        <v>16</v>
      </c>
      <c r="W124" s="36">
        <v>1</v>
      </c>
      <c r="X124" s="37">
        <v>6</v>
      </c>
      <c r="Y124" s="115"/>
    </row>
    <row r="125" spans="1:25" s="4" customFormat="1" ht="13.5" customHeight="1" x14ac:dyDescent="0.2">
      <c r="A125" s="24" t="s">
        <v>434</v>
      </c>
      <c r="B125" s="41">
        <v>9507</v>
      </c>
      <c r="C125" s="6">
        <v>9471</v>
      </c>
      <c r="D125" s="14">
        <v>-36</v>
      </c>
      <c r="E125" s="104">
        <v>-3.7866834963711238E-3</v>
      </c>
      <c r="F125" s="110">
        <v>695</v>
      </c>
      <c r="G125" s="111">
        <v>1441</v>
      </c>
      <c r="H125" s="111">
        <v>5307</v>
      </c>
      <c r="I125" s="111">
        <v>2723</v>
      </c>
      <c r="J125" s="111">
        <v>1362</v>
      </c>
      <c r="K125" s="107"/>
      <c r="L125" s="113">
        <v>7.3381902650195327E-2</v>
      </c>
      <c r="M125" s="113">
        <v>0.15214866434378629</v>
      </c>
      <c r="N125" s="113">
        <v>0.56034209692746273</v>
      </c>
      <c r="O125" s="113">
        <v>0.28750923872875095</v>
      </c>
      <c r="P125" s="113">
        <v>0.14380741210009504</v>
      </c>
      <c r="Q125" s="128">
        <v>78.462408140192196</v>
      </c>
      <c r="S125" s="25">
        <v>545</v>
      </c>
      <c r="T125" s="19" t="s">
        <v>435</v>
      </c>
      <c r="U125" s="39"/>
      <c r="V125" s="35" t="s">
        <v>66</v>
      </c>
      <c r="W125" s="36">
        <v>1</v>
      </c>
      <c r="X125" s="37">
        <v>3</v>
      </c>
      <c r="Y125" s="115"/>
    </row>
    <row r="126" spans="1:25" s="4" customFormat="1" ht="13.5" customHeight="1" x14ac:dyDescent="0.2">
      <c r="A126" s="24" t="s">
        <v>231</v>
      </c>
      <c r="B126" s="41">
        <v>9285</v>
      </c>
      <c r="C126" s="6">
        <v>9221</v>
      </c>
      <c r="D126" s="14">
        <v>-64</v>
      </c>
      <c r="E126" s="104">
        <v>-6.8928379106084625E-3</v>
      </c>
      <c r="F126" s="110">
        <v>584</v>
      </c>
      <c r="G126" s="111">
        <v>1410</v>
      </c>
      <c r="H126" s="111">
        <v>5159</v>
      </c>
      <c r="I126" s="111">
        <v>2652</v>
      </c>
      <c r="J126" s="111">
        <v>1211</v>
      </c>
      <c r="K126" s="107"/>
      <c r="L126" s="113">
        <v>6.3333694827025264E-2</v>
      </c>
      <c r="M126" s="113">
        <v>0.15291183168853703</v>
      </c>
      <c r="N126" s="113">
        <v>0.55948378700791668</v>
      </c>
      <c r="O126" s="113">
        <v>0.28760438130354626</v>
      </c>
      <c r="P126" s="113">
        <v>0.131330658280013</v>
      </c>
      <c r="Q126" s="128">
        <v>78.736189183950373</v>
      </c>
      <c r="S126" s="25">
        <v>562</v>
      </c>
      <c r="T126" s="19" t="s">
        <v>232</v>
      </c>
      <c r="U126" s="39"/>
      <c r="V126" s="35" t="s">
        <v>66</v>
      </c>
      <c r="W126" s="36">
        <v>2</v>
      </c>
      <c r="X126" s="37">
        <v>3</v>
      </c>
      <c r="Y126" s="115"/>
    </row>
    <row r="127" spans="1:25" s="4" customFormat="1" ht="13.5" customHeight="1" x14ac:dyDescent="0.2">
      <c r="A127" s="24" t="s">
        <v>209</v>
      </c>
      <c r="B127" s="41">
        <v>9019</v>
      </c>
      <c r="C127" s="6">
        <v>8980</v>
      </c>
      <c r="D127" s="14">
        <v>-39</v>
      </c>
      <c r="E127" s="104">
        <v>-4.3242044572568972E-3</v>
      </c>
      <c r="F127" s="110">
        <v>915</v>
      </c>
      <c r="G127" s="111">
        <v>2155</v>
      </c>
      <c r="H127" s="111">
        <v>5276</v>
      </c>
      <c r="I127" s="111">
        <v>1549</v>
      </c>
      <c r="J127" s="111">
        <v>682</v>
      </c>
      <c r="K127" s="107"/>
      <c r="L127" s="113">
        <v>0.10189309576837416</v>
      </c>
      <c r="M127" s="113">
        <v>0.23997772828507796</v>
      </c>
      <c r="N127" s="113">
        <v>0.58752783964365252</v>
      </c>
      <c r="O127" s="113">
        <v>0.17249443207126949</v>
      </c>
      <c r="P127" s="113">
        <v>7.5946547884187088E-2</v>
      </c>
      <c r="Q127" s="128">
        <v>70.204700530705082</v>
      </c>
      <c r="S127" s="25">
        <v>494</v>
      </c>
      <c r="T127" s="19" t="s">
        <v>210</v>
      </c>
      <c r="U127" s="39"/>
      <c r="V127" s="35" t="s">
        <v>60</v>
      </c>
      <c r="W127" s="36">
        <v>1</v>
      </c>
      <c r="X127" s="37">
        <v>3</v>
      </c>
      <c r="Y127" s="115"/>
    </row>
    <row r="128" spans="1:25" s="4" customFormat="1" ht="13.5" customHeight="1" x14ac:dyDescent="0.2">
      <c r="A128" s="24" t="s">
        <v>531</v>
      </c>
      <c r="B128" s="41">
        <v>8919</v>
      </c>
      <c r="C128" s="6">
        <v>8828</v>
      </c>
      <c r="D128" s="14">
        <v>-91</v>
      </c>
      <c r="E128" s="104">
        <v>-1.0202937549052549E-2</v>
      </c>
      <c r="F128" s="110">
        <v>498</v>
      </c>
      <c r="G128" s="111">
        <v>1215</v>
      </c>
      <c r="H128" s="111">
        <v>4832</v>
      </c>
      <c r="I128" s="111">
        <v>2781</v>
      </c>
      <c r="J128" s="111">
        <v>1326</v>
      </c>
      <c r="K128" s="107"/>
      <c r="L128" s="113">
        <v>5.6411418214771185E-2</v>
      </c>
      <c r="M128" s="113">
        <v>0.13763026733121886</v>
      </c>
      <c r="N128" s="113">
        <v>0.54734934299954685</v>
      </c>
      <c r="O128" s="113">
        <v>0.31502038966923424</v>
      </c>
      <c r="P128" s="113">
        <v>0.15020389669234255</v>
      </c>
      <c r="Q128" s="128">
        <v>82.698675496688736</v>
      </c>
      <c r="S128" s="25">
        <v>761</v>
      </c>
      <c r="T128" s="19" t="s">
        <v>532</v>
      </c>
      <c r="U128" s="39"/>
      <c r="V128" s="35" t="s">
        <v>52</v>
      </c>
      <c r="W128" s="36">
        <v>2</v>
      </c>
      <c r="X128" s="37">
        <v>2</v>
      </c>
      <c r="Y128" s="115"/>
    </row>
    <row r="129" spans="1:25" s="4" customFormat="1" ht="13.5" customHeight="1" x14ac:dyDescent="0.2">
      <c r="A129" s="24" t="s">
        <v>171</v>
      </c>
      <c r="B129" s="41">
        <v>8900</v>
      </c>
      <c r="C129" s="6">
        <v>8778</v>
      </c>
      <c r="D129" s="14">
        <v>-122</v>
      </c>
      <c r="E129" s="104">
        <v>-1.3707865168539279E-2</v>
      </c>
      <c r="F129" s="110">
        <v>541</v>
      </c>
      <c r="G129" s="111">
        <v>1411</v>
      </c>
      <c r="H129" s="111">
        <v>5139</v>
      </c>
      <c r="I129" s="111">
        <v>2228</v>
      </c>
      <c r="J129" s="111">
        <v>908</v>
      </c>
      <c r="K129" s="107"/>
      <c r="L129" s="113">
        <v>6.1631351105035315E-2</v>
      </c>
      <c r="M129" s="113">
        <v>0.16074276600592391</v>
      </c>
      <c r="N129" s="113">
        <v>0.5854408749145591</v>
      </c>
      <c r="O129" s="113">
        <v>0.253816359079517</v>
      </c>
      <c r="P129" s="113">
        <v>0.10344041922989292</v>
      </c>
      <c r="Q129" s="128">
        <v>70.811441914769404</v>
      </c>
      <c r="S129" s="25">
        <v>224</v>
      </c>
      <c r="T129" s="19" t="s">
        <v>172</v>
      </c>
      <c r="U129" s="26"/>
      <c r="V129" s="35" t="s">
        <v>96</v>
      </c>
      <c r="W129" s="36">
        <v>2</v>
      </c>
      <c r="X129" s="37">
        <v>1</v>
      </c>
      <c r="Y129" s="115"/>
    </row>
    <row r="130" spans="1:25" s="4" customFormat="1" ht="13.5" customHeight="1" x14ac:dyDescent="0.2">
      <c r="A130" s="24" t="s">
        <v>195</v>
      </c>
      <c r="B130" s="41">
        <v>8610</v>
      </c>
      <c r="C130" s="6">
        <v>8647</v>
      </c>
      <c r="D130" s="14">
        <v>37</v>
      </c>
      <c r="E130" s="104">
        <v>4.2973286875724881E-3</v>
      </c>
      <c r="F130" s="110">
        <v>652</v>
      </c>
      <c r="G130" s="111">
        <v>1461</v>
      </c>
      <c r="H130" s="111">
        <v>5140</v>
      </c>
      <c r="I130" s="111">
        <v>2046</v>
      </c>
      <c r="J130" s="111">
        <v>912</v>
      </c>
      <c r="K130" s="107"/>
      <c r="L130" s="113">
        <v>7.5401873482132536E-2</v>
      </c>
      <c r="M130" s="113">
        <v>0.16896033306349023</v>
      </c>
      <c r="N130" s="113">
        <v>0.59442581242049264</v>
      </c>
      <c r="O130" s="113">
        <v>0.2366138545160171</v>
      </c>
      <c r="P130" s="113">
        <v>0.10547010523881115</v>
      </c>
      <c r="Q130" s="128">
        <v>68.229571984435793</v>
      </c>
      <c r="S130" s="25">
        <v>400</v>
      </c>
      <c r="T130" s="40" t="s">
        <v>196</v>
      </c>
      <c r="U130" s="39">
        <v>2</v>
      </c>
      <c r="V130" s="35" t="s">
        <v>41</v>
      </c>
      <c r="W130" s="36">
        <v>1</v>
      </c>
      <c r="X130" s="37">
        <v>7</v>
      </c>
      <c r="Y130" s="115"/>
    </row>
    <row r="131" spans="1:25" s="4" customFormat="1" ht="13.5" customHeight="1" x14ac:dyDescent="0.2">
      <c r="A131" s="24" t="s">
        <v>247</v>
      </c>
      <c r="B131" s="41">
        <v>8545</v>
      </c>
      <c r="C131" s="6">
        <v>8444</v>
      </c>
      <c r="D131" s="14">
        <v>-101</v>
      </c>
      <c r="E131" s="104">
        <v>-1.1819777647747221E-2</v>
      </c>
      <c r="F131" s="110">
        <v>511</v>
      </c>
      <c r="G131" s="111">
        <v>1130</v>
      </c>
      <c r="H131" s="111">
        <v>5047</v>
      </c>
      <c r="I131" s="111">
        <v>2267</v>
      </c>
      <c r="J131" s="111">
        <v>979</v>
      </c>
      <c r="K131" s="107"/>
      <c r="L131" s="113">
        <v>6.0516342965419231E-2</v>
      </c>
      <c r="M131" s="113">
        <v>0.13382283278067267</v>
      </c>
      <c r="N131" s="113">
        <v>0.5977025106584557</v>
      </c>
      <c r="O131" s="113">
        <v>0.26847465656087161</v>
      </c>
      <c r="P131" s="113">
        <v>0.1159403126480341</v>
      </c>
      <c r="Q131" s="128">
        <v>67.307311274024173</v>
      </c>
      <c r="S131" s="25">
        <v>758</v>
      </c>
      <c r="T131" s="19" t="s">
        <v>248</v>
      </c>
      <c r="U131" s="39"/>
      <c r="V131" s="35" t="s">
        <v>126</v>
      </c>
      <c r="W131" s="36">
        <v>2</v>
      </c>
      <c r="X131" s="37">
        <v>2</v>
      </c>
      <c r="Y131" s="115"/>
    </row>
    <row r="132" spans="1:25" s="4" customFormat="1" ht="13.5" customHeight="1" x14ac:dyDescent="0.2">
      <c r="A132" s="24" t="s">
        <v>18</v>
      </c>
      <c r="B132" s="41">
        <v>8517</v>
      </c>
      <c r="C132" s="6">
        <v>8379</v>
      </c>
      <c r="D132" s="14">
        <v>-138</v>
      </c>
      <c r="E132" s="104">
        <v>-1.6202888340965171E-2</v>
      </c>
      <c r="F132" s="110">
        <v>401</v>
      </c>
      <c r="G132" s="111">
        <v>1071</v>
      </c>
      <c r="H132" s="111">
        <v>4683</v>
      </c>
      <c r="I132" s="111">
        <v>2625</v>
      </c>
      <c r="J132" s="111">
        <v>1033</v>
      </c>
      <c r="K132" s="107"/>
      <c r="L132" s="113">
        <v>4.7857739587062895E-2</v>
      </c>
      <c r="M132" s="113">
        <v>0.12781954887218044</v>
      </c>
      <c r="N132" s="113">
        <v>0.55889724310776945</v>
      </c>
      <c r="O132" s="113">
        <v>0.31328320802005011</v>
      </c>
      <c r="P132" s="113">
        <v>0.1232844014798902</v>
      </c>
      <c r="Q132" s="128">
        <v>78.923766816143498</v>
      </c>
      <c r="S132" s="25">
        <v>78</v>
      </c>
      <c r="T132" s="40" t="s">
        <v>19</v>
      </c>
      <c r="U132" s="39"/>
      <c r="V132" s="35" t="s">
        <v>126</v>
      </c>
      <c r="W132" s="36">
        <v>1</v>
      </c>
      <c r="X132" s="37">
        <v>5</v>
      </c>
      <c r="Y132" s="115"/>
    </row>
    <row r="133" spans="1:25" s="4" customFormat="1" ht="13.5" customHeight="1" x14ac:dyDescent="0.2">
      <c r="A133" s="24" t="s">
        <v>293</v>
      </c>
      <c r="B133" s="41">
        <v>8504</v>
      </c>
      <c r="C133" s="6">
        <v>8417</v>
      </c>
      <c r="D133" s="14">
        <v>-87</v>
      </c>
      <c r="E133" s="104">
        <v>-1.0230479774223866E-2</v>
      </c>
      <c r="F133" s="110">
        <v>627</v>
      </c>
      <c r="G133" s="111">
        <v>1567</v>
      </c>
      <c r="H133" s="111">
        <v>5112</v>
      </c>
      <c r="I133" s="111">
        <v>1738</v>
      </c>
      <c r="J133" s="111">
        <v>670</v>
      </c>
      <c r="K133" s="107"/>
      <c r="L133" s="113">
        <v>7.4492099322799099E-2</v>
      </c>
      <c r="M133" s="113">
        <v>0.18617084471902104</v>
      </c>
      <c r="N133" s="113">
        <v>0.60734228347392183</v>
      </c>
      <c r="O133" s="113">
        <v>0.20648687180705716</v>
      </c>
      <c r="P133" s="113">
        <v>7.9600807888796477E-2</v>
      </c>
      <c r="Q133" s="128">
        <v>64.651799687010964</v>
      </c>
      <c r="S133" s="25">
        <v>86</v>
      </c>
      <c r="T133" s="40" t="s">
        <v>294</v>
      </c>
      <c r="U133" s="39"/>
      <c r="V133" s="35" t="s">
        <v>56</v>
      </c>
      <c r="W133" s="36">
        <v>2</v>
      </c>
      <c r="X133" s="37">
        <v>1</v>
      </c>
      <c r="Y133" s="115"/>
    </row>
    <row r="134" spans="1:25" s="4" customFormat="1" ht="13.5" customHeight="1" x14ac:dyDescent="0.2">
      <c r="A134" s="24" t="s">
        <v>184</v>
      </c>
      <c r="B134" s="41">
        <v>8499</v>
      </c>
      <c r="C134" s="6">
        <v>8329</v>
      </c>
      <c r="D134" s="14">
        <v>-170</v>
      </c>
      <c r="E134" s="104">
        <v>-2.0002353218025681E-2</v>
      </c>
      <c r="F134" s="110">
        <v>353</v>
      </c>
      <c r="G134" s="111">
        <v>951</v>
      </c>
      <c r="H134" s="111">
        <v>4476</v>
      </c>
      <c r="I134" s="111">
        <v>2902</v>
      </c>
      <c r="J134" s="111">
        <v>1281</v>
      </c>
      <c r="K134" s="107"/>
      <c r="L134" s="113">
        <v>4.2382038660103254E-2</v>
      </c>
      <c r="M134" s="113">
        <v>0.11417937327410253</v>
      </c>
      <c r="N134" s="113">
        <v>0.53739944771281067</v>
      </c>
      <c r="O134" s="113">
        <v>0.34842117901308678</v>
      </c>
      <c r="P134" s="113">
        <v>0.15379997598751352</v>
      </c>
      <c r="Q134" s="128">
        <v>86.08132260947275</v>
      </c>
      <c r="S134" s="25">
        <v>290</v>
      </c>
      <c r="T134" s="19" t="s">
        <v>185</v>
      </c>
      <c r="U134" s="39"/>
      <c r="V134" s="35" t="s">
        <v>24</v>
      </c>
      <c r="W134" s="36">
        <v>1</v>
      </c>
      <c r="X134" s="37">
        <v>4</v>
      </c>
      <c r="Y134" s="115"/>
    </row>
    <row r="135" spans="1:25" s="4" customFormat="1" ht="13.5" customHeight="1" x14ac:dyDescent="0.2">
      <c r="A135" s="24" t="s">
        <v>689</v>
      </c>
      <c r="B135" s="41">
        <v>8422</v>
      </c>
      <c r="C135" s="6">
        <v>8333</v>
      </c>
      <c r="D135" s="14">
        <v>-89</v>
      </c>
      <c r="E135" s="104">
        <v>-1.0567561149370741E-2</v>
      </c>
      <c r="F135" s="110">
        <v>658</v>
      </c>
      <c r="G135" s="111">
        <v>1519</v>
      </c>
      <c r="H135" s="111">
        <v>4751</v>
      </c>
      <c r="I135" s="111">
        <v>2063</v>
      </c>
      <c r="J135" s="111">
        <v>899</v>
      </c>
      <c r="K135" s="107"/>
      <c r="L135" s="113">
        <v>7.896315852634106E-2</v>
      </c>
      <c r="M135" s="113">
        <v>0.18228729149165968</v>
      </c>
      <c r="N135" s="113">
        <v>0.57014280571222853</v>
      </c>
      <c r="O135" s="113">
        <v>0.24756990279611185</v>
      </c>
      <c r="P135" s="113">
        <v>0.10788431537261491</v>
      </c>
      <c r="Q135" s="128">
        <v>75.394653757103768</v>
      </c>
      <c r="S135" s="25">
        <v>636</v>
      </c>
      <c r="T135" s="40" t="s">
        <v>487</v>
      </c>
      <c r="U135" s="39"/>
      <c r="V135" s="35" t="s">
        <v>52</v>
      </c>
      <c r="W135" s="36">
        <v>2</v>
      </c>
      <c r="X135" s="37">
        <v>1</v>
      </c>
      <c r="Y135" s="115"/>
    </row>
    <row r="136" spans="1:25" s="4" customFormat="1" ht="13.5" customHeight="1" x14ac:dyDescent="0.2">
      <c r="A136" s="24" t="s">
        <v>176</v>
      </c>
      <c r="B136" s="41">
        <v>8296</v>
      </c>
      <c r="C136" s="6">
        <v>8147</v>
      </c>
      <c r="D136" s="14">
        <v>-149</v>
      </c>
      <c r="E136" s="104">
        <v>-1.7960462873674032E-2</v>
      </c>
      <c r="F136" s="110">
        <v>593</v>
      </c>
      <c r="G136" s="111">
        <v>1408</v>
      </c>
      <c r="H136" s="111">
        <v>4760</v>
      </c>
      <c r="I136" s="111">
        <v>1979</v>
      </c>
      <c r="J136" s="111">
        <v>748</v>
      </c>
      <c r="K136" s="107"/>
      <c r="L136" s="113">
        <v>7.2787529151835034E-2</v>
      </c>
      <c r="M136" s="113">
        <v>0.17282435252240089</v>
      </c>
      <c r="N136" s="113">
        <v>0.58426414631152568</v>
      </c>
      <c r="O136" s="113">
        <v>0.24291150116607341</v>
      </c>
      <c r="P136" s="113">
        <v>9.1812937277525472E-2</v>
      </c>
      <c r="Q136" s="128">
        <v>71.155462184873954</v>
      </c>
      <c r="S136" s="25">
        <v>241</v>
      </c>
      <c r="T136" s="40" t="s">
        <v>177</v>
      </c>
      <c r="U136" s="39"/>
      <c r="V136" s="35" t="s">
        <v>32</v>
      </c>
      <c r="W136" s="36">
        <v>2</v>
      </c>
      <c r="X136" s="37">
        <v>2</v>
      </c>
      <c r="Y136" s="115"/>
    </row>
    <row r="137" spans="1:25" s="4" customFormat="1" ht="13.5" customHeight="1" x14ac:dyDescent="0.2">
      <c r="A137" s="24" t="s">
        <v>356</v>
      </c>
      <c r="B137" s="41">
        <v>8283</v>
      </c>
      <c r="C137" s="6">
        <v>8153</v>
      </c>
      <c r="D137" s="14">
        <v>-130</v>
      </c>
      <c r="E137" s="104">
        <v>-1.5694796571290581E-2</v>
      </c>
      <c r="F137" s="110">
        <v>514</v>
      </c>
      <c r="G137" s="111">
        <v>1183</v>
      </c>
      <c r="H137" s="111">
        <v>4569</v>
      </c>
      <c r="I137" s="111">
        <v>2401</v>
      </c>
      <c r="J137" s="111">
        <v>1102</v>
      </c>
      <c r="K137" s="107"/>
      <c r="L137" s="113">
        <v>6.3044278179811106E-2</v>
      </c>
      <c r="M137" s="113">
        <v>0.1450999632037287</v>
      </c>
      <c r="N137" s="113">
        <v>0.56040721206917699</v>
      </c>
      <c r="O137" s="113">
        <v>0.29449282472709432</v>
      </c>
      <c r="P137" s="113">
        <v>0.13516496994971175</v>
      </c>
      <c r="Q137" s="128">
        <v>78.441672138323483</v>
      </c>
      <c r="S137" s="25">
        <v>263</v>
      </c>
      <c r="T137" s="19" t="s">
        <v>357</v>
      </c>
      <c r="U137" s="39"/>
      <c r="V137" s="35" t="s">
        <v>24</v>
      </c>
      <c r="W137" s="36">
        <v>2</v>
      </c>
      <c r="X137" s="37">
        <v>2</v>
      </c>
      <c r="Y137" s="115"/>
    </row>
    <row r="138" spans="1:25" s="4" customFormat="1" ht="13.5" customHeight="1" x14ac:dyDescent="0.2">
      <c r="A138" s="57" t="s">
        <v>143</v>
      </c>
      <c r="B138" s="41">
        <v>8248</v>
      </c>
      <c r="C138" s="6">
        <v>8149</v>
      </c>
      <c r="D138" s="14">
        <v>-99</v>
      </c>
      <c r="E138" s="104">
        <v>-1.2002909796314243E-2</v>
      </c>
      <c r="F138" s="110">
        <v>445</v>
      </c>
      <c r="G138" s="111">
        <v>1154</v>
      </c>
      <c r="H138" s="111">
        <v>4368</v>
      </c>
      <c r="I138" s="111">
        <v>2627</v>
      </c>
      <c r="J138" s="111">
        <v>1074</v>
      </c>
      <c r="K138" s="107"/>
      <c r="L138" s="113">
        <v>5.4607927353049451E-2</v>
      </c>
      <c r="M138" s="113">
        <v>0.14161246778745859</v>
      </c>
      <c r="N138" s="113">
        <v>0.53601668916431466</v>
      </c>
      <c r="O138" s="113">
        <v>0.32237084304822677</v>
      </c>
      <c r="P138" s="113">
        <v>0.13179531230825869</v>
      </c>
      <c r="Q138" s="128">
        <v>86.561355311355314</v>
      </c>
      <c r="S138" s="52">
        <v>16</v>
      </c>
      <c r="T138" s="40" t="s">
        <v>144</v>
      </c>
      <c r="U138" s="26"/>
      <c r="V138" s="35" t="s">
        <v>96</v>
      </c>
      <c r="W138" s="36">
        <v>2</v>
      </c>
      <c r="X138" s="37">
        <v>1</v>
      </c>
      <c r="Y138" s="115"/>
    </row>
    <row r="139" spans="1:25" s="4" customFormat="1" ht="13.5" customHeight="1" x14ac:dyDescent="0.2">
      <c r="A139" s="24" t="s">
        <v>466</v>
      </c>
      <c r="B139" s="41">
        <v>8103</v>
      </c>
      <c r="C139" s="6">
        <v>7990</v>
      </c>
      <c r="D139" s="14">
        <v>-113</v>
      </c>
      <c r="E139" s="104">
        <v>-1.3945452301616701E-2</v>
      </c>
      <c r="F139" s="110">
        <v>546</v>
      </c>
      <c r="G139" s="111">
        <v>1298</v>
      </c>
      <c r="H139" s="111">
        <v>4262</v>
      </c>
      <c r="I139" s="111">
        <v>2430</v>
      </c>
      <c r="J139" s="111">
        <v>1138</v>
      </c>
      <c r="K139" s="107"/>
      <c r="L139" s="113">
        <v>6.8335419274092618E-2</v>
      </c>
      <c r="M139" s="113">
        <v>0.16245306633291615</v>
      </c>
      <c r="N139" s="113">
        <v>0.53341677096370466</v>
      </c>
      <c r="O139" s="113">
        <v>0.30413016270337923</v>
      </c>
      <c r="P139" s="113">
        <v>0.14242803504380475</v>
      </c>
      <c r="Q139" s="128">
        <v>87.47067104645707</v>
      </c>
      <c r="S139" s="25">
        <v>615</v>
      </c>
      <c r="T139" s="19" t="s">
        <v>467</v>
      </c>
      <c r="U139" s="39"/>
      <c r="V139" s="35" t="s">
        <v>32</v>
      </c>
      <c r="W139" s="36">
        <v>1</v>
      </c>
      <c r="X139" s="37">
        <v>7</v>
      </c>
      <c r="Y139" s="115"/>
    </row>
    <row r="140" spans="1:25" s="4" customFormat="1" ht="13.5" customHeight="1" x14ac:dyDescent="0.2">
      <c r="A140" s="24" t="s">
        <v>193</v>
      </c>
      <c r="B140" s="41">
        <v>8051</v>
      </c>
      <c r="C140" s="6">
        <v>8058</v>
      </c>
      <c r="D140" s="14">
        <v>7</v>
      </c>
      <c r="E140" s="104">
        <v>8.6945721028452994E-4</v>
      </c>
      <c r="F140" s="110">
        <v>699</v>
      </c>
      <c r="G140" s="111">
        <v>1619</v>
      </c>
      <c r="H140" s="111">
        <v>4663</v>
      </c>
      <c r="I140" s="111">
        <v>1776</v>
      </c>
      <c r="J140" s="111">
        <v>731</v>
      </c>
      <c r="K140" s="107"/>
      <c r="L140" s="113">
        <v>8.674609084139985E-2</v>
      </c>
      <c r="M140" s="113">
        <v>0.20091834202035244</v>
      </c>
      <c r="N140" s="113">
        <v>0.5786795730950608</v>
      </c>
      <c r="O140" s="113">
        <v>0.22040208488458674</v>
      </c>
      <c r="P140" s="113">
        <v>9.0717299578059074E-2</v>
      </c>
      <c r="Q140" s="128">
        <v>72.80720566159124</v>
      </c>
      <c r="S140" s="25">
        <v>399</v>
      </c>
      <c r="T140" s="19" t="s">
        <v>194</v>
      </c>
      <c r="U140" s="39"/>
      <c r="V140" s="35" t="s">
        <v>66</v>
      </c>
      <c r="W140" s="36">
        <v>2</v>
      </c>
      <c r="X140" s="37">
        <v>3</v>
      </c>
      <c r="Y140" s="115"/>
    </row>
    <row r="141" spans="1:25" s="4" customFormat="1" ht="13.5" customHeight="1" x14ac:dyDescent="0.2">
      <c r="A141" s="24" t="s">
        <v>541</v>
      </c>
      <c r="B141" s="41">
        <v>8051</v>
      </c>
      <c r="C141" s="6">
        <v>7862</v>
      </c>
      <c r="D141" s="14">
        <v>-189</v>
      </c>
      <c r="E141" s="104">
        <v>-2.3475344677679755E-2</v>
      </c>
      <c r="F141" s="110">
        <v>340</v>
      </c>
      <c r="G141" s="111">
        <v>813</v>
      </c>
      <c r="H141" s="111">
        <v>4305</v>
      </c>
      <c r="I141" s="111">
        <v>2744</v>
      </c>
      <c r="J141" s="111">
        <v>1208</v>
      </c>
      <c r="K141" s="107"/>
      <c r="L141" s="113">
        <v>4.3245993385906893E-2</v>
      </c>
      <c r="M141" s="113">
        <v>0.10340880183159501</v>
      </c>
      <c r="N141" s="113">
        <v>0.5475705927244976</v>
      </c>
      <c r="O141" s="113">
        <v>0.34902060544390739</v>
      </c>
      <c r="P141" s="113">
        <v>0.15365047061816331</v>
      </c>
      <c r="Q141" s="128">
        <v>82.624854819976775</v>
      </c>
      <c r="S141" s="25">
        <v>777</v>
      </c>
      <c r="T141" s="19" t="s">
        <v>542</v>
      </c>
      <c r="U141" s="39"/>
      <c r="V141" s="35" t="s">
        <v>56</v>
      </c>
      <c r="W141" s="36">
        <v>1</v>
      </c>
      <c r="X141" s="37">
        <v>3</v>
      </c>
      <c r="Y141" s="115"/>
    </row>
    <row r="142" spans="1:25" s="4" customFormat="1" ht="13.5" customHeight="1" x14ac:dyDescent="0.2">
      <c r="A142" s="24" t="s">
        <v>405</v>
      </c>
      <c r="B142" s="41">
        <v>8028</v>
      </c>
      <c r="C142" s="6">
        <v>7861</v>
      </c>
      <c r="D142" s="14">
        <v>-167</v>
      </c>
      <c r="E142" s="104">
        <v>-2.0802192326855984E-2</v>
      </c>
      <c r="F142" s="110">
        <v>508</v>
      </c>
      <c r="G142" s="111">
        <v>1380</v>
      </c>
      <c r="H142" s="111">
        <v>4535</v>
      </c>
      <c r="I142" s="111">
        <v>1946</v>
      </c>
      <c r="J142" s="111">
        <v>807</v>
      </c>
      <c r="K142" s="107"/>
      <c r="L142" s="113">
        <v>6.4622821523979135E-2</v>
      </c>
      <c r="M142" s="113">
        <v>0.17555018445490395</v>
      </c>
      <c r="N142" s="113">
        <v>0.57689861340796333</v>
      </c>
      <c r="O142" s="113">
        <v>0.24755120213713269</v>
      </c>
      <c r="P142" s="113">
        <v>0.10265869482254165</v>
      </c>
      <c r="Q142" s="128">
        <v>73.340683572216093</v>
      </c>
      <c r="S142" s="25">
        <v>433</v>
      </c>
      <c r="T142" s="40" t="s">
        <v>406</v>
      </c>
      <c r="U142" s="39"/>
      <c r="V142" s="35" t="s">
        <v>8</v>
      </c>
      <c r="W142" s="36">
        <v>2</v>
      </c>
      <c r="X142" s="37">
        <v>2</v>
      </c>
      <c r="Y142" s="115"/>
    </row>
    <row r="143" spans="1:25" s="4" customFormat="1" ht="13.5" customHeight="1" x14ac:dyDescent="0.2">
      <c r="A143" s="24" t="s">
        <v>215</v>
      </c>
      <c r="B143" s="41">
        <v>7838</v>
      </c>
      <c r="C143" s="6">
        <v>7766</v>
      </c>
      <c r="D143" s="14">
        <v>-72</v>
      </c>
      <c r="E143" s="104">
        <v>-9.1860168410309306E-3</v>
      </c>
      <c r="F143" s="110">
        <v>496</v>
      </c>
      <c r="G143" s="111">
        <v>1188</v>
      </c>
      <c r="H143" s="111">
        <v>4582</v>
      </c>
      <c r="I143" s="111">
        <v>1996</v>
      </c>
      <c r="J143" s="111">
        <v>858</v>
      </c>
      <c r="K143" s="107"/>
      <c r="L143" s="113">
        <v>6.3868143188256496E-2</v>
      </c>
      <c r="M143" s="113">
        <v>0.15297450424929179</v>
      </c>
      <c r="N143" s="113">
        <v>0.59000772598506313</v>
      </c>
      <c r="O143" s="113">
        <v>0.25701776976564511</v>
      </c>
      <c r="P143" s="113">
        <v>0.11048158640226628</v>
      </c>
      <c r="Q143" s="128">
        <v>69.489305979921426</v>
      </c>
      <c r="S143" s="25">
        <v>503</v>
      </c>
      <c r="T143" s="40" t="s">
        <v>216</v>
      </c>
      <c r="U143" s="39"/>
      <c r="V143" s="35" t="s">
        <v>41</v>
      </c>
      <c r="W143" s="36">
        <v>2</v>
      </c>
      <c r="X143" s="37">
        <v>3</v>
      </c>
      <c r="Y143" s="115"/>
    </row>
    <row r="144" spans="1:25" s="4" customFormat="1" ht="13.5" customHeight="1" x14ac:dyDescent="0.2">
      <c r="A144" s="24" t="s">
        <v>227</v>
      </c>
      <c r="B144" s="41">
        <v>7765</v>
      </c>
      <c r="C144" s="6">
        <v>7641</v>
      </c>
      <c r="D144" s="14">
        <v>-124</v>
      </c>
      <c r="E144" s="104">
        <v>-1.5969092079845426E-2</v>
      </c>
      <c r="F144" s="110">
        <v>397</v>
      </c>
      <c r="G144" s="111">
        <v>931</v>
      </c>
      <c r="H144" s="111">
        <v>4129</v>
      </c>
      <c r="I144" s="111">
        <v>2581</v>
      </c>
      <c r="J144" s="111">
        <v>1168</v>
      </c>
      <c r="K144" s="107"/>
      <c r="L144" s="113">
        <v>5.1956550189765735E-2</v>
      </c>
      <c r="M144" s="113">
        <v>0.12184269074728439</v>
      </c>
      <c r="N144" s="113">
        <v>0.54037429655804214</v>
      </c>
      <c r="O144" s="113">
        <v>0.33778301269467348</v>
      </c>
      <c r="P144" s="113">
        <v>0.152859573354273</v>
      </c>
      <c r="Q144" s="128">
        <v>85.056914507144583</v>
      </c>
      <c r="S144" s="25">
        <v>541</v>
      </c>
      <c r="T144" s="19" t="s">
        <v>228</v>
      </c>
      <c r="U144" s="39"/>
      <c r="V144" s="35" t="s">
        <v>126</v>
      </c>
      <c r="W144" s="36">
        <v>2</v>
      </c>
      <c r="X144" s="37">
        <v>2</v>
      </c>
      <c r="Y144" s="115"/>
    </row>
    <row r="145" spans="1:25" s="4" customFormat="1" ht="13.5" customHeight="1" x14ac:dyDescent="0.2">
      <c r="A145" s="24" t="s">
        <v>191</v>
      </c>
      <c r="B145" s="41">
        <v>7534</v>
      </c>
      <c r="C145" s="6">
        <v>7370</v>
      </c>
      <c r="D145" s="14">
        <v>-164</v>
      </c>
      <c r="E145" s="104">
        <v>-2.1767985134058976E-2</v>
      </c>
      <c r="F145" s="110">
        <v>290</v>
      </c>
      <c r="G145" s="111">
        <v>716</v>
      </c>
      <c r="H145" s="111">
        <v>3864</v>
      </c>
      <c r="I145" s="111">
        <v>2790</v>
      </c>
      <c r="J145" s="111">
        <v>1293</v>
      </c>
      <c r="K145" s="107"/>
      <c r="L145" s="113">
        <v>3.9348710990502037E-2</v>
      </c>
      <c r="M145" s="113">
        <v>9.7150610583446401E-2</v>
      </c>
      <c r="N145" s="113">
        <v>0.52428765264586163</v>
      </c>
      <c r="O145" s="113">
        <v>0.37856173677069199</v>
      </c>
      <c r="P145" s="113">
        <v>0.17544097693351424</v>
      </c>
      <c r="Q145" s="128">
        <v>90.734989648033121</v>
      </c>
      <c r="S145" s="25">
        <v>320</v>
      </c>
      <c r="T145" s="19" t="s">
        <v>192</v>
      </c>
      <c r="U145" s="39"/>
      <c r="V145" s="35" t="s">
        <v>45</v>
      </c>
      <c r="W145" s="36" t="s">
        <v>7</v>
      </c>
      <c r="X145" s="37">
        <v>6</v>
      </c>
      <c r="Y145" s="115"/>
    </row>
    <row r="146" spans="1:25" s="4" customFormat="1" ht="13.5" customHeight="1" x14ac:dyDescent="0.2">
      <c r="A146" s="24" t="s">
        <v>584</v>
      </c>
      <c r="B146" s="41">
        <v>7521</v>
      </c>
      <c r="C146" s="6">
        <v>7455</v>
      </c>
      <c r="D146" s="14">
        <v>-66</v>
      </c>
      <c r="E146" s="104">
        <v>-8.775428799361773E-3</v>
      </c>
      <c r="F146" s="110">
        <v>598</v>
      </c>
      <c r="G146" s="111">
        <v>1345</v>
      </c>
      <c r="H146" s="111">
        <v>4237</v>
      </c>
      <c r="I146" s="111">
        <v>1873</v>
      </c>
      <c r="J146" s="111">
        <v>873</v>
      </c>
      <c r="K146" s="107"/>
      <c r="L146" s="113">
        <v>8.0214621059691488E-2</v>
      </c>
      <c r="M146" s="113">
        <v>0.18041582830315225</v>
      </c>
      <c r="N146" s="113">
        <v>0.56834339369550635</v>
      </c>
      <c r="O146" s="113">
        <v>0.25124077800134137</v>
      </c>
      <c r="P146" s="113">
        <v>0.117102615694165</v>
      </c>
      <c r="Q146" s="128">
        <v>75.94996459759264</v>
      </c>
      <c r="S146" s="25">
        <v>893</v>
      </c>
      <c r="T146" s="19" t="s">
        <v>585</v>
      </c>
      <c r="U146" s="39"/>
      <c r="V146" s="35" t="s">
        <v>126</v>
      </c>
      <c r="W146" s="36">
        <v>1</v>
      </c>
      <c r="X146" s="37">
        <v>4</v>
      </c>
      <c r="Y146" s="115"/>
    </row>
    <row r="147" spans="1:25" s="4" customFormat="1" ht="13.5" customHeight="1" x14ac:dyDescent="0.2">
      <c r="A147" s="24" t="s">
        <v>233</v>
      </c>
      <c r="B147" s="41">
        <v>7472</v>
      </c>
      <c r="C147" s="6">
        <v>7430</v>
      </c>
      <c r="D147" s="14">
        <v>-42</v>
      </c>
      <c r="E147" s="104">
        <v>-5.620985010706625E-3</v>
      </c>
      <c r="F147" s="110">
        <v>561</v>
      </c>
      <c r="G147" s="111">
        <v>1355</v>
      </c>
      <c r="H147" s="111">
        <v>4195</v>
      </c>
      <c r="I147" s="111">
        <v>1880</v>
      </c>
      <c r="J147" s="111">
        <v>869</v>
      </c>
      <c r="K147" s="107"/>
      <c r="L147" s="113">
        <v>7.5504710632570665E-2</v>
      </c>
      <c r="M147" s="113">
        <v>0.18236877523553163</v>
      </c>
      <c r="N147" s="113">
        <v>0.56460296096904439</v>
      </c>
      <c r="O147" s="113">
        <v>0.25302826379542398</v>
      </c>
      <c r="P147" s="113">
        <v>0.11695827725437416</v>
      </c>
      <c r="Q147" s="128">
        <v>77.115613825983303</v>
      </c>
      <c r="S147" s="25">
        <v>563</v>
      </c>
      <c r="T147" s="19" t="s">
        <v>234</v>
      </c>
      <c r="U147" s="39"/>
      <c r="V147" s="35" t="s">
        <v>52</v>
      </c>
      <c r="W147" s="36">
        <v>2</v>
      </c>
      <c r="X147" s="37">
        <v>4</v>
      </c>
      <c r="Y147" s="115"/>
    </row>
    <row r="148" spans="1:25" s="4" customFormat="1" ht="13.5" customHeight="1" x14ac:dyDescent="0.2">
      <c r="A148" s="57" t="s">
        <v>180</v>
      </c>
      <c r="B148" s="41">
        <v>7381</v>
      </c>
      <c r="C148" s="6">
        <v>7226</v>
      </c>
      <c r="D148" s="14">
        <v>-155</v>
      </c>
      <c r="E148" s="104">
        <v>-2.0999864517003086E-2</v>
      </c>
      <c r="F148" s="110">
        <v>393</v>
      </c>
      <c r="G148" s="111">
        <v>969</v>
      </c>
      <c r="H148" s="111">
        <v>4095</v>
      </c>
      <c r="I148" s="111">
        <v>2162</v>
      </c>
      <c r="J148" s="111">
        <v>963</v>
      </c>
      <c r="K148" s="107"/>
      <c r="L148" s="113">
        <v>5.4386936064212563E-2</v>
      </c>
      <c r="M148" s="113">
        <v>0.13409908663160808</v>
      </c>
      <c r="N148" s="113">
        <v>0.56670357044007746</v>
      </c>
      <c r="O148" s="113">
        <v>0.2991973429283144</v>
      </c>
      <c r="P148" s="113">
        <v>0.13326875172986438</v>
      </c>
      <c r="Q148" s="128">
        <v>76.459096459096457</v>
      </c>
      <c r="S148" s="52">
        <v>271</v>
      </c>
      <c r="T148" s="19" t="s">
        <v>181</v>
      </c>
      <c r="U148" s="39"/>
      <c r="V148" s="35" t="s">
        <v>45</v>
      </c>
      <c r="W148" s="36">
        <v>2</v>
      </c>
      <c r="X148" s="37">
        <v>2</v>
      </c>
      <c r="Y148" s="115"/>
    </row>
    <row r="149" spans="1:25" s="4" customFormat="1" ht="13.5" customHeight="1" x14ac:dyDescent="0.2">
      <c r="A149" s="24" t="s">
        <v>249</v>
      </c>
      <c r="B149" s="41">
        <v>7266</v>
      </c>
      <c r="C149" s="6">
        <v>7145</v>
      </c>
      <c r="D149" s="14">
        <v>-121</v>
      </c>
      <c r="E149" s="104">
        <v>-1.6652903936140939E-2</v>
      </c>
      <c r="F149" s="110">
        <v>429</v>
      </c>
      <c r="G149" s="111">
        <v>984</v>
      </c>
      <c r="H149" s="111">
        <v>3963</v>
      </c>
      <c r="I149" s="111">
        <v>2198</v>
      </c>
      <c r="J149" s="111">
        <v>1009</v>
      </c>
      <c r="K149" s="107"/>
      <c r="L149" s="113">
        <v>6.004198740377887E-2</v>
      </c>
      <c r="M149" s="113">
        <v>0.1377186843946816</v>
      </c>
      <c r="N149" s="113">
        <v>0.55465360391882434</v>
      </c>
      <c r="O149" s="113">
        <v>0.30762771168649405</v>
      </c>
      <c r="P149" s="113">
        <v>0.14121763470958712</v>
      </c>
      <c r="Q149" s="128">
        <v>80.292707544789295</v>
      </c>
      <c r="S149" s="25">
        <v>778</v>
      </c>
      <c r="T149" s="19" t="s">
        <v>250</v>
      </c>
      <c r="U149" s="26"/>
      <c r="V149" s="35" t="s">
        <v>96</v>
      </c>
      <c r="W149" s="36">
        <v>2</v>
      </c>
      <c r="X149" s="37">
        <v>2</v>
      </c>
      <c r="Y149" s="115"/>
    </row>
    <row r="150" spans="1:25" s="4" customFormat="1" ht="13.5" customHeight="1" x14ac:dyDescent="0.2">
      <c r="A150" s="57" t="s">
        <v>146</v>
      </c>
      <c r="B150" s="41">
        <v>7251</v>
      </c>
      <c r="C150" s="6">
        <v>7147</v>
      </c>
      <c r="D150" s="14">
        <v>-104</v>
      </c>
      <c r="E150" s="104">
        <v>-1.4342849262170776E-2</v>
      </c>
      <c r="F150" s="110">
        <v>553</v>
      </c>
      <c r="G150" s="111">
        <v>1348</v>
      </c>
      <c r="H150" s="111">
        <v>4120</v>
      </c>
      <c r="I150" s="111">
        <v>1679</v>
      </c>
      <c r="J150" s="111">
        <v>701</v>
      </c>
      <c r="K150" s="107"/>
      <c r="L150" s="113">
        <v>7.737512242899118E-2</v>
      </c>
      <c r="M150" s="113">
        <v>0.18861060584860781</v>
      </c>
      <c r="N150" s="113">
        <v>0.57646564992304461</v>
      </c>
      <c r="O150" s="113">
        <v>0.23492374422834755</v>
      </c>
      <c r="P150" s="113">
        <v>9.8083111795158814E-2</v>
      </c>
      <c r="Q150" s="128">
        <v>73.470873786407765</v>
      </c>
      <c r="S150" s="52">
        <v>69</v>
      </c>
      <c r="T150" s="19" t="s">
        <v>147</v>
      </c>
      <c r="U150" s="39"/>
      <c r="V150" s="35" t="s">
        <v>4</v>
      </c>
      <c r="W150" s="36">
        <v>2</v>
      </c>
      <c r="X150" s="37">
        <v>5</v>
      </c>
      <c r="Y150" s="115"/>
    </row>
    <row r="151" spans="1:25" s="4" customFormat="1" ht="13.5" customHeight="1" x14ac:dyDescent="0.2">
      <c r="A151" s="24" t="s">
        <v>20</v>
      </c>
      <c r="B151" s="41">
        <v>7151</v>
      </c>
      <c r="C151" s="6">
        <v>7018</v>
      </c>
      <c r="D151" s="14">
        <v>-133</v>
      </c>
      <c r="E151" s="104">
        <v>-1.8598797370997011E-2</v>
      </c>
      <c r="F151" s="110">
        <v>434</v>
      </c>
      <c r="G151" s="111">
        <v>986</v>
      </c>
      <c r="H151" s="111">
        <v>3866</v>
      </c>
      <c r="I151" s="111">
        <v>2166</v>
      </c>
      <c r="J151" s="111">
        <v>948</v>
      </c>
      <c r="K151" s="107"/>
      <c r="L151" s="113">
        <v>6.1840980336278141E-2</v>
      </c>
      <c r="M151" s="113">
        <v>0.14049586776859505</v>
      </c>
      <c r="N151" s="113">
        <v>0.55086919350242236</v>
      </c>
      <c r="O151" s="113">
        <v>0.30863493872898262</v>
      </c>
      <c r="P151" s="113">
        <v>0.13508121972071815</v>
      </c>
      <c r="Q151" s="128">
        <v>81.531298499741339</v>
      </c>
      <c r="S151" s="25">
        <v>79</v>
      </c>
      <c r="T151" s="40" t="s">
        <v>21</v>
      </c>
      <c r="U151" s="39"/>
      <c r="V151" s="35" t="s">
        <v>41</v>
      </c>
      <c r="W151" s="36">
        <v>2</v>
      </c>
      <c r="X151" s="37">
        <v>3</v>
      </c>
      <c r="Y151" s="115"/>
    </row>
    <row r="152" spans="1:25" s="4" customFormat="1" ht="13.5" customHeight="1" x14ac:dyDescent="0.2">
      <c r="A152" s="24" t="s">
        <v>157</v>
      </c>
      <c r="B152" s="41">
        <v>7119</v>
      </c>
      <c r="C152" s="6">
        <v>7003</v>
      </c>
      <c r="D152" s="14">
        <v>-116</v>
      </c>
      <c r="E152" s="104">
        <v>-1.6294423374069389E-2</v>
      </c>
      <c r="F152" s="110">
        <v>432</v>
      </c>
      <c r="G152" s="111">
        <v>1002</v>
      </c>
      <c r="H152" s="111">
        <v>3846</v>
      </c>
      <c r="I152" s="111">
        <v>2155</v>
      </c>
      <c r="J152" s="111">
        <v>903</v>
      </c>
      <c r="K152" s="107"/>
      <c r="L152" s="113">
        <v>6.1687848065114952E-2</v>
      </c>
      <c r="M152" s="113">
        <v>0.14308153648436384</v>
      </c>
      <c r="N152" s="113">
        <v>0.5491932029130373</v>
      </c>
      <c r="O152" s="113">
        <v>0.30772526060259886</v>
      </c>
      <c r="P152" s="113">
        <v>0.12894473796944167</v>
      </c>
      <c r="Q152" s="128">
        <v>82.085283411336448</v>
      </c>
      <c r="S152" s="25">
        <v>143</v>
      </c>
      <c r="T152" s="19" t="s">
        <v>158</v>
      </c>
      <c r="U152" s="39"/>
      <c r="V152" s="35" t="s">
        <v>81</v>
      </c>
      <c r="W152" s="36">
        <v>2</v>
      </c>
      <c r="X152" s="37">
        <v>1</v>
      </c>
      <c r="Y152" s="115"/>
    </row>
    <row r="153" spans="1:25" s="4" customFormat="1" ht="13.5" customHeight="1" x14ac:dyDescent="0.2">
      <c r="A153" s="24" t="s">
        <v>189</v>
      </c>
      <c r="B153" s="41">
        <v>7003</v>
      </c>
      <c r="C153" s="6">
        <v>6803</v>
      </c>
      <c r="D153" s="14">
        <v>-200</v>
      </c>
      <c r="E153" s="104">
        <v>-2.855918891903475E-2</v>
      </c>
      <c r="F153" s="110">
        <v>408</v>
      </c>
      <c r="G153" s="111">
        <v>976</v>
      </c>
      <c r="H153" s="111">
        <v>3760</v>
      </c>
      <c r="I153" s="111">
        <v>2067</v>
      </c>
      <c r="J153" s="111">
        <v>868</v>
      </c>
      <c r="K153" s="107"/>
      <c r="L153" s="113">
        <v>5.9973541084815521E-2</v>
      </c>
      <c r="M153" s="113">
        <v>0.14346611788916655</v>
      </c>
      <c r="N153" s="113">
        <v>0.55269733940908428</v>
      </c>
      <c r="O153" s="113">
        <v>0.3038365427017492</v>
      </c>
      <c r="P153" s="113">
        <v>0.12759076877848008</v>
      </c>
      <c r="Q153" s="128">
        <v>80.930851063829778</v>
      </c>
      <c r="S153" s="25">
        <v>309</v>
      </c>
      <c r="T153" s="19" t="s">
        <v>190</v>
      </c>
      <c r="U153" s="39"/>
      <c r="V153" s="35" t="s">
        <v>48</v>
      </c>
      <c r="W153" s="36">
        <v>1</v>
      </c>
      <c r="X153" s="37">
        <v>4</v>
      </c>
      <c r="Y153" s="115"/>
    </row>
    <row r="154" spans="1:25" s="4" customFormat="1" ht="13.5" customHeight="1" x14ac:dyDescent="0.2">
      <c r="A154" s="24" t="s">
        <v>148</v>
      </c>
      <c r="B154" s="41">
        <v>6970</v>
      </c>
      <c r="C154" s="6">
        <v>6854</v>
      </c>
      <c r="D154" s="14">
        <v>-116</v>
      </c>
      <c r="E154" s="104">
        <v>-1.6642754662840709E-2</v>
      </c>
      <c r="F154" s="110">
        <v>620</v>
      </c>
      <c r="G154" s="111">
        <v>1420</v>
      </c>
      <c r="H154" s="111">
        <v>3905</v>
      </c>
      <c r="I154" s="111">
        <v>1529</v>
      </c>
      <c r="J154" s="111">
        <v>646</v>
      </c>
      <c r="K154" s="107"/>
      <c r="L154" s="113">
        <v>9.0458126641377298E-2</v>
      </c>
      <c r="M154" s="113">
        <v>0.20717829004960606</v>
      </c>
      <c r="N154" s="113">
        <v>0.56974029763641665</v>
      </c>
      <c r="O154" s="113">
        <v>0.22308141231397724</v>
      </c>
      <c r="P154" s="113">
        <v>9.4251531952144738E-2</v>
      </c>
      <c r="Q154" s="128">
        <v>75.518565941101159</v>
      </c>
      <c r="S154" s="25">
        <v>71</v>
      </c>
      <c r="T154" s="40" t="s">
        <v>149</v>
      </c>
      <c r="U154" s="39"/>
      <c r="V154" s="35" t="s">
        <v>56</v>
      </c>
      <c r="W154" s="36">
        <v>2</v>
      </c>
      <c r="X154" s="37">
        <v>4</v>
      </c>
      <c r="Y154" s="115"/>
    </row>
    <row r="155" spans="1:25" s="4" customFormat="1" ht="13.5" customHeight="1" x14ac:dyDescent="0.2">
      <c r="A155" s="24" t="s">
        <v>545</v>
      </c>
      <c r="B155" s="41">
        <v>6903</v>
      </c>
      <c r="C155" s="6">
        <v>6811</v>
      </c>
      <c r="D155" s="14">
        <v>-92</v>
      </c>
      <c r="E155" s="104">
        <v>-1.3327538751267576E-2</v>
      </c>
      <c r="F155" s="110">
        <v>378</v>
      </c>
      <c r="G155" s="111">
        <v>921</v>
      </c>
      <c r="H155" s="111">
        <v>3853</v>
      </c>
      <c r="I155" s="111">
        <v>2037</v>
      </c>
      <c r="J155" s="111">
        <v>895</v>
      </c>
      <c r="K155" s="107"/>
      <c r="L155" s="113">
        <v>5.5498458376156218E-2</v>
      </c>
      <c r="M155" s="113">
        <v>0.13522243429746</v>
      </c>
      <c r="N155" s="113">
        <v>0.56570254000880926</v>
      </c>
      <c r="O155" s="113">
        <v>0.29907502569373073</v>
      </c>
      <c r="P155" s="113">
        <v>0.13140508001761855</v>
      </c>
      <c r="Q155" s="128">
        <v>76.771347002335844</v>
      </c>
      <c r="S155" s="25">
        <v>783</v>
      </c>
      <c r="T155" s="19" t="s">
        <v>546</v>
      </c>
      <c r="U155" s="39"/>
      <c r="V155" s="35" t="s">
        <v>24</v>
      </c>
      <c r="W155" s="36">
        <v>2</v>
      </c>
      <c r="X155" s="37">
        <v>4</v>
      </c>
      <c r="Y155" s="115"/>
    </row>
    <row r="156" spans="1:25" s="4" customFormat="1" ht="13.5" customHeight="1" x14ac:dyDescent="0.2">
      <c r="A156" s="24" t="s">
        <v>309</v>
      </c>
      <c r="B156" s="41">
        <v>6869</v>
      </c>
      <c r="C156" s="6">
        <v>6930</v>
      </c>
      <c r="D156" s="14">
        <v>61</v>
      </c>
      <c r="E156" s="104">
        <v>8.8804775076429809E-3</v>
      </c>
      <c r="F156" s="110">
        <v>354</v>
      </c>
      <c r="G156" s="111">
        <v>867</v>
      </c>
      <c r="H156" s="111">
        <v>4311</v>
      </c>
      <c r="I156" s="111">
        <v>1752</v>
      </c>
      <c r="J156" s="111">
        <v>702</v>
      </c>
      <c r="K156" s="107"/>
      <c r="L156" s="113">
        <v>5.1082251082251083E-2</v>
      </c>
      <c r="M156" s="113">
        <v>0.12510822510822511</v>
      </c>
      <c r="N156" s="113">
        <v>0.62207792207792212</v>
      </c>
      <c r="O156" s="113">
        <v>0.25281385281385282</v>
      </c>
      <c r="P156" s="113">
        <v>0.1012987012987013</v>
      </c>
      <c r="Q156" s="128">
        <v>60.751565762004176</v>
      </c>
      <c r="S156" s="25">
        <v>148</v>
      </c>
      <c r="T156" s="19" t="s">
        <v>310</v>
      </c>
      <c r="U156" s="39"/>
      <c r="V156" s="35" t="s">
        <v>48</v>
      </c>
      <c r="W156" s="36">
        <v>2</v>
      </c>
      <c r="X156" s="37">
        <v>4</v>
      </c>
      <c r="Y156" s="115"/>
    </row>
    <row r="157" spans="1:25" s="4" customFormat="1" ht="13.5" customHeight="1" x14ac:dyDescent="0.2">
      <c r="A157" s="24" t="s">
        <v>604</v>
      </c>
      <c r="B157" s="41">
        <v>6844</v>
      </c>
      <c r="C157" s="6">
        <v>6739</v>
      </c>
      <c r="D157" s="14">
        <v>-105</v>
      </c>
      <c r="E157" s="104">
        <v>-1.5341905318527194E-2</v>
      </c>
      <c r="F157" s="110">
        <v>328</v>
      </c>
      <c r="G157" s="111">
        <v>826</v>
      </c>
      <c r="H157" s="111">
        <v>3534</v>
      </c>
      <c r="I157" s="111">
        <v>2379</v>
      </c>
      <c r="J157" s="111">
        <v>1102</v>
      </c>
      <c r="K157" s="107"/>
      <c r="L157" s="113">
        <v>4.8671909778898945E-2</v>
      </c>
      <c r="M157" s="113">
        <v>0.122570114260276</v>
      </c>
      <c r="N157" s="113">
        <v>0.52441014987386858</v>
      </c>
      <c r="O157" s="113">
        <v>0.35301973586585544</v>
      </c>
      <c r="P157" s="113">
        <v>0.16352574565959341</v>
      </c>
      <c r="Q157" s="128">
        <v>90.690435766836444</v>
      </c>
      <c r="S157" s="25">
        <v>936</v>
      </c>
      <c r="T157" s="19" t="s">
        <v>605</v>
      </c>
      <c r="U157" s="39"/>
      <c r="V157" s="35" t="s">
        <v>8</v>
      </c>
      <c r="W157" s="36">
        <v>1</v>
      </c>
      <c r="X157" s="37">
        <v>5</v>
      </c>
      <c r="Y157" s="115"/>
    </row>
    <row r="158" spans="1:25" s="4" customFormat="1" ht="13.5" customHeight="1" x14ac:dyDescent="0.2">
      <c r="A158" s="24" t="s">
        <v>305</v>
      </c>
      <c r="B158" s="41">
        <v>6820</v>
      </c>
      <c r="C158" s="6">
        <v>6765</v>
      </c>
      <c r="D158" s="14">
        <v>-55</v>
      </c>
      <c r="E158" s="104">
        <v>-8.0645161290322509E-3</v>
      </c>
      <c r="F158" s="110">
        <v>433</v>
      </c>
      <c r="G158" s="111">
        <v>985</v>
      </c>
      <c r="H158" s="111">
        <v>3762</v>
      </c>
      <c r="I158" s="111">
        <v>2018</v>
      </c>
      <c r="J158" s="111">
        <v>903</v>
      </c>
      <c r="K158" s="107"/>
      <c r="L158" s="113">
        <v>6.4005912786400596E-2</v>
      </c>
      <c r="M158" s="113">
        <v>0.14560236511456023</v>
      </c>
      <c r="N158" s="113">
        <v>0.55609756097560981</v>
      </c>
      <c r="O158" s="113">
        <v>0.29830007390982999</v>
      </c>
      <c r="P158" s="113">
        <v>0.13348115299334812</v>
      </c>
      <c r="Q158" s="128">
        <v>79.824561403508781</v>
      </c>
      <c r="S158" s="25">
        <v>142</v>
      </c>
      <c r="T158" s="40" t="s">
        <v>306</v>
      </c>
      <c r="U158" s="39"/>
      <c r="V158" s="35" t="s">
        <v>56</v>
      </c>
      <c r="W158" s="36">
        <v>1</v>
      </c>
      <c r="X158" s="37">
        <v>4</v>
      </c>
      <c r="Y158" s="115"/>
    </row>
    <row r="159" spans="1:25" s="4" customFormat="1" ht="13.5" customHeight="1" x14ac:dyDescent="0.2">
      <c r="A159" s="24" t="s">
        <v>386</v>
      </c>
      <c r="B159" s="41">
        <v>6793</v>
      </c>
      <c r="C159" s="6">
        <v>6724</v>
      </c>
      <c r="D159" s="14">
        <v>-69</v>
      </c>
      <c r="E159" s="104">
        <v>-1.0157515089062263E-2</v>
      </c>
      <c r="F159" s="110">
        <v>348</v>
      </c>
      <c r="G159" s="111">
        <v>850</v>
      </c>
      <c r="H159" s="111">
        <v>3656</v>
      </c>
      <c r="I159" s="111">
        <v>2218</v>
      </c>
      <c r="J159" s="111">
        <v>993</v>
      </c>
      <c r="K159" s="107"/>
      <c r="L159" s="113">
        <v>5.1754907792980372E-2</v>
      </c>
      <c r="M159" s="113">
        <v>0.12641284949434861</v>
      </c>
      <c r="N159" s="113">
        <v>0.54372397382510407</v>
      </c>
      <c r="O159" s="113">
        <v>0.32986317668054732</v>
      </c>
      <c r="P159" s="113">
        <v>0.1476799524092802</v>
      </c>
      <c r="Q159" s="128">
        <v>83.916849015317283</v>
      </c>
      <c r="S159" s="25">
        <v>322</v>
      </c>
      <c r="T159" s="40" t="s">
        <v>387</v>
      </c>
      <c r="U159" s="39"/>
      <c r="V159" s="35" t="s">
        <v>12</v>
      </c>
      <c r="W159" s="36">
        <v>2</v>
      </c>
      <c r="X159" s="37">
        <v>3</v>
      </c>
      <c r="Y159" s="115"/>
    </row>
    <row r="160" spans="1:25" s="4" customFormat="1" ht="13.5" customHeight="1" x14ac:dyDescent="0.2">
      <c r="A160" s="24" t="s">
        <v>574</v>
      </c>
      <c r="B160" s="41">
        <v>6730</v>
      </c>
      <c r="C160" s="6">
        <v>6758</v>
      </c>
      <c r="D160" s="14">
        <v>28</v>
      </c>
      <c r="E160" s="104">
        <v>4.1604754829123181E-3</v>
      </c>
      <c r="F160" s="110">
        <v>921</v>
      </c>
      <c r="G160" s="111">
        <v>2149</v>
      </c>
      <c r="H160" s="111">
        <v>3754</v>
      </c>
      <c r="I160" s="111">
        <v>855</v>
      </c>
      <c r="J160" s="111">
        <v>364</v>
      </c>
      <c r="K160" s="107"/>
      <c r="L160" s="113">
        <v>0.13628292394199468</v>
      </c>
      <c r="M160" s="113">
        <v>0.31799348919798759</v>
      </c>
      <c r="N160" s="113">
        <v>0.55548978987866238</v>
      </c>
      <c r="O160" s="113">
        <v>0.12651672092335009</v>
      </c>
      <c r="P160" s="113">
        <v>5.3862089375554895E-2</v>
      </c>
      <c r="Q160" s="128">
        <v>80.021310602024514</v>
      </c>
      <c r="S160" s="25">
        <v>859</v>
      </c>
      <c r="T160" s="40" t="s">
        <v>575</v>
      </c>
      <c r="U160" s="39"/>
      <c r="V160" s="35" t="s">
        <v>8</v>
      </c>
      <c r="W160" s="36" t="s">
        <v>7</v>
      </c>
      <c r="X160" s="37">
        <v>4</v>
      </c>
      <c r="Y160" s="115"/>
    </row>
    <row r="161" spans="1:25" s="4" customFormat="1" ht="13.5" customHeight="1" x14ac:dyDescent="0.2">
      <c r="A161" s="24" t="s">
        <v>368</v>
      </c>
      <c r="B161" s="41">
        <v>6638</v>
      </c>
      <c r="C161" s="6">
        <v>6596</v>
      </c>
      <c r="D161" s="14">
        <v>-42</v>
      </c>
      <c r="E161" s="104">
        <v>-6.327206990057288E-3</v>
      </c>
      <c r="F161" s="110">
        <v>352</v>
      </c>
      <c r="G161" s="111">
        <v>793</v>
      </c>
      <c r="H161" s="111">
        <v>3493</v>
      </c>
      <c r="I161" s="111">
        <v>2310</v>
      </c>
      <c r="J161" s="111">
        <v>1027</v>
      </c>
      <c r="K161" s="107"/>
      <c r="L161" s="113">
        <v>5.3365676167374164E-2</v>
      </c>
      <c r="M161" s="113">
        <v>0.12022437841115828</v>
      </c>
      <c r="N161" s="113">
        <v>0.52956337174044876</v>
      </c>
      <c r="O161" s="113">
        <v>0.35021224984839294</v>
      </c>
      <c r="P161" s="113">
        <v>0.15570042449969679</v>
      </c>
      <c r="Q161" s="128">
        <v>88.834812482107068</v>
      </c>
      <c r="S161" s="25">
        <v>287</v>
      </c>
      <c r="T161" s="40" t="s">
        <v>369</v>
      </c>
      <c r="U161" s="39"/>
      <c r="V161" s="35" t="s">
        <v>52</v>
      </c>
      <c r="W161" s="36">
        <v>2</v>
      </c>
      <c r="X161" s="37">
        <v>1</v>
      </c>
      <c r="Y161" s="115"/>
    </row>
    <row r="162" spans="1:25" s="4" customFormat="1" ht="13.5" customHeight="1" x14ac:dyDescent="0.2">
      <c r="A162" s="24" t="s">
        <v>607</v>
      </c>
      <c r="B162" s="41">
        <v>6616</v>
      </c>
      <c r="C162" s="6">
        <v>6613</v>
      </c>
      <c r="D162" s="14">
        <v>-3</v>
      </c>
      <c r="E162" s="104">
        <v>-4.5344619105203154E-4</v>
      </c>
      <c r="F162" s="110">
        <v>539</v>
      </c>
      <c r="G162" s="111">
        <v>1170</v>
      </c>
      <c r="H162" s="111">
        <v>3767</v>
      </c>
      <c r="I162" s="111">
        <v>1676</v>
      </c>
      <c r="J162" s="111">
        <v>789</v>
      </c>
      <c r="K162" s="107"/>
      <c r="L162" s="113">
        <v>8.1506124300619986E-2</v>
      </c>
      <c r="M162" s="113">
        <v>0.17692424013307123</v>
      </c>
      <c r="N162" s="113">
        <v>0.56963556630878576</v>
      </c>
      <c r="O162" s="113">
        <v>0.25344019355814307</v>
      </c>
      <c r="P162" s="113">
        <v>0.1193104491153788</v>
      </c>
      <c r="Q162" s="128">
        <v>75.550836209185022</v>
      </c>
      <c r="S162" s="25">
        <v>946</v>
      </c>
      <c r="T162" s="19" t="s">
        <v>614</v>
      </c>
      <c r="U162" s="39"/>
      <c r="V162" s="35" t="s">
        <v>24</v>
      </c>
      <c r="W162" s="36">
        <v>2</v>
      </c>
      <c r="X162" s="37">
        <v>2</v>
      </c>
      <c r="Y162" s="115"/>
    </row>
    <row r="163" spans="1:25" s="4" customFormat="1" ht="13.5" customHeight="1" x14ac:dyDescent="0.2">
      <c r="A163" s="24" t="s">
        <v>485</v>
      </c>
      <c r="B163" s="41">
        <v>6567</v>
      </c>
      <c r="C163" s="6">
        <v>6499</v>
      </c>
      <c r="D163" s="14">
        <v>-68</v>
      </c>
      <c r="E163" s="104">
        <v>-1.0354804324653522E-2</v>
      </c>
      <c r="F163" s="110">
        <v>376</v>
      </c>
      <c r="G163" s="111">
        <v>964</v>
      </c>
      <c r="H163" s="111">
        <v>3662</v>
      </c>
      <c r="I163" s="111">
        <v>1873</v>
      </c>
      <c r="J163" s="111">
        <v>854</v>
      </c>
      <c r="K163" s="107"/>
      <c r="L163" s="113">
        <v>5.7855054623788274E-2</v>
      </c>
      <c r="M163" s="113">
        <v>0.14833051238652101</v>
      </c>
      <c r="N163" s="113">
        <v>0.56347130327742734</v>
      </c>
      <c r="O163" s="113">
        <v>0.28819818433605171</v>
      </c>
      <c r="P163" s="113">
        <v>0.1314048315125404</v>
      </c>
      <c r="Q163" s="128">
        <v>77.471327143637367</v>
      </c>
      <c r="S163" s="25">
        <v>635</v>
      </c>
      <c r="T163" s="19" t="s">
        <v>486</v>
      </c>
      <c r="U163" s="26"/>
      <c r="V163" s="35" t="s">
        <v>96</v>
      </c>
      <c r="W163" s="36">
        <v>2</v>
      </c>
      <c r="X163" s="37">
        <v>1</v>
      </c>
      <c r="Y163" s="115"/>
    </row>
    <row r="164" spans="1:25" s="4" customFormat="1" ht="13.5" customHeight="1" x14ac:dyDescent="0.2">
      <c r="A164" s="24" t="s">
        <v>237</v>
      </c>
      <c r="B164" s="41">
        <v>6562</v>
      </c>
      <c r="C164" s="6">
        <v>6469</v>
      </c>
      <c r="D164" s="14">
        <v>-93</v>
      </c>
      <c r="E164" s="104">
        <v>-1.4172508381591009E-2</v>
      </c>
      <c r="F164" s="110">
        <v>358</v>
      </c>
      <c r="G164" s="111">
        <v>903</v>
      </c>
      <c r="H164" s="111">
        <v>3507</v>
      </c>
      <c r="I164" s="111">
        <v>2059</v>
      </c>
      <c r="J164" s="111">
        <v>901</v>
      </c>
      <c r="K164" s="107"/>
      <c r="L164" s="113">
        <v>5.5340856392023498E-2</v>
      </c>
      <c r="M164" s="113">
        <v>0.13958880816200339</v>
      </c>
      <c r="N164" s="113">
        <v>0.54212397588498995</v>
      </c>
      <c r="O164" s="113">
        <v>0.31828721595300663</v>
      </c>
      <c r="P164" s="113">
        <v>0.13927964136651724</v>
      </c>
      <c r="Q164" s="128">
        <v>84.459652124322787</v>
      </c>
      <c r="S164" s="25">
        <v>581</v>
      </c>
      <c r="T164" s="19" t="s">
        <v>238</v>
      </c>
      <c r="U164" s="39"/>
      <c r="V164" s="35" t="s">
        <v>66</v>
      </c>
      <c r="W164" s="36">
        <v>2</v>
      </c>
      <c r="X164" s="37">
        <v>3</v>
      </c>
      <c r="Y164" s="115"/>
    </row>
    <row r="165" spans="1:25" s="4" customFormat="1" ht="13.5" customHeight="1" x14ac:dyDescent="0.2">
      <c r="A165" s="24" t="s">
        <v>370</v>
      </c>
      <c r="B165" s="41">
        <v>6531</v>
      </c>
      <c r="C165" s="6">
        <v>6509</v>
      </c>
      <c r="D165" s="14">
        <v>-22</v>
      </c>
      <c r="E165" s="104">
        <v>-3.3685499923441498E-3</v>
      </c>
      <c r="F165" s="110">
        <v>464</v>
      </c>
      <c r="G165" s="111">
        <v>1137</v>
      </c>
      <c r="H165" s="111">
        <v>3749</v>
      </c>
      <c r="I165" s="111">
        <v>1623</v>
      </c>
      <c r="J165" s="111">
        <v>741</v>
      </c>
      <c r="K165" s="107"/>
      <c r="L165" s="113">
        <v>7.128591181441081E-2</v>
      </c>
      <c r="M165" s="113">
        <v>0.17468121063143341</v>
      </c>
      <c r="N165" s="113">
        <v>0.57597173144876324</v>
      </c>
      <c r="O165" s="113">
        <v>0.24934705791980336</v>
      </c>
      <c r="P165" s="113">
        <v>0.113842372100169</v>
      </c>
      <c r="Q165" s="128">
        <v>73.619631901840492</v>
      </c>
      <c r="S165" s="25">
        <v>288</v>
      </c>
      <c r="T165" s="19" t="s">
        <v>371</v>
      </c>
      <c r="U165" s="39"/>
      <c r="V165" s="35" t="s">
        <v>45</v>
      </c>
      <c r="W165" s="36">
        <v>2</v>
      </c>
      <c r="X165" s="37">
        <v>2</v>
      </c>
      <c r="Y165" s="115"/>
    </row>
    <row r="166" spans="1:25" s="4" customFormat="1" ht="13.5" customHeight="1" x14ac:dyDescent="0.2">
      <c r="A166" s="24" t="s">
        <v>354</v>
      </c>
      <c r="B166" s="41">
        <v>6421</v>
      </c>
      <c r="C166" s="6">
        <v>6436</v>
      </c>
      <c r="D166" s="14">
        <v>15</v>
      </c>
      <c r="E166" s="104">
        <v>2.3360847220059711E-3</v>
      </c>
      <c r="F166" s="110">
        <v>444</v>
      </c>
      <c r="G166" s="111">
        <v>974</v>
      </c>
      <c r="H166" s="111">
        <v>4094</v>
      </c>
      <c r="I166" s="111">
        <v>1368</v>
      </c>
      <c r="J166" s="111">
        <v>576</v>
      </c>
      <c r="K166" s="107"/>
      <c r="L166" s="113">
        <v>6.8986948415164701E-2</v>
      </c>
      <c r="M166" s="113">
        <v>0.15133623368551896</v>
      </c>
      <c r="N166" s="113">
        <v>0.63610938471100065</v>
      </c>
      <c r="O166" s="113">
        <v>0.21255438160348042</v>
      </c>
      <c r="P166" s="113">
        <v>8.949658172778123E-2</v>
      </c>
      <c r="Q166" s="128">
        <v>57.205666829506598</v>
      </c>
      <c r="S166" s="25">
        <v>261</v>
      </c>
      <c r="T166" s="40" t="s">
        <v>355</v>
      </c>
      <c r="U166" s="39"/>
      <c r="V166" s="35" t="s">
        <v>66</v>
      </c>
      <c r="W166" s="36">
        <v>2</v>
      </c>
      <c r="X166" s="37">
        <v>3</v>
      </c>
      <c r="Y166" s="115"/>
    </row>
    <row r="167" spans="1:25" s="4" customFormat="1" ht="13.5" customHeight="1" x14ac:dyDescent="0.2">
      <c r="A167" s="24" t="s">
        <v>598</v>
      </c>
      <c r="B167" s="41">
        <v>6411</v>
      </c>
      <c r="C167" s="6">
        <v>6264</v>
      </c>
      <c r="D167" s="14">
        <v>-147</v>
      </c>
      <c r="E167" s="104">
        <v>-2.2929340196537251E-2</v>
      </c>
      <c r="F167" s="110">
        <v>306</v>
      </c>
      <c r="G167" s="111">
        <v>721</v>
      </c>
      <c r="H167" s="111">
        <v>3377</v>
      </c>
      <c r="I167" s="111">
        <v>2166</v>
      </c>
      <c r="J167" s="111">
        <v>1015</v>
      </c>
      <c r="K167" s="107"/>
      <c r="L167" s="113">
        <v>4.8850574712643681E-2</v>
      </c>
      <c r="M167" s="113">
        <v>0.1151021711366539</v>
      </c>
      <c r="N167" s="113">
        <v>0.53911238825031926</v>
      </c>
      <c r="O167" s="113">
        <v>0.3457854406130268</v>
      </c>
      <c r="P167" s="113">
        <v>0.16203703703703703</v>
      </c>
      <c r="Q167" s="128">
        <v>85.490079952620661</v>
      </c>
      <c r="S167" s="25">
        <v>931</v>
      </c>
      <c r="T167" s="19" t="s">
        <v>599</v>
      </c>
      <c r="U167" s="26"/>
      <c r="V167" s="35" t="s">
        <v>96</v>
      </c>
      <c r="W167" s="36">
        <v>1</v>
      </c>
      <c r="X167" s="37">
        <v>4</v>
      </c>
      <c r="Y167" s="115"/>
    </row>
    <row r="168" spans="1:25" s="4" customFormat="1" ht="13.5" customHeight="1" x14ac:dyDescent="0.2">
      <c r="A168" s="57" t="s">
        <v>328</v>
      </c>
      <c r="B168" s="41">
        <v>6334</v>
      </c>
      <c r="C168" s="6">
        <v>6225</v>
      </c>
      <c r="D168" s="14">
        <v>-109</v>
      </c>
      <c r="E168" s="104">
        <v>-1.7208714872118724E-2</v>
      </c>
      <c r="F168" s="110">
        <v>307</v>
      </c>
      <c r="G168" s="111">
        <v>754</v>
      </c>
      <c r="H168" s="111">
        <v>3347</v>
      </c>
      <c r="I168" s="111">
        <v>2124</v>
      </c>
      <c r="J168" s="111">
        <v>994</v>
      </c>
      <c r="K168" s="107"/>
      <c r="L168" s="113">
        <v>4.9317269076305223E-2</v>
      </c>
      <c r="M168" s="113">
        <v>0.12112449799196787</v>
      </c>
      <c r="N168" s="113">
        <v>0.53767068273092367</v>
      </c>
      <c r="O168" s="113">
        <v>0.34120481927710844</v>
      </c>
      <c r="P168" s="113">
        <v>0.15967871485943774</v>
      </c>
      <c r="Q168" s="128">
        <v>85.987451449058867</v>
      </c>
      <c r="S168" s="52">
        <v>178</v>
      </c>
      <c r="T168" s="40" t="s">
        <v>329</v>
      </c>
      <c r="U168" s="39"/>
      <c r="V168" s="35" t="s">
        <v>56</v>
      </c>
      <c r="W168" s="36">
        <v>2</v>
      </c>
      <c r="X168" s="37">
        <v>2</v>
      </c>
      <c r="Y168" s="115"/>
    </row>
    <row r="169" spans="1:25" s="4" customFormat="1" ht="13.5" customHeight="1" x14ac:dyDescent="0.2">
      <c r="A169" s="24" t="s">
        <v>691</v>
      </c>
      <c r="B169" s="41">
        <v>6263</v>
      </c>
      <c r="C169" s="6">
        <v>6251</v>
      </c>
      <c r="D169" s="14">
        <v>-12</v>
      </c>
      <c r="E169" s="104">
        <v>-1.9160146894459107E-3</v>
      </c>
      <c r="F169" s="110">
        <v>561</v>
      </c>
      <c r="G169" s="111">
        <v>1233</v>
      </c>
      <c r="H169" s="111">
        <v>3840</v>
      </c>
      <c r="I169" s="111">
        <v>1178</v>
      </c>
      <c r="J169" s="111">
        <v>452</v>
      </c>
      <c r="K169" s="107"/>
      <c r="L169" s="113">
        <v>8.9745640697488402E-2</v>
      </c>
      <c r="M169" s="113">
        <v>0.19724844024956006</v>
      </c>
      <c r="N169" s="113">
        <v>0.6143017117261238</v>
      </c>
      <c r="O169" s="113">
        <v>0.18844984802431611</v>
      </c>
      <c r="P169" s="113">
        <v>7.2308430651095823E-2</v>
      </c>
      <c r="Q169" s="128">
        <v>62.786458333333336</v>
      </c>
      <c r="S169" s="25">
        <v>704</v>
      </c>
      <c r="T169" s="19" t="s">
        <v>506</v>
      </c>
      <c r="U169" s="39"/>
      <c r="V169" s="35" t="s">
        <v>56</v>
      </c>
      <c r="W169" s="36">
        <v>2</v>
      </c>
      <c r="X169" s="37">
        <v>3</v>
      </c>
      <c r="Y169" s="115"/>
    </row>
    <row r="170" spans="1:25" s="4" customFormat="1" ht="13.5" customHeight="1" x14ac:dyDescent="0.2">
      <c r="A170" s="24" t="s">
        <v>556</v>
      </c>
      <c r="B170" s="41">
        <v>6155</v>
      </c>
      <c r="C170" s="6">
        <v>6081</v>
      </c>
      <c r="D170" s="14">
        <v>-74</v>
      </c>
      <c r="E170" s="104">
        <v>-1.20227457351747E-2</v>
      </c>
      <c r="F170" s="110">
        <v>348</v>
      </c>
      <c r="G170" s="111">
        <v>938</v>
      </c>
      <c r="H170" s="111">
        <v>3567</v>
      </c>
      <c r="I170" s="111">
        <v>1576</v>
      </c>
      <c r="J170" s="111">
        <v>674</v>
      </c>
      <c r="K170" s="107"/>
      <c r="L170" s="113">
        <v>5.7227429699062651E-2</v>
      </c>
      <c r="M170" s="113">
        <v>0.15425094556816313</v>
      </c>
      <c r="N170" s="113">
        <v>0.58658115441539216</v>
      </c>
      <c r="O170" s="113">
        <v>0.25916790001644469</v>
      </c>
      <c r="P170" s="113">
        <v>0.11083703338266733</v>
      </c>
      <c r="Q170" s="128">
        <v>70.479394449116896</v>
      </c>
      <c r="S170" s="25">
        <v>834</v>
      </c>
      <c r="T170" s="19" t="s">
        <v>557</v>
      </c>
      <c r="U170" s="39"/>
      <c r="V170" s="35" t="s">
        <v>24</v>
      </c>
      <c r="W170" s="36">
        <v>2</v>
      </c>
      <c r="X170" s="37">
        <v>1</v>
      </c>
      <c r="Y170" s="115"/>
    </row>
    <row r="171" spans="1:25" s="4" customFormat="1" ht="13.5" customHeight="1" x14ac:dyDescent="0.2">
      <c r="A171" s="24" t="s">
        <v>527</v>
      </c>
      <c r="B171" s="41">
        <v>6146</v>
      </c>
      <c r="C171" s="6">
        <v>6134</v>
      </c>
      <c r="D171" s="14">
        <v>-12</v>
      </c>
      <c r="E171" s="104">
        <v>-1.9524894240156021E-3</v>
      </c>
      <c r="F171" s="110">
        <v>445</v>
      </c>
      <c r="G171" s="111">
        <v>1165</v>
      </c>
      <c r="H171" s="111">
        <v>3829</v>
      </c>
      <c r="I171" s="111">
        <v>1140</v>
      </c>
      <c r="J171" s="111">
        <v>363</v>
      </c>
      <c r="K171" s="107"/>
      <c r="L171" s="113">
        <v>7.2546462341049889E-2</v>
      </c>
      <c r="M171" s="113">
        <v>0.18992500815128791</v>
      </c>
      <c r="N171" s="113">
        <v>0.62422562764916856</v>
      </c>
      <c r="O171" s="113">
        <v>0.18584936419954354</v>
      </c>
      <c r="P171" s="113">
        <v>5.9178350179328335E-2</v>
      </c>
      <c r="Q171" s="128">
        <v>60.198485244189087</v>
      </c>
      <c r="S171" s="25">
        <v>755</v>
      </c>
      <c r="T171" s="19" t="s">
        <v>528</v>
      </c>
      <c r="U171" s="39"/>
      <c r="V171" s="35" t="s">
        <v>22</v>
      </c>
      <c r="W171" s="36">
        <v>2</v>
      </c>
      <c r="X171" s="37">
        <v>2</v>
      </c>
      <c r="Y171" s="115"/>
    </row>
    <row r="172" spans="1:25" s="4" customFormat="1" ht="13.5" customHeight="1" x14ac:dyDescent="0.2">
      <c r="A172" s="24" t="s">
        <v>219</v>
      </c>
      <c r="B172" s="41">
        <v>6054</v>
      </c>
      <c r="C172" s="6">
        <v>5924</v>
      </c>
      <c r="D172" s="14">
        <v>-130</v>
      </c>
      <c r="E172" s="104">
        <v>-2.1473406012553653E-2</v>
      </c>
      <c r="F172" s="110">
        <v>297</v>
      </c>
      <c r="G172" s="111">
        <v>707</v>
      </c>
      <c r="H172" s="111">
        <v>3117</v>
      </c>
      <c r="I172" s="111">
        <v>2100</v>
      </c>
      <c r="J172" s="111">
        <v>929</v>
      </c>
      <c r="K172" s="107"/>
      <c r="L172" s="113">
        <v>5.0135043889264014E-2</v>
      </c>
      <c r="M172" s="113">
        <v>0.11934503713706955</v>
      </c>
      <c r="N172" s="113">
        <v>0.52616475354490211</v>
      </c>
      <c r="O172" s="113">
        <v>0.35449020931802838</v>
      </c>
      <c r="P172" s="113">
        <v>0.15681971640783254</v>
      </c>
      <c r="Q172" s="128">
        <v>90.054539621430862</v>
      </c>
      <c r="S172" s="25">
        <v>507</v>
      </c>
      <c r="T172" s="40" t="s">
        <v>220</v>
      </c>
      <c r="U172" s="39"/>
      <c r="V172" s="35" t="s">
        <v>16</v>
      </c>
      <c r="W172" s="36">
        <v>2</v>
      </c>
      <c r="X172" s="37">
        <v>2</v>
      </c>
      <c r="Y172" s="115"/>
    </row>
    <row r="173" spans="1:25" s="4" customFormat="1" ht="13.5" customHeight="1" x14ac:dyDescent="0.2">
      <c r="A173" s="24" t="s">
        <v>612</v>
      </c>
      <c r="B173" s="41">
        <v>5906</v>
      </c>
      <c r="C173" s="6">
        <v>5703</v>
      </c>
      <c r="D173" s="14">
        <v>-203</v>
      </c>
      <c r="E173" s="104">
        <v>-3.4371825262444977E-2</v>
      </c>
      <c r="F173" s="110">
        <v>312</v>
      </c>
      <c r="G173" s="111">
        <v>798</v>
      </c>
      <c r="H173" s="111">
        <v>3129</v>
      </c>
      <c r="I173" s="111">
        <v>1776</v>
      </c>
      <c r="J173" s="111">
        <v>749</v>
      </c>
      <c r="K173" s="107"/>
      <c r="L173" s="113">
        <v>5.4708048395581271E-2</v>
      </c>
      <c r="M173" s="113">
        <v>0.13992635455023672</v>
      </c>
      <c r="N173" s="113">
        <v>0.54865860073645445</v>
      </c>
      <c r="O173" s="113">
        <v>0.31141504471330878</v>
      </c>
      <c r="P173" s="113">
        <v>0.13133438541118708</v>
      </c>
      <c r="Q173" s="128">
        <v>82.262703739213805</v>
      </c>
      <c r="S173" s="25">
        <v>989</v>
      </c>
      <c r="T173" s="19" t="s">
        <v>613</v>
      </c>
      <c r="U173" s="34"/>
      <c r="V173" s="35" t="s">
        <v>99</v>
      </c>
      <c r="W173" s="36">
        <v>1</v>
      </c>
      <c r="X173" s="37">
        <v>6</v>
      </c>
      <c r="Y173" s="115"/>
    </row>
    <row r="174" spans="1:25" s="4" customFormat="1" ht="13.5" customHeight="1" x14ac:dyDescent="0.2">
      <c r="A174" s="24" t="s">
        <v>334</v>
      </c>
      <c r="B174" s="41">
        <v>5549</v>
      </c>
      <c r="C174" s="6">
        <v>5452</v>
      </c>
      <c r="D174" s="14">
        <v>-97</v>
      </c>
      <c r="E174" s="104">
        <v>-1.7480627140025184E-2</v>
      </c>
      <c r="F174" s="110">
        <v>260</v>
      </c>
      <c r="G174" s="111">
        <v>660</v>
      </c>
      <c r="H174" s="111">
        <v>2815</v>
      </c>
      <c r="I174" s="111">
        <v>1977</v>
      </c>
      <c r="J174" s="111">
        <v>889</v>
      </c>
      <c r="K174" s="107"/>
      <c r="L174" s="113">
        <v>4.7688921496698462E-2</v>
      </c>
      <c r="M174" s="113">
        <v>0.1210564930300807</v>
      </c>
      <c r="N174" s="113">
        <v>0.51632428466617752</v>
      </c>
      <c r="O174" s="113">
        <v>0.36261922230374177</v>
      </c>
      <c r="P174" s="113">
        <v>0.16305942773294205</v>
      </c>
      <c r="Q174" s="128">
        <v>93.676731793960926</v>
      </c>
      <c r="S174" s="25">
        <v>213</v>
      </c>
      <c r="T174" s="19" t="s">
        <v>335</v>
      </c>
      <c r="U174" s="39"/>
      <c r="V174" s="35" t="s">
        <v>24</v>
      </c>
      <c r="W174" s="36">
        <v>2</v>
      </c>
      <c r="X174" s="37">
        <v>3</v>
      </c>
      <c r="Y174" s="115"/>
    </row>
    <row r="175" spans="1:25" s="4" customFormat="1" ht="13.5" customHeight="1" x14ac:dyDescent="0.2">
      <c r="A175" s="24" t="s">
        <v>223</v>
      </c>
      <c r="B175" s="41">
        <v>5521</v>
      </c>
      <c r="C175" s="6">
        <v>5437</v>
      </c>
      <c r="D175" s="14">
        <v>-84</v>
      </c>
      <c r="E175" s="104">
        <v>-1.5214635029885848E-2</v>
      </c>
      <c r="F175" s="110">
        <v>333</v>
      </c>
      <c r="G175" s="111">
        <v>847</v>
      </c>
      <c r="H175" s="111">
        <v>3099</v>
      </c>
      <c r="I175" s="111">
        <v>1491</v>
      </c>
      <c r="J175" s="111">
        <v>659</v>
      </c>
      <c r="K175" s="107"/>
      <c r="L175" s="113">
        <v>6.1247011219422477E-2</v>
      </c>
      <c r="M175" s="113">
        <v>0.15578443994850102</v>
      </c>
      <c r="N175" s="113">
        <v>0.56998344675372448</v>
      </c>
      <c r="O175" s="113">
        <v>0.27423211329777453</v>
      </c>
      <c r="P175" s="113">
        <v>0.12120654772852676</v>
      </c>
      <c r="Q175" s="128">
        <v>75.443691513391414</v>
      </c>
      <c r="S175" s="25">
        <v>531</v>
      </c>
      <c r="T175" s="19" t="s">
        <v>224</v>
      </c>
      <c r="U175" s="39"/>
      <c r="V175" s="35" t="s">
        <v>52</v>
      </c>
      <c r="W175" s="36">
        <v>2</v>
      </c>
      <c r="X175" s="37">
        <v>1</v>
      </c>
      <c r="Y175" s="115"/>
    </row>
    <row r="176" spans="1:25" s="4" customFormat="1" ht="13.5" customHeight="1" x14ac:dyDescent="0.2">
      <c r="A176" s="24" t="s">
        <v>169</v>
      </c>
      <c r="B176" s="41">
        <v>5520</v>
      </c>
      <c r="C176" s="6">
        <v>5502</v>
      </c>
      <c r="D176" s="14">
        <v>-18</v>
      </c>
      <c r="E176" s="104">
        <v>-3.260869565217428E-3</v>
      </c>
      <c r="F176" s="110">
        <v>479</v>
      </c>
      <c r="G176" s="111">
        <v>1029</v>
      </c>
      <c r="H176" s="111">
        <v>3214</v>
      </c>
      <c r="I176" s="111">
        <v>1259</v>
      </c>
      <c r="J176" s="111">
        <v>527</v>
      </c>
      <c r="K176" s="107"/>
      <c r="L176" s="113">
        <v>8.7059251181388589E-2</v>
      </c>
      <c r="M176" s="113">
        <v>0.18702290076335878</v>
      </c>
      <c r="N176" s="113">
        <v>0.58415121773900403</v>
      </c>
      <c r="O176" s="113">
        <v>0.22882588149763722</v>
      </c>
      <c r="P176" s="113">
        <v>9.578335150854235E-2</v>
      </c>
      <c r="Q176" s="128">
        <v>71.188550093341632</v>
      </c>
      <c r="S176" s="25">
        <v>217</v>
      </c>
      <c r="T176" s="40" t="s">
        <v>170</v>
      </c>
      <c r="U176" s="39"/>
      <c r="V176" s="35" t="s">
        <v>73</v>
      </c>
      <c r="W176" s="36">
        <v>2</v>
      </c>
      <c r="X176" s="37">
        <v>2</v>
      </c>
      <c r="Y176" s="115"/>
    </row>
    <row r="177" spans="1:25" s="4" customFormat="1" ht="13.5" customHeight="1" x14ac:dyDescent="0.2">
      <c r="A177" s="24" t="s">
        <v>311</v>
      </c>
      <c r="B177" s="41">
        <v>5481</v>
      </c>
      <c r="C177" s="6">
        <v>5403</v>
      </c>
      <c r="D177" s="14">
        <v>-78</v>
      </c>
      <c r="E177" s="104">
        <v>-1.4230979748221073E-2</v>
      </c>
      <c r="F177" s="110">
        <v>324</v>
      </c>
      <c r="G177" s="111">
        <v>878</v>
      </c>
      <c r="H177" s="111">
        <v>3198</v>
      </c>
      <c r="I177" s="111">
        <v>1327</v>
      </c>
      <c r="J177" s="111">
        <v>567</v>
      </c>
      <c r="K177" s="107"/>
      <c r="L177" s="113">
        <v>5.9966685174902834E-2</v>
      </c>
      <c r="M177" s="113">
        <v>0.16250231352952063</v>
      </c>
      <c r="N177" s="113">
        <v>0.59189339255968909</v>
      </c>
      <c r="O177" s="113">
        <v>0.24560429391079031</v>
      </c>
      <c r="P177" s="113">
        <v>0.10494169905607996</v>
      </c>
      <c r="Q177" s="128">
        <v>68.949343339587244</v>
      </c>
      <c r="S177" s="25">
        <v>149</v>
      </c>
      <c r="T177" s="19" t="s">
        <v>312</v>
      </c>
      <c r="U177" s="39"/>
      <c r="V177" s="35" t="s">
        <v>66</v>
      </c>
      <c r="W177" s="36">
        <v>2</v>
      </c>
      <c r="X177" s="37">
        <v>4</v>
      </c>
      <c r="Y177" s="115"/>
    </row>
    <row r="178" spans="1:25" s="4" customFormat="1" ht="13.5" customHeight="1" x14ac:dyDescent="0.2">
      <c r="A178" s="24" t="s">
        <v>416</v>
      </c>
      <c r="B178" s="41">
        <v>5477</v>
      </c>
      <c r="C178" s="6">
        <v>5477</v>
      </c>
      <c r="D178" s="14">
        <v>0</v>
      </c>
      <c r="E178" s="104">
        <v>0</v>
      </c>
      <c r="F178" s="110">
        <v>359</v>
      </c>
      <c r="G178" s="111">
        <v>832</v>
      </c>
      <c r="H178" s="111">
        <v>3120</v>
      </c>
      <c r="I178" s="111">
        <v>1525</v>
      </c>
      <c r="J178" s="111">
        <v>737</v>
      </c>
      <c r="K178" s="107"/>
      <c r="L178" s="113">
        <v>6.5546832207412822E-2</v>
      </c>
      <c r="M178" s="113">
        <v>0.15190797882052218</v>
      </c>
      <c r="N178" s="113">
        <v>0.56965492057695821</v>
      </c>
      <c r="O178" s="113">
        <v>0.27843710060251964</v>
      </c>
      <c r="P178" s="113">
        <v>0.13456271681577506</v>
      </c>
      <c r="Q178" s="128">
        <v>75.544871794871796</v>
      </c>
      <c r="S178" s="25">
        <v>475</v>
      </c>
      <c r="T178" s="19" t="s">
        <v>417</v>
      </c>
      <c r="U178" s="39"/>
      <c r="V178" s="35" t="s">
        <v>52</v>
      </c>
      <c r="W178" s="36">
        <v>2</v>
      </c>
      <c r="X178" s="37">
        <v>3</v>
      </c>
      <c r="Y178" s="115"/>
    </row>
    <row r="179" spans="1:25" s="4" customFormat="1" ht="13.5" customHeight="1" x14ac:dyDescent="0.2">
      <c r="A179" s="24" t="s">
        <v>549</v>
      </c>
      <c r="B179" s="41">
        <v>5447</v>
      </c>
      <c r="C179" s="6">
        <v>5301</v>
      </c>
      <c r="D179" s="14">
        <v>-146</v>
      </c>
      <c r="E179" s="104">
        <v>-2.6803745180833505E-2</v>
      </c>
      <c r="F179" s="110">
        <v>320</v>
      </c>
      <c r="G179" s="111">
        <v>812</v>
      </c>
      <c r="H179" s="111">
        <v>2897</v>
      </c>
      <c r="I179" s="111">
        <v>1592</v>
      </c>
      <c r="J179" s="111">
        <v>769</v>
      </c>
      <c r="K179" s="107"/>
      <c r="L179" s="113">
        <v>6.0365968685153745E-2</v>
      </c>
      <c r="M179" s="113">
        <v>0.15317864553857763</v>
      </c>
      <c r="N179" s="113">
        <v>0.54650066025278254</v>
      </c>
      <c r="O179" s="113">
        <v>0.30032069420863988</v>
      </c>
      <c r="P179" s="113">
        <v>0.1450669684965101</v>
      </c>
      <c r="Q179" s="128">
        <v>82.982395581636183</v>
      </c>
      <c r="S179" s="25">
        <v>791</v>
      </c>
      <c r="T179" s="19" t="s">
        <v>549</v>
      </c>
      <c r="U179" s="34"/>
      <c r="V179" s="35" t="s">
        <v>56</v>
      </c>
      <c r="W179" s="36">
        <v>2</v>
      </c>
      <c r="X179" s="37">
        <v>3</v>
      </c>
      <c r="Y179" s="115"/>
    </row>
    <row r="180" spans="1:25" s="4" customFormat="1" ht="13.5" customHeight="1" x14ac:dyDescent="0.2">
      <c r="A180" s="24" t="s">
        <v>523</v>
      </c>
      <c r="B180" s="41">
        <v>5343</v>
      </c>
      <c r="C180" s="6">
        <v>5249</v>
      </c>
      <c r="D180" s="14">
        <v>-94</v>
      </c>
      <c r="E180" s="104">
        <v>-1.7593112483623385E-2</v>
      </c>
      <c r="F180" s="110">
        <v>494</v>
      </c>
      <c r="G180" s="111">
        <v>1156</v>
      </c>
      <c r="H180" s="111">
        <v>2929</v>
      </c>
      <c r="I180" s="111">
        <v>1164</v>
      </c>
      <c r="J180" s="111">
        <v>453</v>
      </c>
      <c r="K180" s="107"/>
      <c r="L180" s="113">
        <v>9.411316441226901E-2</v>
      </c>
      <c r="M180" s="113">
        <v>0.22023242522385217</v>
      </c>
      <c r="N180" s="113">
        <v>0.55801104972375692</v>
      </c>
      <c r="O180" s="113">
        <v>0.22175652505239093</v>
      </c>
      <c r="P180" s="113">
        <v>8.6302152791007808E-2</v>
      </c>
      <c r="Q180" s="128">
        <v>79.207920792079207</v>
      </c>
      <c r="S180" s="25">
        <v>748</v>
      </c>
      <c r="T180" s="19" t="s">
        <v>524</v>
      </c>
      <c r="U180" s="39"/>
      <c r="V180" s="35" t="s">
        <v>8</v>
      </c>
      <c r="W180" s="36">
        <v>2</v>
      </c>
      <c r="X180" s="37">
        <v>1</v>
      </c>
      <c r="Y180" s="115"/>
    </row>
    <row r="181" spans="1:25" s="4" customFormat="1" ht="13.5" customHeight="1" x14ac:dyDescent="0.2">
      <c r="A181" s="24" t="s">
        <v>480</v>
      </c>
      <c r="B181" s="41">
        <v>5337</v>
      </c>
      <c r="C181" s="6">
        <v>5248</v>
      </c>
      <c r="D181" s="14">
        <v>-89</v>
      </c>
      <c r="E181" s="104">
        <v>-1.6676035225782315E-2</v>
      </c>
      <c r="F181" s="110">
        <v>340</v>
      </c>
      <c r="G181" s="111">
        <v>781</v>
      </c>
      <c r="H181" s="111">
        <v>2745</v>
      </c>
      <c r="I181" s="111">
        <v>1722</v>
      </c>
      <c r="J181" s="111">
        <v>800</v>
      </c>
      <c r="K181" s="107"/>
      <c r="L181" s="113">
        <v>6.4786585365853661E-2</v>
      </c>
      <c r="M181" s="113">
        <v>0.1488185975609756</v>
      </c>
      <c r="N181" s="113">
        <v>0.5230564024390244</v>
      </c>
      <c r="O181" s="113">
        <v>0.328125</v>
      </c>
      <c r="P181" s="113">
        <v>0.1524390243902439</v>
      </c>
      <c r="Q181" s="128">
        <v>91.183970856102007</v>
      </c>
      <c r="S181" s="25">
        <v>626</v>
      </c>
      <c r="T181" s="19" t="s">
        <v>480</v>
      </c>
      <c r="U181" s="39"/>
      <c r="V181" s="35" t="s">
        <v>8</v>
      </c>
      <c r="W181" s="36">
        <v>2</v>
      </c>
      <c r="X181" s="37">
        <v>5</v>
      </c>
      <c r="Y181" s="115"/>
    </row>
    <row r="182" spans="1:25" s="4" customFormat="1" ht="13.5" customHeight="1" x14ac:dyDescent="0.2">
      <c r="A182" s="24" t="s">
        <v>317</v>
      </c>
      <c r="B182" s="41">
        <v>5286</v>
      </c>
      <c r="C182" s="6">
        <v>5195</v>
      </c>
      <c r="D182" s="14">
        <v>-91</v>
      </c>
      <c r="E182" s="104">
        <v>-1.7215285660234558E-2</v>
      </c>
      <c r="F182" s="110">
        <v>303</v>
      </c>
      <c r="G182" s="111">
        <v>808</v>
      </c>
      <c r="H182" s="111">
        <v>3055</v>
      </c>
      <c r="I182" s="111">
        <v>1332</v>
      </c>
      <c r="J182" s="111">
        <v>533</v>
      </c>
      <c r="K182" s="107"/>
      <c r="L182" s="113">
        <v>5.8325312800769968E-2</v>
      </c>
      <c r="M182" s="113">
        <v>0.15553416746871992</v>
      </c>
      <c r="N182" s="113">
        <v>0.58806544754571699</v>
      </c>
      <c r="O182" s="113">
        <v>0.25640038498556306</v>
      </c>
      <c r="P182" s="113">
        <v>0.10259865255052936</v>
      </c>
      <c r="Q182" s="128">
        <v>70.04909983633388</v>
      </c>
      <c r="S182" s="25">
        <v>169</v>
      </c>
      <c r="T182" s="40" t="s">
        <v>318</v>
      </c>
      <c r="U182" s="39"/>
      <c r="V182" s="35" t="s">
        <v>4</v>
      </c>
      <c r="W182" s="36">
        <v>1</v>
      </c>
      <c r="X182" s="37">
        <v>4</v>
      </c>
      <c r="Y182" s="115"/>
    </row>
    <row r="183" spans="1:25" s="4" customFormat="1" ht="13.5" customHeight="1" x14ac:dyDescent="0.2">
      <c r="A183" s="24" t="s">
        <v>562</v>
      </c>
      <c r="B183" s="41">
        <v>5269</v>
      </c>
      <c r="C183" s="6">
        <v>5158</v>
      </c>
      <c r="D183" s="14">
        <v>-111</v>
      </c>
      <c r="E183" s="104">
        <v>-2.1066616056177656E-2</v>
      </c>
      <c r="F183" s="110">
        <v>301</v>
      </c>
      <c r="G183" s="111">
        <v>739</v>
      </c>
      <c r="H183" s="111">
        <v>2756</v>
      </c>
      <c r="I183" s="111">
        <v>1663</v>
      </c>
      <c r="J183" s="111">
        <v>788</v>
      </c>
      <c r="K183" s="107"/>
      <c r="L183" s="113">
        <v>5.8355951919348586E-2</v>
      </c>
      <c r="M183" s="113">
        <v>0.1432725862737495</v>
      </c>
      <c r="N183" s="113">
        <v>0.53431562621170992</v>
      </c>
      <c r="O183" s="113">
        <v>0.32241178751454053</v>
      </c>
      <c r="P183" s="113">
        <v>0.15277239240015511</v>
      </c>
      <c r="Q183" s="128">
        <v>87.155297532656022</v>
      </c>
      <c r="S183" s="25">
        <v>846</v>
      </c>
      <c r="T183" s="19" t="s">
        <v>563</v>
      </c>
      <c r="U183" s="39"/>
      <c r="V183" s="35" t="s">
        <v>99</v>
      </c>
      <c r="W183" s="36">
        <v>2</v>
      </c>
      <c r="X183" s="37">
        <v>3</v>
      </c>
      <c r="Y183" s="115"/>
    </row>
    <row r="184" spans="1:25" s="4" customFormat="1" ht="13.5" customHeight="1" x14ac:dyDescent="0.2">
      <c r="A184" s="24" t="s">
        <v>412</v>
      </c>
      <c r="B184" s="41">
        <v>5264</v>
      </c>
      <c r="C184" s="6">
        <v>5340</v>
      </c>
      <c r="D184" s="14">
        <v>76</v>
      </c>
      <c r="E184" s="104">
        <v>1.4437689969604817E-2</v>
      </c>
      <c r="F184" s="110">
        <v>747</v>
      </c>
      <c r="G184" s="111">
        <v>1564</v>
      </c>
      <c r="H184" s="111">
        <v>3006</v>
      </c>
      <c r="I184" s="111">
        <v>770</v>
      </c>
      <c r="J184" s="111">
        <v>320</v>
      </c>
      <c r="K184" s="107"/>
      <c r="L184" s="113">
        <v>0.13988764044943819</v>
      </c>
      <c r="M184" s="113">
        <v>0.29288389513108615</v>
      </c>
      <c r="N184" s="113">
        <v>0.56292134831460672</v>
      </c>
      <c r="O184" s="113">
        <v>0.14419475655430711</v>
      </c>
      <c r="P184" s="113">
        <v>5.9925093632958802E-2</v>
      </c>
      <c r="Q184" s="128">
        <v>77.644710578842322</v>
      </c>
      <c r="S184" s="25">
        <v>440</v>
      </c>
      <c r="T184" s="19" t="s">
        <v>413</v>
      </c>
      <c r="U184" s="39"/>
      <c r="V184" s="35" t="s">
        <v>56</v>
      </c>
      <c r="W184" s="36">
        <v>1</v>
      </c>
      <c r="X184" s="37">
        <v>4</v>
      </c>
      <c r="Y184" s="115"/>
    </row>
    <row r="185" spans="1:25" s="4" customFormat="1" ht="13.5" customHeight="1" x14ac:dyDescent="0.2">
      <c r="A185" s="24" t="s">
        <v>476</v>
      </c>
      <c r="B185" s="41">
        <v>5264</v>
      </c>
      <c r="C185" s="6">
        <v>5187</v>
      </c>
      <c r="D185" s="14">
        <v>-77</v>
      </c>
      <c r="E185" s="104">
        <v>-1.4627659574468099E-2</v>
      </c>
      <c r="F185" s="110">
        <v>362</v>
      </c>
      <c r="G185" s="111">
        <v>872</v>
      </c>
      <c r="H185" s="111">
        <v>2989</v>
      </c>
      <c r="I185" s="111">
        <v>1326</v>
      </c>
      <c r="J185" s="111">
        <v>547</v>
      </c>
      <c r="K185" s="107"/>
      <c r="L185" s="113">
        <v>6.9789859263543474E-2</v>
      </c>
      <c r="M185" s="113">
        <v>0.16811258916522073</v>
      </c>
      <c r="N185" s="113">
        <v>0.57624831309041835</v>
      </c>
      <c r="O185" s="113">
        <v>0.25563909774436089</v>
      </c>
      <c r="P185" s="113">
        <v>0.10545594756121072</v>
      </c>
      <c r="Q185" s="128">
        <v>73.536299765807968</v>
      </c>
      <c r="S185" s="25">
        <v>624</v>
      </c>
      <c r="T185" s="19" t="s">
        <v>477</v>
      </c>
      <c r="U185" s="39"/>
      <c r="V185" s="35" t="s">
        <v>22</v>
      </c>
      <c r="W185" s="36">
        <v>2</v>
      </c>
      <c r="X185" s="37">
        <v>3</v>
      </c>
      <c r="Y185" s="115"/>
    </row>
    <row r="186" spans="1:25" s="4" customFormat="1" ht="13.5" customHeight="1" x14ac:dyDescent="0.2">
      <c r="A186" s="24" t="s">
        <v>502</v>
      </c>
      <c r="B186" s="41">
        <v>5218</v>
      </c>
      <c r="C186" s="6">
        <v>5099</v>
      </c>
      <c r="D186" s="14">
        <v>-119</v>
      </c>
      <c r="E186" s="104">
        <v>-2.2805672671521671E-2</v>
      </c>
      <c r="F186" s="110">
        <v>226</v>
      </c>
      <c r="G186" s="111">
        <v>650</v>
      </c>
      <c r="H186" s="111">
        <v>2748</v>
      </c>
      <c r="I186" s="111">
        <v>1701</v>
      </c>
      <c r="J186" s="111">
        <v>795</v>
      </c>
      <c r="K186" s="107"/>
      <c r="L186" s="113">
        <v>4.432241616003138E-2</v>
      </c>
      <c r="M186" s="113">
        <v>0.12747597568150618</v>
      </c>
      <c r="N186" s="113">
        <v>0.53892920180427539</v>
      </c>
      <c r="O186" s="113">
        <v>0.33359482251421846</v>
      </c>
      <c r="P186" s="113">
        <v>0.15591292410276525</v>
      </c>
      <c r="Q186" s="128">
        <v>85.55312954876274</v>
      </c>
      <c r="S186" s="25">
        <v>700</v>
      </c>
      <c r="T186" s="19" t="s">
        <v>503</v>
      </c>
      <c r="U186" s="39"/>
      <c r="V186" s="35" t="s">
        <v>24</v>
      </c>
      <c r="W186" s="36">
        <v>1</v>
      </c>
      <c r="X186" s="37">
        <v>4</v>
      </c>
      <c r="Y186" s="115"/>
    </row>
    <row r="187" spans="1:25" s="4" customFormat="1" ht="13.5" customHeight="1" x14ac:dyDescent="0.2">
      <c r="A187" s="24" t="s">
        <v>307</v>
      </c>
      <c r="B187" s="41">
        <v>5128</v>
      </c>
      <c r="C187" s="6">
        <v>4973</v>
      </c>
      <c r="D187" s="14">
        <v>-155</v>
      </c>
      <c r="E187" s="104">
        <v>-3.0226209048361929E-2</v>
      </c>
      <c r="F187" s="110">
        <v>191</v>
      </c>
      <c r="G187" s="111">
        <v>479</v>
      </c>
      <c r="H187" s="111">
        <v>2591</v>
      </c>
      <c r="I187" s="111">
        <v>1903</v>
      </c>
      <c r="J187" s="111">
        <v>857</v>
      </c>
      <c r="K187" s="107"/>
      <c r="L187" s="113">
        <v>3.8407399959782824E-2</v>
      </c>
      <c r="M187" s="113">
        <v>9.6320128694952739E-2</v>
      </c>
      <c r="N187" s="113">
        <v>0.52101347275286547</v>
      </c>
      <c r="O187" s="113">
        <v>0.38266639855218176</v>
      </c>
      <c r="P187" s="113">
        <v>0.17233058515986327</v>
      </c>
      <c r="Q187" s="128">
        <v>91.933616364338093</v>
      </c>
      <c r="S187" s="25">
        <v>146</v>
      </c>
      <c r="T187" s="19" t="s">
        <v>308</v>
      </c>
      <c r="U187" s="39"/>
      <c r="V187" s="35" t="s">
        <v>4</v>
      </c>
      <c r="W187" s="36">
        <v>1</v>
      </c>
      <c r="X187" s="37">
        <v>5</v>
      </c>
      <c r="Y187" s="115"/>
    </row>
    <row r="188" spans="1:25" s="4" customFormat="1" ht="13.5" customHeight="1" x14ac:dyDescent="0.2">
      <c r="A188" s="24" t="s">
        <v>462</v>
      </c>
      <c r="B188" s="41">
        <v>5121</v>
      </c>
      <c r="C188" s="6">
        <v>5068</v>
      </c>
      <c r="D188" s="14">
        <v>-53</v>
      </c>
      <c r="E188" s="104">
        <v>-1.034954110525288E-2</v>
      </c>
      <c r="F188" s="110">
        <v>399</v>
      </c>
      <c r="G188" s="111">
        <v>1073</v>
      </c>
      <c r="H188" s="111">
        <v>3205</v>
      </c>
      <c r="I188" s="111">
        <v>790</v>
      </c>
      <c r="J188" s="111">
        <v>300</v>
      </c>
      <c r="K188" s="107"/>
      <c r="L188" s="113">
        <v>7.8729281767955794E-2</v>
      </c>
      <c r="M188" s="113">
        <v>0.21172059984214681</v>
      </c>
      <c r="N188" s="113">
        <v>0.63239936858721391</v>
      </c>
      <c r="O188" s="113">
        <v>0.15588003157063932</v>
      </c>
      <c r="P188" s="113">
        <v>5.9194948697711129E-2</v>
      </c>
      <c r="Q188" s="128">
        <v>58.127925117004686</v>
      </c>
      <c r="S188" s="25">
        <v>611</v>
      </c>
      <c r="T188" s="19" t="s">
        <v>463</v>
      </c>
      <c r="U188" s="39"/>
      <c r="V188" s="35" t="s">
        <v>56</v>
      </c>
      <c r="W188" s="36">
        <v>2</v>
      </c>
      <c r="X188" s="37">
        <v>2</v>
      </c>
      <c r="Y188" s="115"/>
    </row>
    <row r="189" spans="1:25" s="4" customFormat="1" ht="13.5" customHeight="1" x14ac:dyDescent="0.2">
      <c r="A189" s="24" t="s">
        <v>519</v>
      </c>
      <c r="B189" s="41">
        <v>5035</v>
      </c>
      <c r="C189" s="6">
        <v>4980</v>
      </c>
      <c r="D189" s="14">
        <v>-55</v>
      </c>
      <c r="E189" s="104">
        <v>-1.0923535253227423E-2</v>
      </c>
      <c r="F189" s="110">
        <v>524</v>
      </c>
      <c r="G189" s="111">
        <v>1315</v>
      </c>
      <c r="H189" s="111">
        <v>2722</v>
      </c>
      <c r="I189" s="111">
        <v>943</v>
      </c>
      <c r="J189" s="111">
        <v>410</v>
      </c>
      <c r="K189" s="107"/>
      <c r="L189" s="113">
        <v>0.10522088353413654</v>
      </c>
      <c r="M189" s="113">
        <v>0.2640562248995984</v>
      </c>
      <c r="N189" s="113">
        <v>0.54658634538152606</v>
      </c>
      <c r="O189" s="113">
        <v>0.18935742971887551</v>
      </c>
      <c r="P189" s="113">
        <v>8.2329317269076302E-2</v>
      </c>
      <c r="Q189" s="128">
        <v>82.953710506980158</v>
      </c>
      <c r="S189" s="25">
        <v>746</v>
      </c>
      <c r="T189" s="19" t="s">
        <v>520</v>
      </c>
      <c r="U189" s="39"/>
      <c r="V189" s="35" t="s">
        <v>48</v>
      </c>
      <c r="W189" s="36">
        <v>1</v>
      </c>
      <c r="X189" s="37">
        <v>3</v>
      </c>
      <c r="Y189" s="115"/>
    </row>
    <row r="190" spans="1:25" s="4" customFormat="1" ht="13.5" customHeight="1" x14ac:dyDescent="0.2">
      <c r="A190" s="24" t="s">
        <v>289</v>
      </c>
      <c r="B190" s="41">
        <v>5019</v>
      </c>
      <c r="C190" s="6">
        <v>4939</v>
      </c>
      <c r="D190" s="14">
        <v>-80</v>
      </c>
      <c r="E190" s="104">
        <v>-1.5939430165371582E-2</v>
      </c>
      <c r="F190" s="110">
        <v>290</v>
      </c>
      <c r="G190" s="111">
        <v>735</v>
      </c>
      <c r="H190" s="111">
        <v>2720</v>
      </c>
      <c r="I190" s="111">
        <v>1484</v>
      </c>
      <c r="J190" s="111">
        <v>684</v>
      </c>
      <c r="K190" s="107"/>
      <c r="L190" s="113">
        <v>5.8716339339947354E-2</v>
      </c>
      <c r="M190" s="113">
        <v>0.1488155497064183</v>
      </c>
      <c r="N190" s="113">
        <v>0.55071876898157524</v>
      </c>
      <c r="O190" s="113">
        <v>0.30046568131200646</v>
      </c>
      <c r="P190" s="113">
        <v>0.13848957278801377</v>
      </c>
      <c r="Q190" s="128">
        <v>81.580882352941174</v>
      </c>
      <c r="S190" s="25">
        <v>77</v>
      </c>
      <c r="T190" s="40" t="s">
        <v>290</v>
      </c>
      <c r="U190" s="39"/>
      <c r="V190" s="35" t="s">
        <v>8</v>
      </c>
      <c r="W190" s="36">
        <v>2</v>
      </c>
      <c r="X190" s="37">
        <v>5</v>
      </c>
      <c r="Y190" s="115"/>
    </row>
    <row r="191" spans="1:25" s="4" customFormat="1" ht="13.5" customHeight="1" x14ac:dyDescent="0.2">
      <c r="A191" s="24" t="s">
        <v>267</v>
      </c>
      <c r="B191" s="41">
        <v>4990</v>
      </c>
      <c r="C191" s="6">
        <v>4958</v>
      </c>
      <c r="D191" s="14">
        <v>-32</v>
      </c>
      <c r="E191" s="104">
        <v>-6.4128256513026338E-3</v>
      </c>
      <c r="F191" s="110">
        <v>423</v>
      </c>
      <c r="G191" s="111">
        <v>995</v>
      </c>
      <c r="H191" s="111">
        <v>3018</v>
      </c>
      <c r="I191" s="111">
        <v>945</v>
      </c>
      <c r="J191" s="111">
        <v>357</v>
      </c>
      <c r="K191" s="107"/>
      <c r="L191" s="113">
        <v>8.5316659943525622E-2</v>
      </c>
      <c r="M191" s="113">
        <v>0.20068576038725291</v>
      </c>
      <c r="N191" s="113">
        <v>0.608713190802743</v>
      </c>
      <c r="O191" s="113">
        <v>0.19060104881000403</v>
      </c>
      <c r="P191" s="113">
        <v>7.2004840661557074E-2</v>
      </c>
      <c r="Q191" s="128">
        <v>64.280980781974819</v>
      </c>
      <c r="S191" s="25">
        <v>18</v>
      </c>
      <c r="T191" s="40" t="s">
        <v>268</v>
      </c>
      <c r="U191" s="39"/>
      <c r="V191" s="35" t="s">
        <v>66</v>
      </c>
      <c r="W191" s="36">
        <v>1</v>
      </c>
      <c r="X191" s="37">
        <v>3</v>
      </c>
      <c r="Y191" s="115"/>
    </row>
    <row r="192" spans="1:25" s="4" customFormat="1" ht="13.5" customHeight="1" x14ac:dyDescent="0.2">
      <c r="A192" s="24" t="s">
        <v>442</v>
      </c>
      <c r="B192" s="41">
        <v>4969</v>
      </c>
      <c r="C192" s="6">
        <v>4842</v>
      </c>
      <c r="D192" s="14">
        <v>-127</v>
      </c>
      <c r="E192" s="104">
        <v>-2.5558462467297205E-2</v>
      </c>
      <c r="F192" s="110">
        <v>226</v>
      </c>
      <c r="G192" s="111">
        <v>502</v>
      </c>
      <c r="H192" s="111">
        <v>2482</v>
      </c>
      <c r="I192" s="111">
        <v>1858</v>
      </c>
      <c r="J192" s="111">
        <v>832</v>
      </c>
      <c r="K192" s="107"/>
      <c r="L192" s="113">
        <v>4.6674927715819908E-2</v>
      </c>
      <c r="M192" s="113">
        <v>0.10367616687319289</v>
      </c>
      <c r="N192" s="113">
        <v>0.51259809995869476</v>
      </c>
      <c r="O192" s="113">
        <v>0.38372573316811237</v>
      </c>
      <c r="P192" s="113">
        <v>0.17182982238744321</v>
      </c>
      <c r="Q192" s="128">
        <v>95.084609186140213</v>
      </c>
      <c r="S192" s="25">
        <v>580</v>
      </c>
      <c r="T192" s="19" t="s">
        <v>443</v>
      </c>
      <c r="U192" s="39"/>
      <c r="V192" s="35" t="s">
        <v>32</v>
      </c>
      <c r="W192" s="36">
        <v>1</v>
      </c>
      <c r="X192" s="37">
        <v>4</v>
      </c>
      <c r="Y192" s="115"/>
    </row>
    <row r="193" spans="1:25" s="4" customFormat="1" ht="13.5" customHeight="1" x14ac:dyDescent="0.2">
      <c r="A193" s="24" t="s">
        <v>320</v>
      </c>
      <c r="B193" s="41">
        <v>4917</v>
      </c>
      <c r="C193" s="6">
        <v>4812</v>
      </c>
      <c r="D193" s="14">
        <v>-105</v>
      </c>
      <c r="E193" s="104">
        <v>-2.1354484441732713E-2</v>
      </c>
      <c r="F193" s="110">
        <v>276</v>
      </c>
      <c r="G193" s="111">
        <v>682</v>
      </c>
      <c r="H193" s="111">
        <v>2726</v>
      </c>
      <c r="I193" s="111">
        <v>1404</v>
      </c>
      <c r="J193" s="111">
        <v>572</v>
      </c>
      <c r="K193" s="107"/>
      <c r="L193" s="113">
        <v>5.7356608478802994E-2</v>
      </c>
      <c r="M193" s="113">
        <v>0.14172901080631753</v>
      </c>
      <c r="N193" s="113">
        <v>0.56650041562759768</v>
      </c>
      <c r="O193" s="113">
        <v>0.29177057356608477</v>
      </c>
      <c r="P193" s="113">
        <v>0.11886949293433084</v>
      </c>
      <c r="Q193" s="128">
        <v>76.522377109317674</v>
      </c>
      <c r="S193" s="25">
        <v>171</v>
      </c>
      <c r="T193" s="40" t="s">
        <v>321</v>
      </c>
      <c r="U193" s="39"/>
      <c r="V193" s="35" t="s">
        <v>56</v>
      </c>
      <c r="W193" s="36">
        <v>2</v>
      </c>
      <c r="X193" s="37">
        <v>1</v>
      </c>
      <c r="Y193" s="115"/>
    </row>
    <row r="194" spans="1:25" s="4" customFormat="1" ht="13.5" customHeight="1" x14ac:dyDescent="0.2">
      <c r="A194" s="24" t="s">
        <v>319</v>
      </c>
      <c r="B194" s="41">
        <v>4859</v>
      </c>
      <c r="C194" s="6">
        <v>5032</v>
      </c>
      <c r="D194" s="14">
        <v>173</v>
      </c>
      <c r="E194" s="104">
        <v>3.5604033751800879E-2</v>
      </c>
      <c r="F194" s="110">
        <v>509</v>
      </c>
      <c r="G194" s="111">
        <v>1110</v>
      </c>
      <c r="H194" s="111">
        <v>3171</v>
      </c>
      <c r="I194" s="111">
        <v>751</v>
      </c>
      <c r="J194" s="111">
        <v>266</v>
      </c>
      <c r="K194" s="107"/>
      <c r="L194" s="113">
        <v>0.10115262321144675</v>
      </c>
      <c r="M194" s="113">
        <v>0.22058823529411764</v>
      </c>
      <c r="N194" s="113">
        <v>0.63016693163751991</v>
      </c>
      <c r="O194" s="113">
        <v>0.14924483306836248</v>
      </c>
      <c r="P194" s="113">
        <v>5.2861685214626392E-2</v>
      </c>
      <c r="Q194" s="128">
        <v>58.6881110059918</v>
      </c>
      <c r="S194" s="25">
        <v>170</v>
      </c>
      <c r="T194" s="40" t="s">
        <v>663</v>
      </c>
      <c r="U194" s="34"/>
      <c r="V194" s="35" t="s">
        <v>4</v>
      </c>
      <c r="W194" s="36">
        <v>1</v>
      </c>
      <c r="X194" s="37">
        <v>3</v>
      </c>
      <c r="Y194" s="115"/>
    </row>
    <row r="195" spans="1:25" s="4" customFormat="1" ht="13.5" customHeight="1" x14ac:dyDescent="0.2">
      <c r="A195" s="24" t="s">
        <v>576</v>
      </c>
      <c r="B195" s="41">
        <v>4829</v>
      </c>
      <c r="C195" s="6">
        <v>4792</v>
      </c>
      <c r="D195" s="14">
        <v>-37</v>
      </c>
      <c r="E195" s="104">
        <v>-7.6620418306067029E-3</v>
      </c>
      <c r="F195" s="110">
        <v>272</v>
      </c>
      <c r="G195" s="111">
        <v>647</v>
      </c>
      <c r="H195" s="111">
        <v>2624</v>
      </c>
      <c r="I195" s="111">
        <v>1521</v>
      </c>
      <c r="J195" s="111">
        <v>701</v>
      </c>
      <c r="K195" s="107"/>
      <c r="L195" s="113">
        <v>5.6761268781302172E-2</v>
      </c>
      <c r="M195" s="113">
        <v>0.13501669449081802</v>
      </c>
      <c r="N195" s="113">
        <v>0.54757929883138567</v>
      </c>
      <c r="O195" s="113">
        <v>0.31740400667779634</v>
      </c>
      <c r="P195" s="113">
        <v>0.14628547579298831</v>
      </c>
      <c r="Q195" s="128">
        <v>82.621951219512198</v>
      </c>
      <c r="S195" s="25">
        <v>887</v>
      </c>
      <c r="T195" s="19" t="s">
        <v>577</v>
      </c>
      <c r="U195" s="39"/>
      <c r="V195" s="35" t="s">
        <v>24</v>
      </c>
      <c r="W195" s="36">
        <v>1</v>
      </c>
      <c r="X195" s="37">
        <v>3</v>
      </c>
      <c r="Y195" s="115"/>
    </row>
    <row r="196" spans="1:25" s="4" customFormat="1" ht="13.5" customHeight="1" x14ac:dyDescent="0.2">
      <c r="A196" s="24" t="s">
        <v>324</v>
      </c>
      <c r="B196" s="41">
        <v>4817</v>
      </c>
      <c r="C196" s="6">
        <v>4709</v>
      </c>
      <c r="D196" s="14">
        <v>-108</v>
      </c>
      <c r="E196" s="104">
        <v>-2.242059373053773E-2</v>
      </c>
      <c r="F196" s="110">
        <v>175</v>
      </c>
      <c r="G196" s="111">
        <v>501</v>
      </c>
      <c r="H196" s="111">
        <v>2546</v>
      </c>
      <c r="I196" s="111">
        <v>1662</v>
      </c>
      <c r="J196" s="111">
        <v>744</v>
      </c>
      <c r="K196" s="107"/>
      <c r="L196" s="113">
        <v>3.7162879592270118E-2</v>
      </c>
      <c r="M196" s="113">
        <v>0.10639201528987047</v>
      </c>
      <c r="N196" s="113">
        <v>0.54066680823954127</v>
      </c>
      <c r="O196" s="113">
        <v>0.35294117647058826</v>
      </c>
      <c r="P196" s="113">
        <v>0.15799532809513697</v>
      </c>
      <c r="Q196" s="128">
        <v>84.95679497250589</v>
      </c>
      <c r="S196" s="25">
        <v>176</v>
      </c>
      <c r="T196" s="19" t="s">
        <v>325</v>
      </c>
      <c r="U196" s="39"/>
      <c r="V196" s="35" t="s">
        <v>24</v>
      </c>
      <c r="W196" s="36">
        <v>1</v>
      </c>
      <c r="X196" s="37">
        <v>7</v>
      </c>
      <c r="Y196" s="115"/>
    </row>
    <row r="197" spans="1:25" s="4" customFormat="1" ht="13.5" customHeight="1" x14ac:dyDescent="0.2">
      <c r="A197" s="24" t="s">
        <v>432</v>
      </c>
      <c r="B197" s="41">
        <v>4813</v>
      </c>
      <c r="C197" s="6">
        <v>4733</v>
      </c>
      <c r="D197" s="14">
        <v>-80</v>
      </c>
      <c r="E197" s="104">
        <v>-1.6621649698732588E-2</v>
      </c>
      <c r="F197" s="110">
        <v>388</v>
      </c>
      <c r="G197" s="111">
        <v>935</v>
      </c>
      <c r="H197" s="111">
        <v>2881</v>
      </c>
      <c r="I197" s="111">
        <v>917</v>
      </c>
      <c r="J197" s="111">
        <v>371</v>
      </c>
      <c r="K197" s="107"/>
      <c r="L197" s="113">
        <v>8.1977604056623701E-2</v>
      </c>
      <c r="M197" s="113">
        <v>0.19754912317768858</v>
      </c>
      <c r="N197" s="113">
        <v>0.60870483836889921</v>
      </c>
      <c r="O197" s="113">
        <v>0.19374603845341221</v>
      </c>
      <c r="P197" s="113">
        <v>7.8385801817029366E-2</v>
      </c>
      <c r="Q197" s="128">
        <v>64.283234987851444</v>
      </c>
      <c r="S197" s="25">
        <v>538</v>
      </c>
      <c r="T197" s="19" t="s">
        <v>433</v>
      </c>
      <c r="U197" s="39"/>
      <c r="V197" s="35" t="s">
        <v>48</v>
      </c>
      <c r="W197" s="36">
        <v>1</v>
      </c>
      <c r="X197" s="37">
        <v>3</v>
      </c>
      <c r="Y197" s="115"/>
    </row>
    <row r="198" spans="1:25" s="4" customFormat="1" ht="13.5" customHeight="1" x14ac:dyDescent="0.2">
      <c r="A198" s="24" t="s">
        <v>550</v>
      </c>
      <c r="B198" s="41">
        <v>4774</v>
      </c>
      <c r="C198" s="6">
        <v>4715</v>
      </c>
      <c r="D198" s="14">
        <v>-59</v>
      </c>
      <c r="E198" s="104">
        <v>-1.2358609132802734E-2</v>
      </c>
      <c r="F198" s="110">
        <v>299</v>
      </c>
      <c r="G198" s="111">
        <v>778</v>
      </c>
      <c r="H198" s="111">
        <v>2787</v>
      </c>
      <c r="I198" s="111">
        <v>1150</v>
      </c>
      <c r="J198" s="111">
        <v>467</v>
      </c>
      <c r="K198" s="107"/>
      <c r="L198" s="113">
        <v>6.3414634146341464E-2</v>
      </c>
      <c r="M198" s="113">
        <v>0.16500530222693532</v>
      </c>
      <c r="N198" s="113">
        <v>0.59109225874867444</v>
      </c>
      <c r="O198" s="113">
        <v>0.24390243902439024</v>
      </c>
      <c r="P198" s="113">
        <v>9.9045599151643696E-2</v>
      </c>
      <c r="Q198" s="128">
        <v>69.178327951202007</v>
      </c>
      <c r="S198" s="25">
        <v>831</v>
      </c>
      <c r="T198" s="19" t="s">
        <v>551</v>
      </c>
      <c r="U198" s="39"/>
      <c r="V198" s="35" t="s">
        <v>32</v>
      </c>
      <c r="W198" s="36">
        <v>2</v>
      </c>
      <c r="X198" s="37">
        <v>2</v>
      </c>
      <c r="Y198" s="115"/>
    </row>
    <row r="199" spans="1:25" s="4" customFormat="1" ht="13.5" customHeight="1" x14ac:dyDescent="0.2">
      <c r="A199" s="24" t="s">
        <v>414</v>
      </c>
      <c r="B199" s="41">
        <v>4747</v>
      </c>
      <c r="C199" s="6">
        <v>4662</v>
      </c>
      <c r="D199" s="14">
        <v>-85</v>
      </c>
      <c r="E199" s="104">
        <v>-1.7906045923741343E-2</v>
      </c>
      <c r="F199" s="110">
        <v>218</v>
      </c>
      <c r="G199" s="111">
        <v>586</v>
      </c>
      <c r="H199" s="111">
        <v>2518</v>
      </c>
      <c r="I199" s="111">
        <v>1558</v>
      </c>
      <c r="J199" s="111">
        <v>709</v>
      </c>
      <c r="K199" s="107"/>
      <c r="L199" s="113">
        <v>4.6761046761046761E-2</v>
      </c>
      <c r="M199" s="113">
        <v>0.12569712569712568</v>
      </c>
      <c r="N199" s="113">
        <v>0.54011154011154017</v>
      </c>
      <c r="O199" s="113">
        <v>0.33419133419133418</v>
      </c>
      <c r="P199" s="113">
        <v>0.15208065208065208</v>
      </c>
      <c r="Q199" s="128">
        <v>85.146942017474188</v>
      </c>
      <c r="S199" s="25">
        <v>441</v>
      </c>
      <c r="T199" s="40" t="s">
        <v>415</v>
      </c>
      <c r="U199" s="39"/>
      <c r="V199" s="35" t="s">
        <v>56</v>
      </c>
      <c r="W199" s="36">
        <v>1</v>
      </c>
      <c r="X199" s="37">
        <v>4</v>
      </c>
      <c r="Y199" s="115"/>
    </row>
    <row r="200" spans="1:25" s="4" customFormat="1" ht="13.5" customHeight="1" x14ac:dyDescent="0.2">
      <c r="A200" s="24" t="s">
        <v>315</v>
      </c>
      <c r="B200" s="41">
        <v>4673</v>
      </c>
      <c r="C200" s="6">
        <v>4601</v>
      </c>
      <c r="D200" s="14">
        <v>-72</v>
      </c>
      <c r="E200" s="104">
        <v>-1.5407661031457298E-2</v>
      </c>
      <c r="F200" s="110">
        <v>307</v>
      </c>
      <c r="G200" s="111">
        <v>782</v>
      </c>
      <c r="H200" s="111">
        <v>2586</v>
      </c>
      <c r="I200" s="111">
        <v>1233</v>
      </c>
      <c r="J200" s="111">
        <v>588</v>
      </c>
      <c r="K200" s="107"/>
      <c r="L200" s="113">
        <v>6.6724625081504021E-2</v>
      </c>
      <c r="M200" s="113">
        <v>0.1699630515105412</v>
      </c>
      <c r="N200" s="113">
        <v>0.56205172788524238</v>
      </c>
      <c r="O200" s="113">
        <v>0.26798522060421648</v>
      </c>
      <c r="P200" s="113">
        <v>0.127798304716366</v>
      </c>
      <c r="Q200" s="128">
        <v>77.919566898685233</v>
      </c>
      <c r="S200" s="25">
        <v>152</v>
      </c>
      <c r="T200" s="19" t="s">
        <v>316</v>
      </c>
      <c r="U200" s="39"/>
      <c r="V200" s="35" t="s">
        <v>60</v>
      </c>
      <c r="W200" s="36">
        <v>2</v>
      </c>
      <c r="X200" s="37">
        <v>2</v>
      </c>
      <c r="Y200" s="115"/>
    </row>
    <row r="201" spans="1:25" s="4" customFormat="1" ht="13.5" customHeight="1" x14ac:dyDescent="0.2">
      <c r="A201" s="24" t="s">
        <v>452</v>
      </c>
      <c r="B201" s="41">
        <v>4624</v>
      </c>
      <c r="C201" s="6">
        <v>4498</v>
      </c>
      <c r="D201" s="14">
        <v>-126</v>
      </c>
      <c r="E201" s="104">
        <v>-2.7249134948096887E-2</v>
      </c>
      <c r="F201" s="110">
        <v>234</v>
      </c>
      <c r="G201" s="111">
        <v>645</v>
      </c>
      <c r="H201" s="111">
        <v>2272</v>
      </c>
      <c r="I201" s="111">
        <v>1581</v>
      </c>
      <c r="J201" s="111">
        <v>731</v>
      </c>
      <c r="K201" s="107"/>
      <c r="L201" s="113">
        <v>5.2023121387283239E-2</v>
      </c>
      <c r="M201" s="113">
        <v>0.14339706536238328</v>
      </c>
      <c r="N201" s="113">
        <v>0.50511338372610048</v>
      </c>
      <c r="O201" s="113">
        <v>0.35148955091151624</v>
      </c>
      <c r="P201" s="113">
        <v>0.16251667407736772</v>
      </c>
      <c r="Q201" s="128">
        <v>97.975352112676063</v>
      </c>
      <c r="S201" s="25">
        <v>595</v>
      </c>
      <c r="T201" s="40" t="s">
        <v>453</v>
      </c>
      <c r="U201" s="39"/>
      <c r="V201" s="35" t="s">
        <v>56</v>
      </c>
      <c r="W201" s="36">
        <v>1</v>
      </c>
      <c r="X201" s="37">
        <v>4</v>
      </c>
      <c r="Y201" s="115"/>
    </row>
    <row r="202" spans="1:25" s="4" customFormat="1" ht="13.5" customHeight="1" x14ac:dyDescent="0.2">
      <c r="A202" s="24" t="s">
        <v>564</v>
      </c>
      <c r="B202" s="41">
        <v>4571</v>
      </c>
      <c r="C202" s="6">
        <v>4482</v>
      </c>
      <c r="D202" s="14">
        <v>-89</v>
      </c>
      <c r="E202" s="104">
        <v>-1.947057536644059E-2</v>
      </c>
      <c r="F202" s="110">
        <v>253</v>
      </c>
      <c r="G202" s="111">
        <v>578</v>
      </c>
      <c r="H202" s="111">
        <v>2501</v>
      </c>
      <c r="I202" s="111">
        <v>1403</v>
      </c>
      <c r="J202" s="111">
        <v>606</v>
      </c>
      <c r="K202" s="107"/>
      <c r="L202" s="113">
        <v>5.6448014279339584E-2</v>
      </c>
      <c r="M202" s="113">
        <v>0.12896028558679162</v>
      </c>
      <c r="N202" s="113">
        <v>0.55800981704596164</v>
      </c>
      <c r="O202" s="113">
        <v>0.31302989736724679</v>
      </c>
      <c r="P202" s="113">
        <v>0.13520749665327977</v>
      </c>
      <c r="Q202" s="128">
        <v>79.208316673330657</v>
      </c>
      <c r="S202" s="25">
        <v>848</v>
      </c>
      <c r="T202" s="40" t="s">
        <v>565</v>
      </c>
      <c r="U202" s="39"/>
      <c r="V202" s="35" t="s">
        <v>45</v>
      </c>
      <c r="W202" s="36">
        <v>2</v>
      </c>
      <c r="X202" s="37">
        <v>3</v>
      </c>
      <c r="Y202" s="115"/>
    </row>
    <row r="203" spans="1:25" s="4" customFormat="1" ht="13.5" customHeight="1" x14ac:dyDescent="0.2">
      <c r="A203" s="24" t="s">
        <v>322</v>
      </c>
      <c r="B203" s="41">
        <v>4567</v>
      </c>
      <c r="C203" s="6">
        <v>4467</v>
      </c>
      <c r="D203" s="14">
        <v>-100</v>
      </c>
      <c r="E203" s="104">
        <v>-2.1896211955331757E-2</v>
      </c>
      <c r="F203" s="110">
        <v>173</v>
      </c>
      <c r="G203" s="111">
        <v>483</v>
      </c>
      <c r="H203" s="111">
        <v>2293</v>
      </c>
      <c r="I203" s="111">
        <v>1691</v>
      </c>
      <c r="J203" s="111">
        <v>772</v>
      </c>
      <c r="K203" s="107"/>
      <c r="L203" s="113">
        <v>3.8728453100514884E-2</v>
      </c>
      <c r="M203" s="113">
        <v>0.1081262592343855</v>
      </c>
      <c r="N203" s="113">
        <v>0.51331990149988804</v>
      </c>
      <c r="O203" s="113">
        <v>0.37855383926572644</v>
      </c>
      <c r="P203" s="113">
        <v>0.17282292366241325</v>
      </c>
      <c r="Q203" s="128">
        <v>94.81029219363279</v>
      </c>
      <c r="S203" s="25">
        <v>172</v>
      </c>
      <c r="T203" s="19" t="s">
        <v>323</v>
      </c>
      <c r="U203" s="39"/>
      <c r="V203" s="35" t="s">
        <v>4</v>
      </c>
      <c r="W203" s="36">
        <v>1</v>
      </c>
      <c r="X203" s="37">
        <v>3</v>
      </c>
      <c r="Y203" s="115"/>
    </row>
    <row r="204" spans="1:25" s="4" customFormat="1" ht="13.5" customHeight="1" x14ac:dyDescent="0.2">
      <c r="A204" s="24" t="s">
        <v>381</v>
      </c>
      <c r="B204" s="41">
        <v>4508</v>
      </c>
      <c r="C204" s="6">
        <v>4451</v>
      </c>
      <c r="D204" s="14">
        <v>-57</v>
      </c>
      <c r="E204" s="104">
        <v>-1.2644188110026655E-2</v>
      </c>
      <c r="F204" s="110">
        <v>252</v>
      </c>
      <c r="G204" s="111">
        <v>634</v>
      </c>
      <c r="H204" s="111">
        <v>2640</v>
      </c>
      <c r="I204" s="111">
        <v>1177</v>
      </c>
      <c r="J204" s="111">
        <v>450</v>
      </c>
      <c r="K204" s="107"/>
      <c r="L204" s="113">
        <v>5.6616490676252525E-2</v>
      </c>
      <c r="M204" s="113">
        <v>0.14243990114580993</v>
      </c>
      <c r="N204" s="113">
        <v>0.59312514041788367</v>
      </c>
      <c r="O204" s="113">
        <v>0.26443495843630643</v>
      </c>
      <c r="P204" s="113">
        <v>0.1011008762075938</v>
      </c>
      <c r="Q204" s="128">
        <v>68.598484848484858</v>
      </c>
      <c r="S204" s="25">
        <v>316</v>
      </c>
      <c r="T204" s="19" t="s">
        <v>382</v>
      </c>
      <c r="U204" s="39"/>
      <c r="V204" s="35" t="s">
        <v>66</v>
      </c>
      <c r="W204" s="36">
        <v>2</v>
      </c>
      <c r="X204" s="37">
        <v>4</v>
      </c>
      <c r="Y204" s="115"/>
    </row>
    <row r="205" spans="1:25" s="4" customFormat="1" ht="13.5" customHeight="1" x14ac:dyDescent="0.2">
      <c r="A205" s="24" t="s">
        <v>592</v>
      </c>
      <c r="B205" s="41">
        <v>4460</v>
      </c>
      <c r="C205" s="6">
        <v>4393</v>
      </c>
      <c r="D205" s="14">
        <v>-67</v>
      </c>
      <c r="E205" s="104">
        <v>-1.5022421524663709E-2</v>
      </c>
      <c r="F205" s="110">
        <v>356</v>
      </c>
      <c r="G205" s="111">
        <v>919</v>
      </c>
      <c r="H205" s="111">
        <v>2667</v>
      </c>
      <c r="I205" s="111">
        <v>807</v>
      </c>
      <c r="J205" s="111">
        <v>344</v>
      </c>
      <c r="K205" s="107"/>
      <c r="L205" s="113">
        <v>8.1038015023901663E-2</v>
      </c>
      <c r="M205" s="113">
        <v>0.20919644889597086</v>
      </c>
      <c r="N205" s="113">
        <v>0.60710220805827453</v>
      </c>
      <c r="O205" s="113">
        <v>0.18370134304575461</v>
      </c>
      <c r="P205" s="113">
        <v>7.8306396539949918E-2</v>
      </c>
      <c r="Q205" s="128">
        <v>64.716910386201718</v>
      </c>
      <c r="S205" s="25">
        <v>922</v>
      </c>
      <c r="T205" s="19" t="s">
        <v>593</v>
      </c>
      <c r="U205" s="39"/>
      <c r="V205" s="35" t="s">
        <v>73</v>
      </c>
      <c r="W205" s="36">
        <v>2</v>
      </c>
      <c r="X205" s="37">
        <v>1</v>
      </c>
      <c r="Y205" s="115"/>
    </row>
    <row r="206" spans="1:25" s="4" customFormat="1" ht="13.5" customHeight="1" x14ac:dyDescent="0.2">
      <c r="A206" s="24" t="s">
        <v>504</v>
      </c>
      <c r="B206" s="41">
        <v>4459</v>
      </c>
      <c r="C206" s="6">
        <v>4398</v>
      </c>
      <c r="D206" s="14">
        <v>-61</v>
      </c>
      <c r="E206" s="104">
        <v>-1.3680197353666768E-2</v>
      </c>
      <c r="F206" s="110">
        <v>207</v>
      </c>
      <c r="G206" s="111">
        <v>528</v>
      </c>
      <c r="H206" s="111">
        <v>2305</v>
      </c>
      <c r="I206" s="111">
        <v>1565</v>
      </c>
      <c r="J206" s="111">
        <v>739</v>
      </c>
      <c r="K206" s="107"/>
      <c r="L206" s="113">
        <v>4.7066848567530697E-2</v>
      </c>
      <c r="M206" s="113">
        <v>0.12005457025920874</v>
      </c>
      <c r="N206" s="113">
        <v>0.52410186448385632</v>
      </c>
      <c r="O206" s="113">
        <v>0.35584356525693495</v>
      </c>
      <c r="P206" s="113">
        <v>0.16803092314688495</v>
      </c>
      <c r="Q206" s="128">
        <v>90.802603036876349</v>
      </c>
      <c r="S206" s="25">
        <v>702</v>
      </c>
      <c r="T206" s="19" t="s">
        <v>505</v>
      </c>
      <c r="U206" s="39"/>
      <c r="V206" s="35" t="s">
        <v>73</v>
      </c>
      <c r="W206" s="36">
        <v>2</v>
      </c>
      <c r="X206" s="37">
        <v>2</v>
      </c>
      <c r="Y206" s="115"/>
    </row>
    <row r="207" spans="1:25" s="4" customFormat="1" ht="13.5" customHeight="1" x14ac:dyDescent="0.2">
      <c r="A207" s="24" t="s">
        <v>458</v>
      </c>
      <c r="B207" s="41">
        <v>4414</v>
      </c>
      <c r="C207" s="6">
        <v>4307</v>
      </c>
      <c r="D207" s="14">
        <v>-107</v>
      </c>
      <c r="E207" s="104">
        <v>-2.424105120072495E-2</v>
      </c>
      <c r="F207" s="110">
        <v>247</v>
      </c>
      <c r="G207" s="111">
        <v>567</v>
      </c>
      <c r="H207" s="111">
        <v>2394</v>
      </c>
      <c r="I207" s="111">
        <v>1346</v>
      </c>
      <c r="J207" s="111">
        <v>563</v>
      </c>
      <c r="K207" s="107"/>
      <c r="L207" s="113">
        <v>5.7348502437891802E-2</v>
      </c>
      <c r="M207" s="113">
        <v>0.1316461574181565</v>
      </c>
      <c r="N207" s="113">
        <v>0.55583933132110519</v>
      </c>
      <c r="O207" s="113">
        <v>0.31251451126073831</v>
      </c>
      <c r="P207" s="113">
        <v>0.13071743673090319</v>
      </c>
      <c r="Q207" s="128">
        <v>79.90810359231412</v>
      </c>
      <c r="S207" s="25">
        <v>607</v>
      </c>
      <c r="T207" s="19" t="s">
        <v>459</v>
      </c>
      <c r="U207" s="39"/>
      <c r="V207" s="35" t="s">
        <v>81</v>
      </c>
      <c r="W207" s="36">
        <v>2</v>
      </c>
      <c r="X207" s="37">
        <v>2</v>
      </c>
      <c r="Y207" s="115"/>
    </row>
    <row r="208" spans="1:25" s="4" customFormat="1" ht="13.5" customHeight="1" x14ac:dyDescent="0.2">
      <c r="A208" s="57" t="s">
        <v>344</v>
      </c>
      <c r="B208" s="41">
        <v>4309</v>
      </c>
      <c r="C208" s="6">
        <v>4273</v>
      </c>
      <c r="D208" s="14">
        <v>-36</v>
      </c>
      <c r="E208" s="104">
        <v>-8.3546066372708339E-3</v>
      </c>
      <c r="F208" s="110">
        <v>377</v>
      </c>
      <c r="G208" s="111">
        <v>818</v>
      </c>
      <c r="H208" s="111">
        <v>2490</v>
      </c>
      <c r="I208" s="111">
        <v>965</v>
      </c>
      <c r="J208" s="111">
        <v>430</v>
      </c>
      <c r="K208" s="107"/>
      <c r="L208" s="113">
        <v>8.8228410952492398E-2</v>
      </c>
      <c r="M208" s="113">
        <v>0.19143458928153523</v>
      </c>
      <c r="N208" s="113">
        <v>0.58272876199391532</v>
      </c>
      <c r="O208" s="113">
        <v>0.2258366487245495</v>
      </c>
      <c r="P208" s="113">
        <v>0.10063187456119822</v>
      </c>
      <c r="Q208" s="128">
        <v>71.606425702811251</v>
      </c>
      <c r="S208" s="52">
        <v>236</v>
      </c>
      <c r="T208" s="19" t="s">
        <v>345</v>
      </c>
      <c r="U208" s="39"/>
      <c r="V208" s="35" t="s">
        <v>99</v>
      </c>
      <c r="W208" s="36">
        <v>2</v>
      </c>
      <c r="X208" s="37">
        <v>1</v>
      </c>
      <c r="Y208" s="115"/>
    </row>
    <row r="209" spans="1:25" s="4" customFormat="1" ht="13.5" customHeight="1" x14ac:dyDescent="0.2">
      <c r="A209" s="24" t="s">
        <v>340</v>
      </c>
      <c r="B209" s="41">
        <v>4146</v>
      </c>
      <c r="C209" s="6">
        <v>4031</v>
      </c>
      <c r="D209" s="14">
        <v>-115</v>
      </c>
      <c r="E209" s="104">
        <v>-2.7737578388808526E-2</v>
      </c>
      <c r="F209" s="110">
        <v>194</v>
      </c>
      <c r="G209" s="111">
        <v>535</v>
      </c>
      <c r="H209" s="111">
        <v>2164</v>
      </c>
      <c r="I209" s="111">
        <v>1332</v>
      </c>
      <c r="J209" s="111">
        <v>609</v>
      </c>
      <c r="K209" s="107"/>
      <c r="L209" s="113">
        <v>4.812701562887621E-2</v>
      </c>
      <c r="M209" s="113">
        <v>0.13272140907963284</v>
      </c>
      <c r="N209" s="113">
        <v>0.53683949392210373</v>
      </c>
      <c r="O209" s="113">
        <v>0.33043909699826346</v>
      </c>
      <c r="P209" s="113">
        <v>0.15107913669064749</v>
      </c>
      <c r="Q209" s="128">
        <v>86.275415896487985</v>
      </c>
      <c r="S209" s="25">
        <v>226</v>
      </c>
      <c r="T209" s="40" t="s">
        <v>341</v>
      </c>
      <c r="U209" s="39"/>
      <c r="V209" s="35" t="s">
        <v>52</v>
      </c>
      <c r="W209" s="36">
        <v>2</v>
      </c>
      <c r="X209" s="37">
        <v>2</v>
      </c>
      <c r="Y209" s="115"/>
    </row>
    <row r="210" spans="1:25" s="4" customFormat="1" ht="13.5" customHeight="1" x14ac:dyDescent="0.2">
      <c r="A210" s="24" t="s">
        <v>456</v>
      </c>
      <c r="B210" s="41">
        <v>4127</v>
      </c>
      <c r="C210" s="6">
        <v>4053</v>
      </c>
      <c r="D210" s="14">
        <v>-74</v>
      </c>
      <c r="E210" s="104">
        <v>-1.7930700266537425E-2</v>
      </c>
      <c r="F210" s="110">
        <v>235</v>
      </c>
      <c r="G210" s="111">
        <v>613</v>
      </c>
      <c r="H210" s="111">
        <v>2231</v>
      </c>
      <c r="I210" s="111">
        <v>1209</v>
      </c>
      <c r="J210" s="111">
        <v>582</v>
      </c>
      <c r="K210" s="107"/>
      <c r="L210" s="113">
        <v>5.7981741919565753E-2</v>
      </c>
      <c r="M210" s="113">
        <v>0.15124599062422897</v>
      </c>
      <c r="N210" s="113">
        <v>0.55045645201085613</v>
      </c>
      <c r="O210" s="113">
        <v>0.29829755736491487</v>
      </c>
      <c r="P210" s="113">
        <v>0.14359733530717986</v>
      </c>
      <c r="Q210" s="128">
        <v>81.667413715822505</v>
      </c>
      <c r="S210" s="25">
        <v>601</v>
      </c>
      <c r="T210" s="19" t="s">
        <v>457</v>
      </c>
      <c r="U210" s="34"/>
      <c r="V210" s="35" t="s">
        <v>99</v>
      </c>
      <c r="W210" s="36">
        <v>1</v>
      </c>
      <c r="X210" s="37">
        <v>4</v>
      </c>
      <c r="Y210" s="115"/>
    </row>
    <row r="211" spans="1:25" s="4" customFormat="1" ht="13.5" customHeight="1" x14ac:dyDescent="0.2">
      <c r="A211" s="24" t="s">
        <v>608</v>
      </c>
      <c r="B211" s="41">
        <v>4118</v>
      </c>
      <c r="C211" s="6">
        <v>4022</v>
      </c>
      <c r="D211" s="14">
        <v>-96</v>
      </c>
      <c r="E211" s="104">
        <v>-2.3312287518212682E-2</v>
      </c>
      <c r="F211" s="110">
        <v>157</v>
      </c>
      <c r="G211" s="111">
        <v>410</v>
      </c>
      <c r="H211" s="111">
        <v>2147</v>
      </c>
      <c r="I211" s="111">
        <v>1465</v>
      </c>
      <c r="J211" s="111">
        <v>731</v>
      </c>
      <c r="K211" s="107"/>
      <c r="L211" s="113">
        <v>3.9035305818000993E-2</v>
      </c>
      <c r="M211" s="113">
        <v>0.10193933366484337</v>
      </c>
      <c r="N211" s="113">
        <v>0.533814022874192</v>
      </c>
      <c r="O211" s="113">
        <v>0.36424664346096469</v>
      </c>
      <c r="P211" s="113">
        <v>0.18175037294878171</v>
      </c>
      <c r="Q211" s="128">
        <v>87.331159757801586</v>
      </c>
      <c r="S211" s="25">
        <v>976</v>
      </c>
      <c r="T211" s="19" t="s">
        <v>609</v>
      </c>
      <c r="U211" s="39"/>
      <c r="V211" s="35" t="s">
        <v>41</v>
      </c>
      <c r="W211" s="36">
        <v>2</v>
      </c>
      <c r="X211" s="37">
        <v>2</v>
      </c>
      <c r="Y211" s="115"/>
    </row>
    <row r="212" spans="1:25" s="4" customFormat="1" ht="13.5" customHeight="1" x14ac:dyDescent="0.2">
      <c r="A212" s="24" t="s">
        <v>533</v>
      </c>
      <c r="B212" s="41">
        <v>4075</v>
      </c>
      <c r="C212" s="6">
        <v>3967</v>
      </c>
      <c r="D212" s="14">
        <v>-108</v>
      </c>
      <c r="E212" s="104">
        <v>-2.6503067484662579E-2</v>
      </c>
      <c r="F212" s="110">
        <v>197</v>
      </c>
      <c r="G212" s="111">
        <v>506</v>
      </c>
      <c r="H212" s="111">
        <v>2202</v>
      </c>
      <c r="I212" s="111">
        <v>1259</v>
      </c>
      <c r="J212" s="111">
        <v>558</v>
      </c>
      <c r="K212" s="107"/>
      <c r="L212" s="113">
        <v>4.9659692462818247E-2</v>
      </c>
      <c r="M212" s="113">
        <v>0.12755230652886312</v>
      </c>
      <c r="N212" s="113">
        <v>0.55507940509200904</v>
      </c>
      <c r="O212" s="113">
        <v>0.31736828837912778</v>
      </c>
      <c r="P212" s="113">
        <v>0.14066044870178976</v>
      </c>
      <c r="Q212" s="128">
        <v>80.154405086285195</v>
      </c>
      <c r="S212" s="25">
        <v>762</v>
      </c>
      <c r="T212" s="19" t="s">
        <v>534</v>
      </c>
      <c r="U212" s="39"/>
      <c r="V212" s="35" t="s">
        <v>66</v>
      </c>
      <c r="W212" s="36">
        <v>1</v>
      </c>
      <c r="X212" s="37">
        <v>4</v>
      </c>
      <c r="Y212" s="115"/>
    </row>
    <row r="213" spans="1:25" s="4" customFormat="1" ht="13.5" customHeight="1" x14ac:dyDescent="0.2">
      <c r="A213" s="24" t="s">
        <v>552</v>
      </c>
      <c r="B213" s="41">
        <v>4058</v>
      </c>
      <c r="C213" s="6">
        <v>4024</v>
      </c>
      <c r="D213" s="14">
        <v>-34</v>
      </c>
      <c r="E213" s="104">
        <v>-8.3785115820601552E-3</v>
      </c>
      <c r="F213" s="110">
        <v>221</v>
      </c>
      <c r="G213" s="111">
        <v>598</v>
      </c>
      <c r="H213" s="111">
        <v>2270</v>
      </c>
      <c r="I213" s="111">
        <v>1156</v>
      </c>
      <c r="J213" s="111">
        <v>529</v>
      </c>
      <c r="K213" s="107"/>
      <c r="L213" s="113">
        <v>5.4920477137176939E-2</v>
      </c>
      <c r="M213" s="113">
        <v>0.14860834990059643</v>
      </c>
      <c r="N213" s="113">
        <v>0.56411530815109345</v>
      </c>
      <c r="O213" s="113">
        <v>0.28727634194831014</v>
      </c>
      <c r="P213" s="113">
        <v>0.13146123260437376</v>
      </c>
      <c r="Q213" s="128">
        <v>77.268722466960355</v>
      </c>
      <c r="S213" s="25">
        <v>832</v>
      </c>
      <c r="T213" s="19" t="s">
        <v>553</v>
      </c>
      <c r="U213" s="39"/>
      <c r="V213" s="35" t="s">
        <v>52</v>
      </c>
      <c r="W213" s="36">
        <v>2</v>
      </c>
      <c r="X213" s="37">
        <v>2</v>
      </c>
      <c r="Y213" s="115"/>
    </row>
    <row r="214" spans="1:25" s="4" customFormat="1" ht="13.5" customHeight="1" x14ac:dyDescent="0.2">
      <c r="A214" s="57" t="s">
        <v>269</v>
      </c>
      <c r="B214" s="41">
        <v>3991</v>
      </c>
      <c r="C214" s="6">
        <v>3984</v>
      </c>
      <c r="D214" s="14">
        <v>-7</v>
      </c>
      <c r="E214" s="104">
        <v>-1.7539463793535548E-3</v>
      </c>
      <c r="F214" s="110">
        <v>338</v>
      </c>
      <c r="G214" s="111">
        <v>790</v>
      </c>
      <c r="H214" s="111">
        <v>2453</v>
      </c>
      <c r="I214" s="111">
        <v>741</v>
      </c>
      <c r="J214" s="111">
        <v>283</v>
      </c>
      <c r="K214" s="107"/>
      <c r="L214" s="113">
        <v>8.4839357429718876E-2</v>
      </c>
      <c r="M214" s="113">
        <v>0.19829317269076305</v>
      </c>
      <c r="N214" s="113">
        <v>0.61571285140562249</v>
      </c>
      <c r="O214" s="113">
        <v>0.18599397590361447</v>
      </c>
      <c r="P214" s="113">
        <v>7.1034136546184734E-2</v>
      </c>
      <c r="Q214" s="128">
        <v>62.413371381981243</v>
      </c>
      <c r="S214" s="52">
        <v>19</v>
      </c>
      <c r="T214" s="19" t="s">
        <v>270</v>
      </c>
      <c r="U214" s="39"/>
      <c r="V214" s="35" t="s">
        <v>4</v>
      </c>
      <c r="W214" s="36">
        <v>2</v>
      </c>
      <c r="X214" s="37">
        <v>4</v>
      </c>
      <c r="Y214" s="115"/>
    </row>
    <row r="215" spans="1:25" s="4" customFormat="1" ht="13.5" customHeight="1" x14ac:dyDescent="0.2">
      <c r="A215" s="24" t="s">
        <v>490</v>
      </c>
      <c r="B215" s="41">
        <v>3972</v>
      </c>
      <c r="C215" s="6">
        <v>3896</v>
      </c>
      <c r="D215" s="14">
        <v>-76</v>
      </c>
      <c r="E215" s="104">
        <v>-1.9133937562940573E-2</v>
      </c>
      <c r="F215" s="110">
        <v>268</v>
      </c>
      <c r="G215" s="111">
        <v>721</v>
      </c>
      <c r="H215" s="111">
        <v>2139</v>
      </c>
      <c r="I215" s="111">
        <v>1036</v>
      </c>
      <c r="J215" s="111">
        <v>448</v>
      </c>
      <c r="K215" s="107"/>
      <c r="L215" s="113">
        <v>6.8788501026694052E-2</v>
      </c>
      <c r="M215" s="113">
        <v>0.18506160164271046</v>
      </c>
      <c r="N215" s="113">
        <v>0.54902464065708423</v>
      </c>
      <c r="O215" s="113">
        <v>0.26591375770020537</v>
      </c>
      <c r="P215" s="113">
        <v>0.11498973305954825</v>
      </c>
      <c r="Q215" s="128">
        <v>82.141187470780736</v>
      </c>
      <c r="S215" s="25">
        <v>683</v>
      </c>
      <c r="T215" s="40" t="s">
        <v>491</v>
      </c>
      <c r="U215" s="39"/>
      <c r="V215" s="35" t="s">
        <v>48</v>
      </c>
      <c r="W215" s="36">
        <v>2</v>
      </c>
      <c r="X215" s="37">
        <v>2</v>
      </c>
      <c r="Y215" s="115"/>
    </row>
    <row r="216" spans="1:25" s="4" customFormat="1" ht="13.5" customHeight="1" x14ac:dyDescent="0.2">
      <c r="A216" s="24" t="s">
        <v>450</v>
      </c>
      <c r="B216" s="41">
        <v>3920</v>
      </c>
      <c r="C216" s="6">
        <v>3900</v>
      </c>
      <c r="D216" s="14">
        <v>-20</v>
      </c>
      <c r="E216" s="104">
        <v>-5.1020408163264808E-3</v>
      </c>
      <c r="F216" s="110">
        <v>306</v>
      </c>
      <c r="G216" s="111">
        <v>768</v>
      </c>
      <c r="H216" s="111">
        <v>2204</v>
      </c>
      <c r="I216" s="111">
        <v>928</v>
      </c>
      <c r="J216" s="111">
        <v>402</v>
      </c>
      <c r="K216" s="107"/>
      <c r="L216" s="113">
        <v>7.8461538461538458E-2</v>
      </c>
      <c r="M216" s="113">
        <v>0.19692307692307692</v>
      </c>
      <c r="N216" s="113">
        <v>0.56512820512820516</v>
      </c>
      <c r="O216" s="113">
        <v>0.23794871794871794</v>
      </c>
      <c r="P216" s="113">
        <v>0.10307692307692308</v>
      </c>
      <c r="Q216" s="128">
        <v>76.950998185117967</v>
      </c>
      <c r="S216" s="25">
        <v>592</v>
      </c>
      <c r="T216" s="19" t="s">
        <v>451</v>
      </c>
      <c r="U216" s="39"/>
      <c r="V216" s="35" t="s">
        <v>22</v>
      </c>
      <c r="W216" s="36">
        <v>2</v>
      </c>
      <c r="X216" s="37">
        <v>2</v>
      </c>
      <c r="Y216" s="115"/>
    </row>
    <row r="217" spans="1:25" s="4" customFormat="1" ht="13.5" customHeight="1" x14ac:dyDescent="0.2">
      <c r="A217" s="24" t="s">
        <v>543</v>
      </c>
      <c r="B217" s="41">
        <v>3859</v>
      </c>
      <c r="C217" s="6">
        <v>3753</v>
      </c>
      <c r="D217" s="14">
        <v>-106</v>
      </c>
      <c r="E217" s="104">
        <v>-2.7468256024876903E-2</v>
      </c>
      <c r="F217" s="110">
        <v>144</v>
      </c>
      <c r="G217" s="111">
        <v>354</v>
      </c>
      <c r="H217" s="111">
        <v>1876</v>
      </c>
      <c r="I217" s="111">
        <v>1523</v>
      </c>
      <c r="J217" s="111">
        <v>736</v>
      </c>
      <c r="K217" s="107"/>
      <c r="L217" s="113">
        <v>3.8369304556354913E-2</v>
      </c>
      <c r="M217" s="113">
        <v>9.4324540367705836E-2</v>
      </c>
      <c r="N217" s="113">
        <v>0.49986677324806822</v>
      </c>
      <c r="O217" s="113">
        <v>0.40580868638422596</v>
      </c>
      <c r="P217" s="113">
        <v>0.19610977884359179</v>
      </c>
      <c r="Q217" s="128">
        <v>100.05330490405116</v>
      </c>
      <c r="S217" s="25">
        <v>781</v>
      </c>
      <c r="T217" s="40" t="s">
        <v>544</v>
      </c>
      <c r="U217" s="39"/>
      <c r="V217" s="35" t="s">
        <v>22</v>
      </c>
      <c r="W217" s="36">
        <v>1</v>
      </c>
      <c r="X217" s="37">
        <v>6</v>
      </c>
      <c r="Y217" s="115"/>
    </row>
    <row r="218" spans="1:25" s="4" customFormat="1" ht="13.5" customHeight="1" x14ac:dyDescent="0.2">
      <c r="A218" s="24" t="s">
        <v>360</v>
      </c>
      <c r="B218" s="41">
        <v>3854</v>
      </c>
      <c r="C218" s="6">
        <v>3834</v>
      </c>
      <c r="D218" s="14">
        <v>-20</v>
      </c>
      <c r="E218" s="104">
        <v>-5.1894135962635701E-3</v>
      </c>
      <c r="F218" s="110">
        <v>254</v>
      </c>
      <c r="G218" s="111">
        <v>571</v>
      </c>
      <c r="H218" s="111">
        <v>2256</v>
      </c>
      <c r="I218" s="111">
        <v>1007</v>
      </c>
      <c r="J218" s="111">
        <v>422</v>
      </c>
      <c r="K218" s="107"/>
      <c r="L218" s="113">
        <v>6.6249347939488779E-2</v>
      </c>
      <c r="M218" s="113">
        <v>0.14893062076160668</v>
      </c>
      <c r="N218" s="113">
        <v>0.58841940532081383</v>
      </c>
      <c r="O218" s="113">
        <v>0.26264997391757955</v>
      </c>
      <c r="P218" s="113">
        <v>0.11006781429316641</v>
      </c>
      <c r="Q218" s="128">
        <v>69.946808510638306</v>
      </c>
      <c r="S218" s="25">
        <v>273</v>
      </c>
      <c r="T218" s="19" t="s">
        <v>361</v>
      </c>
      <c r="U218" s="39"/>
      <c r="V218" s="35" t="s">
        <v>8</v>
      </c>
      <c r="W218" s="36">
        <v>2</v>
      </c>
      <c r="X218" s="37">
        <v>3</v>
      </c>
      <c r="Y218" s="115"/>
    </row>
    <row r="219" spans="1:25" s="4" customFormat="1" ht="13.5" customHeight="1" x14ac:dyDescent="0.2">
      <c r="A219" s="24" t="s">
        <v>582</v>
      </c>
      <c r="B219" s="41">
        <v>3747</v>
      </c>
      <c r="C219" s="6">
        <v>3783</v>
      </c>
      <c r="D219" s="14">
        <v>36</v>
      </c>
      <c r="E219" s="104">
        <v>9.607686148919159E-3</v>
      </c>
      <c r="F219" s="110">
        <v>435</v>
      </c>
      <c r="G219" s="111">
        <v>980</v>
      </c>
      <c r="H219" s="111">
        <v>2075</v>
      </c>
      <c r="I219" s="111">
        <v>728</v>
      </c>
      <c r="J219" s="111">
        <v>289</v>
      </c>
      <c r="K219" s="107"/>
      <c r="L219" s="113">
        <v>0.11498810467882632</v>
      </c>
      <c r="M219" s="113">
        <v>0.25905366111551681</v>
      </c>
      <c r="N219" s="113">
        <v>0.54850647634152794</v>
      </c>
      <c r="O219" s="113">
        <v>0.19243986254295534</v>
      </c>
      <c r="P219" s="113">
        <v>7.6394395982024854E-2</v>
      </c>
      <c r="Q219" s="128">
        <v>82.313253012048193</v>
      </c>
      <c r="S219" s="25">
        <v>892</v>
      </c>
      <c r="T219" s="19" t="s">
        <v>583</v>
      </c>
      <c r="U219" s="39"/>
      <c r="V219" s="35" t="s">
        <v>8</v>
      </c>
      <c r="W219" s="36">
        <v>1</v>
      </c>
      <c r="X219" s="37">
        <v>6</v>
      </c>
      <c r="Y219" s="115"/>
    </row>
    <row r="220" spans="1:25" s="4" customFormat="1" ht="13.5" customHeight="1" x14ac:dyDescent="0.2">
      <c r="A220" s="24" t="s">
        <v>596</v>
      </c>
      <c r="B220" s="41">
        <v>3685</v>
      </c>
      <c r="C220" s="6">
        <v>3676</v>
      </c>
      <c r="D220" s="14">
        <v>-9</v>
      </c>
      <c r="E220" s="104">
        <v>-2.4423337856174232E-3</v>
      </c>
      <c r="F220" s="110">
        <v>255</v>
      </c>
      <c r="G220" s="111">
        <v>583</v>
      </c>
      <c r="H220" s="111">
        <v>2142</v>
      </c>
      <c r="I220" s="111">
        <v>951</v>
      </c>
      <c r="J220" s="111">
        <v>422</v>
      </c>
      <c r="K220" s="107"/>
      <c r="L220" s="113">
        <v>6.9368879216539711E-2</v>
      </c>
      <c r="M220" s="113">
        <v>0.15859630032644179</v>
      </c>
      <c r="N220" s="113">
        <v>0.5826985854189336</v>
      </c>
      <c r="O220" s="113">
        <v>0.25870511425462461</v>
      </c>
      <c r="P220" s="113">
        <v>0.11479869423286181</v>
      </c>
      <c r="Q220" s="128">
        <v>71.615312791783381</v>
      </c>
      <c r="S220" s="25">
        <v>925</v>
      </c>
      <c r="T220" s="40" t="s">
        <v>597</v>
      </c>
      <c r="U220" s="39"/>
      <c r="V220" s="35" t="s">
        <v>73</v>
      </c>
      <c r="W220" s="36">
        <v>2</v>
      </c>
      <c r="X220" s="37">
        <v>2</v>
      </c>
      <c r="Y220" s="115"/>
    </row>
    <row r="221" spans="1:25" s="4" customFormat="1" ht="13.5" customHeight="1" x14ac:dyDescent="0.2">
      <c r="A221" s="24" t="s">
        <v>375</v>
      </c>
      <c r="B221" s="41">
        <v>3637</v>
      </c>
      <c r="C221" s="6">
        <v>3572</v>
      </c>
      <c r="D221" s="14">
        <v>-65</v>
      </c>
      <c r="E221" s="104">
        <v>-1.7871872422326129E-2</v>
      </c>
      <c r="F221" s="110">
        <v>189</v>
      </c>
      <c r="G221" s="111">
        <v>511</v>
      </c>
      <c r="H221" s="111">
        <v>1940</v>
      </c>
      <c r="I221" s="111">
        <v>1121</v>
      </c>
      <c r="J221" s="111">
        <v>545</v>
      </c>
      <c r="K221" s="107"/>
      <c r="L221" s="113">
        <v>5.2911534154535277E-2</v>
      </c>
      <c r="M221" s="113">
        <v>0.14305711086226203</v>
      </c>
      <c r="N221" s="113">
        <v>0.54311310190369544</v>
      </c>
      <c r="O221" s="113">
        <v>0.31382978723404253</v>
      </c>
      <c r="P221" s="113">
        <v>0.15257558790593506</v>
      </c>
      <c r="Q221" s="128">
        <v>84.123711340206185</v>
      </c>
      <c r="S221" s="25">
        <v>300</v>
      </c>
      <c r="T221" s="19" t="s">
        <v>376</v>
      </c>
      <c r="U221" s="39"/>
      <c r="V221" s="35" t="s">
        <v>24</v>
      </c>
      <c r="W221" s="36">
        <v>1</v>
      </c>
      <c r="X221" s="37">
        <v>3</v>
      </c>
      <c r="Y221" s="115"/>
    </row>
    <row r="222" spans="1:25" s="4" customFormat="1" ht="13.5" customHeight="1" x14ac:dyDescent="0.2">
      <c r="A222" s="24" t="s">
        <v>510</v>
      </c>
      <c r="B222" s="41">
        <v>3575</v>
      </c>
      <c r="C222" s="6">
        <v>3491</v>
      </c>
      <c r="D222" s="14">
        <v>-84</v>
      </c>
      <c r="E222" s="104">
        <v>-2.3496503496503451E-2</v>
      </c>
      <c r="F222" s="110">
        <v>133</v>
      </c>
      <c r="G222" s="111">
        <v>349</v>
      </c>
      <c r="H222" s="111">
        <v>1825</v>
      </c>
      <c r="I222" s="111">
        <v>1317</v>
      </c>
      <c r="J222" s="111">
        <v>625</v>
      </c>
      <c r="K222" s="107"/>
      <c r="L222" s="113">
        <v>3.8097966198796906E-2</v>
      </c>
      <c r="M222" s="113">
        <v>9.9971354912632482E-2</v>
      </c>
      <c r="N222" s="113">
        <v>0.52277284445717564</v>
      </c>
      <c r="O222" s="113">
        <v>0.37725580063019193</v>
      </c>
      <c r="P222" s="113">
        <v>0.17903179604697794</v>
      </c>
      <c r="Q222" s="128">
        <v>91.287671232876718</v>
      </c>
      <c r="S222" s="25">
        <v>732</v>
      </c>
      <c r="T222" s="40" t="s">
        <v>511</v>
      </c>
      <c r="U222" s="39"/>
      <c r="V222" s="35" t="s">
        <v>8</v>
      </c>
      <c r="W222" s="36">
        <v>2</v>
      </c>
      <c r="X222" s="37">
        <v>1</v>
      </c>
      <c r="Y222" s="115"/>
    </row>
    <row r="223" spans="1:25" s="4" customFormat="1" ht="13.5" customHeight="1" x14ac:dyDescent="0.2">
      <c r="A223" s="24" t="s">
        <v>488</v>
      </c>
      <c r="B223" s="41">
        <v>3553</v>
      </c>
      <c r="C223" s="6">
        <v>3514</v>
      </c>
      <c r="D223" s="14">
        <v>-39</v>
      </c>
      <c r="E223" s="104">
        <v>-1.0976639459611581E-2</v>
      </c>
      <c r="F223" s="110">
        <v>181</v>
      </c>
      <c r="G223" s="111">
        <v>407</v>
      </c>
      <c r="H223" s="111">
        <v>1930</v>
      </c>
      <c r="I223" s="111">
        <v>1177</v>
      </c>
      <c r="J223" s="111">
        <v>511</v>
      </c>
      <c r="K223" s="107"/>
      <c r="L223" s="113">
        <v>5.1508252703471827E-2</v>
      </c>
      <c r="M223" s="113">
        <v>0.11582242458736483</v>
      </c>
      <c r="N223" s="113">
        <v>0.54923164484917475</v>
      </c>
      <c r="O223" s="113">
        <v>0.33494593056346045</v>
      </c>
      <c r="P223" s="113">
        <v>0.1454183266932271</v>
      </c>
      <c r="Q223" s="128">
        <v>82.07253886010362</v>
      </c>
      <c r="S223" s="25">
        <v>681</v>
      </c>
      <c r="T223" s="19" t="s">
        <v>489</v>
      </c>
      <c r="U223" s="39"/>
      <c r="V223" s="35" t="s">
        <v>4</v>
      </c>
      <c r="W223" s="36">
        <v>2</v>
      </c>
      <c r="X223" s="37">
        <v>2</v>
      </c>
      <c r="Y223" s="115"/>
    </row>
    <row r="224" spans="1:25" s="4" customFormat="1" ht="13.5" customHeight="1" x14ac:dyDescent="0.2">
      <c r="A224" s="24" t="s">
        <v>570</v>
      </c>
      <c r="B224" s="41">
        <v>3510</v>
      </c>
      <c r="C224" s="6">
        <v>3438</v>
      </c>
      <c r="D224" s="14">
        <v>-72</v>
      </c>
      <c r="E224" s="104">
        <v>-2.0512820512820551E-2</v>
      </c>
      <c r="F224" s="110">
        <v>137</v>
      </c>
      <c r="G224" s="111">
        <v>322</v>
      </c>
      <c r="H224" s="111">
        <v>1779</v>
      </c>
      <c r="I224" s="111">
        <v>1337</v>
      </c>
      <c r="J224" s="111">
        <v>623</v>
      </c>
      <c r="K224" s="107"/>
      <c r="L224" s="113">
        <v>3.9848749272833044E-2</v>
      </c>
      <c r="M224" s="113">
        <v>9.3659104130308313E-2</v>
      </c>
      <c r="N224" s="113">
        <v>0.51745200698080285</v>
      </c>
      <c r="O224" s="113">
        <v>0.3888888888888889</v>
      </c>
      <c r="P224" s="113">
        <v>0.18121000581733565</v>
      </c>
      <c r="Q224" s="128">
        <v>93.254637436762224</v>
      </c>
      <c r="S224" s="25">
        <v>854</v>
      </c>
      <c r="T224" s="19" t="s">
        <v>571</v>
      </c>
      <c r="U224" s="39"/>
      <c r="V224" s="35" t="s">
        <v>60</v>
      </c>
      <c r="W224" s="36">
        <v>2</v>
      </c>
      <c r="X224" s="37">
        <v>2</v>
      </c>
      <c r="Y224" s="115"/>
    </row>
    <row r="225" spans="1:25" s="4" customFormat="1" ht="13.5" customHeight="1" x14ac:dyDescent="0.2">
      <c r="A225" s="24" t="s">
        <v>515</v>
      </c>
      <c r="B225" s="41">
        <v>3480</v>
      </c>
      <c r="C225" s="6">
        <v>3429</v>
      </c>
      <c r="D225" s="14">
        <v>-51</v>
      </c>
      <c r="E225" s="104">
        <v>-1.4655172413793105E-2</v>
      </c>
      <c r="F225" s="110">
        <v>148</v>
      </c>
      <c r="G225" s="111">
        <v>373</v>
      </c>
      <c r="H225" s="111">
        <v>1765</v>
      </c>
      <c r="I225" s="111">
        <v>1291</v>
      </c>
      <c r="J225" s="111">
        <v>662</v>
      </c>
      <c r="K225" s="107"/>
      <c r="L225" s="113">
        <v>4.3161271507728201E-2</v>
      </c>
      <c r="M225" s="113">
        <v>0.10877806940799067</v>
      </c>
      <c r="N225" s="113">
        <v>0.51472732575094782</v>
      </c>
      <c r="O225" s="113">
        <v>0.37649460484106151</v>
      </c>
      <c r="P225" s="113">
        <v>0.19305920093321668</v>
      </c>
      <c r="Q225" s="128">
        <v>94.277620396600568</v>
      </c>
      <c r="S225" s="25">
        <v>739</v>
      </c>
      <c r="T225" s="19" t="s">
        <v>516</v>
      </c>
      <c r="U225" s="39"/>
      <c r="V225" s="35" t="s">
        <v>99</v>
      </c>
      <c r="W225" s="36">
        <v>2</v>
      </c>
      <c r="X225" s="37">
        <v>2</v>
      </c>
      <c r="Y225" s="115"/>
    </row>
    <row r="226" spans="1:25" s="4" customFormat="1" ht="13.5" customHeight="1" x14ac:dyDescent="0.2">
      <c r="A226" s="24" t="s">
        <v>295</v>
      </c>
      <c r="B226" s="41">
        <v>3455</v>
      </c>
      <c r="C226" s="6">
        <v>3329</v>
      </c>
      <c r="D226" s="14">
        <v>-126</v>
      </c>
      <c r="E226" s="104">
        <v>-3.6468885672937823E-2</v>
      </c>
      <c r="F226" s="110">
        <v>119</v>
      </c>
      <c r="G226" s="111">
        <v>351</v>
      </c>
      <c r="H226" s="111">
        <v>1722</v>
      </c>
      <c r="I226" s="111">
        <v>1256</v>
      </c>
      <c r="J226" s="111">
        <v>588</v>
      </c>
      <c r="K226" s="107"/>
      <c r="L226" s="113">
        <v>3.5746470411534996E-2</v>
      </c>
      <c r="M226" s="113">
        <v>0.10543706818864523</v>
      </c>
      <c r="N226" s="113">
        <v>0.51727245419044754</v>
      </c>
      <c r="O226" s="113">
        <v>0.37729047762090717</v>
      </c>
      <c r="P226" s="113">
        <v>0.17662961850405526</v>
      </c>
      <c r="Q226" s="128">
        <v>93.321718931475033</v>
      </c>
      <c r="S226" s="25">
        <v>90</v>
      </c>
      <c r="T226" s="19" t="s">
        <v>296</v>
      </c>
      <c r="U226" s="39"/>
      <c r="V226" s="35" t="s">
        <v>16</v>
      </c>
      <c r="W226" s="36">
        <v>2</v>
      </c>
      <c r="X226" s="37">
        <v>3</v>
      </c>
      <c r="Y226" s="115"/>
    </row>
    <row r="227" spans="1:25" s="4" customFormat="1" ht="13.5" customHeight="1" x14ac:dyDescent="0.2">
      <c r="A227" s="24" t="s">
        <v>496</v>
      </c>
      <c r="B227" s="41">
        <v>3436</v>
      </c>
      <c r="C227" s="6">
        <v>3335</v>
      </c>
      <c r="D227" s="14">
        <v>-101</v>
      </c>
      <c r="E227" s="104">
        <v>-2.9394644935972103E-2</v>
      </c>
      <c r="F227" s="110">
        <v>122</v>
      </c>
      <c r="G227" s="111">
        <v>319</v>
      </c>
      <c r="H227" s="111">
        <v>1781</v>
      </c>
      <c r="I227" s="111">
        <v>1235</v>
      </c>
      <c r="J227" s="111">
        <v>555</v>
      </c>
      <c r="K227" s="107"/>
      <c r="L227" s="113">
        <v>3.6581709145427285E-2</v>
      </c>
      <c r="M227" s="113">
        <v>9.5652173913043481E-2</v>
      </c>
      <c r="N227" s="113">
        <v>0.53403298350824591</v>
      </c>
      <c r="O227" s="113">
        <v>0.37031484257871067</v>
      </c>
      <c r="P227" s="113">
        <v>0.16641679160419789</v>
      </c>
      <c r="Q227" s="128">
        <v>87.254351487928133</v>
      </c>
      <c r="S227" s="25">
        <v>689</v>
      </c>
      <c r="T227" s="19" t="s">
        <v>497</v>
      </c>
      <c r="U227" s="39"/>
      <c r="V227" s="35" t="s">
        <v>24</v>
      </c>
      <c r="W227" s="36">
        <v>2</v>
      </c>
      <c r="X227" s="37">
        <v>2</v>
      </c>
      <c r="Y227" s="115"/>
    </row>
    <row r="228" spans="1:25" s="4" customFormat="1" ht="13.5" customHeight="1" x14ac:dyDescent="0.2">
      <c r="A228" s="24" t="s">
        <v>440</v>
      </c>
      <c r="B228" s="41">
        <v>3435</v>
      </c>
      <c r="C228" s="6">
        <v>3336</v>
      </c>
      <c r="D228" s="14">
        <v>-99</v>
      </c>
      <c r="E228" s="104">
        <v>-2.8820960698690001E-2</v>
      </c>
      <c r="F228" s="110">
        <v>157</v>
      </c>
      <c r="G228" s="111">
        <v>423</v>
      </c>
      <c r="H228" s="111">
        <v>1843</v>
      </c>
      <c r="I228" s="111">
        <v>1070</v>
      </c>
      <c r="J228" s="111">
        <v>469</v>
      </c>
      <c r="K228" s="107"/>
      <c r="L228" s="113">
        <v>4.7062350119904076E-2</v>
      </c>
      <c r="M228" s="113">
        <v>0.12679856115107913</v>
      </c>
      <c r="N228" s="113">
        <v>0.55245803357314149</v>
      </c>
      <c r="O228" s="113">
        <v>0.32074340527577938</v>
      </c>
      <c r="P228" s="113">
        <v>0.14058752997601917</v>
      </c>
      <c r="Q228" s="128">
        <v>81.00922409115573</v>
      </c>
      <c r="S228" s="25">
        <v>578</v>
      </c>
      <c r="T228" s="40" t="s">
        <v>441</v>
      </c>
      <c r="U228" s="39"/>
      <c r="V228" s="35" t="s">
        <v>24</v>
      </c>
      <c r="W228" s="36">
        <v>1</v>
      </c>
      <c r="X228" s="37">
        <v>3</v>
      </c>
      <c r="Y228" s="115"/>
    </row>
    <row r="229" spans="1:25" s="4" customFormat="1" ht="13.5" customHeight="1" x14ac:dyDescent="0.2">
      <c r="A229" s="24" t="s">
        <v>464</v>
      </c>
      <c r="B229" s="41">
        <v>3310</v>
      </c>
      <c r="C229" s="6">
        <v>3237</v>
      </c>
      <c r="D229" s="14">
        <v>-73</v>
      </c>
      <c r="E229" s="104">
        <v>-2.2054380664652595E-2</v>
      </c>
      <c r="F229" s="110">
        <v>107</v>
      </c>
      <c r="G229" s="111">
        <v>288</v>
      </c>
      <c r="H229" s="111">
        <v>1719</v>
      </c>
      <c r="I229" s="111">
        <v>1230</v>
      </c>
      <c r="J229" s="111">
        <v>518</v>
      </c>
      <c r="K229" s="107"/>
      <c r="L229" s="113">
        <v>3.3055298115539082E-2</v>
      </c>
      <c r="M229" s="113">
        <v>8.8971269694161262E-2</v>
      </c>
      <c r="N229" s="113">
        <v>0.53104726598702501</v>
      </c>
      <c r="O229" s="113">
        <v>0.37998146431881369</v>
      </c>
      <c r="P229" s="113">
        <v>0.16002471424158171</v>
      </c>
      <c r="Q229" s="128">
        <v>88.307155322862116</v>
      </c>
      <c r="S229" s="25">
        <v>614</v>
      </c>
      <c r="T229" s="19" t="s">
        <v>465</v>
      </c>
      <c r="U229" s="39"/>
      <c r="V229" s="35" t="s">
        <v>24</v>
      </c>
      <c r="W229" s="36">
        <v>2</v>
      </c>
      <c r="X229" s="37">
        <v>1</v>
      </c>
      <c r="Y229" s="115"/>
    </row>
    <row r="230" spans="1:25" s="4" customFormat="1" ht="13.5" customHeight="1" x14ac:dyDescent="0.2">
      <c r="A230" s="24" t="s">
        <v>492</v>
      </c>
      <c r="B230" s="41">
        <v>3255</v>
      </c>
      <c r="C230" s="6">
        <v>3196</v>
      </c>
      <c r="D230" s="14">
        <v>-59</v>
      </c>
      <c r="E230" s="104">
        <v>-1.8125960061443958E-2</v>
      </c>
      <c r="F230" s="110">
        <v>156</v>
      </c>
      <c r="G230" s="111">
        <v>425</v>
      </c>
      <c r="H230" s="111">
        <v>1680</v>
      </c>
      <c r="I230" s="111">
        <v>1091</v>
      </c>
      <c r="J230" s="111">
        <v>470</v>
      </c>
      <c r="K230" s="107"/>
      <c r="L230" s="113">
        <v>4.8811013767209012E-2</v>
      </c>
      <c r="M230" s="113">
        <v>0.13297872340425532</v>
      </c>
      <c r="N230" s="113">
        <v>0.52565707133917394</v>
      </c>
      <c r="O230" s="113">
        <v>0.34136420525657074</v>
      </c>
      <c r="P230" s="113">
        <v>0.14705882352941177</v>
      </c>
      <c r="Q230" s="128">
        <v>90.238095238095241</v>
      </c>
      <c r="S230" s="25">
        <v>686</v>
      </c>
      <c r="T230" s="19" t="s">
        <v>493</v>
      </c>
      <c r="U230" s="39"/>
      <c r="V230" s="35" t="s">
        <v>56</v>
      </c>
      <c r="W230" s="36">
        <v>2</v>
      </c>
      <c r="X230" s="37">
        <v>2</v>
      </c>
      <c r="Y230" s="115"/>
    </row>
    <row r="231" spans="1:25" s="4" customFormat="1" ht="13.5" customHeight="1" x14ac:dyDescent="0.2">
      <c r="A231" s="24" t="s">
        <v>594</v>
      </c>
      <c r="B231" s="41">
        <v>3216</v>
      </c>
      <c r="C231" s="6">
        <v>3166</v>
      </c>
      <c r="D231" s="14">
        <v>-50</v>
      </c>
      <c r="E231" s="104">
        <v>-1.5547263681592094E-2</v>
      </c>
      <c r="F231" s="110">
        <v>203</v>
      </c>
      <c r="G231" s="111">
        <v>504</v>
      </c>
      <c r="H231" s="111">
        <v>1738</v>
      </c>
      <c r="I231" s="111">
        <v>924</v>
      </c>
      <c r="J231" s="111">
        <v>424</v>
      </c>
      <c r="K231" s="107"/>
      <c r="L231" s="113">
        <v>6.4118761844598859E-2</v>
      </c>
      <c r="M231" s="113">
        <v>0.15919140871762477</v>
      </c>
      <c r="N231" s="113">
        <v>0.54895767530006312</v>
      </c>
      <c r="O231" s="113">
        <v>0.29185091598231205</v>
      </c>
      <c r="P231" s="113">
        <v>0.13392293114339862</v>
      </c>
      <c r="Q231" s="128">
        <v>82.163406214039128</v>
      </c>
      <c r="S231" s="25">
        <v>924</v>
      </c>
      <c r="T231" s="19" t="s">
        <v>595</v>
      </c>
      <c r="U231" s="34"/>
      <c r="V231" s="35" t="s">
        <v>4</v>
      </c>
      <c r="W231" s="36">
        <v>2</v>
      </c>
      <c r="X231" s="37">
        <v>3</v>
      </c>
      <c r="Y231" s="115"/>
    </row>
    <row r="232" spans="1:25" s="4" customFormat="1" ht="13.5" customHeight="1" x14ac:dyDescent="0.2">
      <c r="A232" s="24" t="s">
        <v>602</v>
      </c>
      <c r="B232" s="41">
        <v>3207</v>
      </c>
      <c r="C232" s="6">
        <v>3150</v>
      </c>
      <c r="D232" s="14">
        <v>-57</v>
      </c>
      <c r="E232" s="104">
        <v>-1.7773620205799867E-2</v>
      </c>
      <c r="F232" s="110">
        <v>139</v>
      </c>
      <c r="G232" s="111">
        <v>393</v>
      </c>
      <c r="H232" s="111">
        <v>1782</v>
      </c>
      <c r="I232" s="111">
        <v>975</v>
      </c>
      <c r="J232" s="111">
        <v>430</v>
      </c>
      <c r="K232" s="107"/>
      <c r="L232" s="113">
        <v>4.4126984126984126E-2</v>
      </c>
      <c r="M232" s="113">
        <v>0.12476190476190477</v>
      </c>
      <c r="N232" s="113">
        <v>0.56571428571428573</v>
      </c>
      <c r="O232" s="113">
        <v>0.30952380952380953</v>
      </c>
      <c r="P232" s="113">
        <v>0.13650793650793649</v>
      </c>
      <c r="Q232" s="128">
        <v>76.767676767676761</v>
      </c>
      <c r="S232" s="25">
        <v>935</v>
      </c>
      <c r="T232" s="19" t="s">
        <v>603</v>
      </c>
      <c r="U232" s="39"/>
      <c r="V232" s="35" t="s">
        <v>56</v>
      </c>
      <c r="W232" s="36">
        <v>2</v>
      </c>
      <c r="X232" s="37">
        <v>3</v>
      </c>
      <c r="Y232" s="115"/>
    </row>
    <row r="233" spans="1:25" s="4" customFormat="1" ht="13.5" customHeight="1" x14ac:dyDescent="0.2">
      <c r="A233" s="24" t="s">
        <v>566</v>
      </c>
      <c r="B233" s="41">
        <v>3192</v>
      </c>
      <c r="C233" s="6">
        <v>3112</v>
      </c>
      <c r="D233" s="14">
        <v>-80</v>
      </c>
      <c r="E233" s="104">
        <v>-2.5062656641604009E-2</v>
      </c>
      <c r="F233" s="110">
        <v>240</v>
      </c>
      <c r="G233" s="111">
        <v>601</v>
      </c>
      <c r="H233" s="111">
        <v>1688</v>
      </c>
      <c r="I233" s="111">
        <v>823</v>
      </c>
      <c r="J233" s="111">
        <v>372</v>
      </c>
      <c r="K233" s="107"/>
      <c r="L233" s="113">
        <v>7.7120822622107968E-2</v>
      </c>
      <c r="M233" s="113">
        <v>0.19312339331619538</v>
      </c>
      <c r="N233" s="113">
        <v>0.54241645244215941</v>
      </c>
      <c r="O233" s="113">
        <v>0.26446015424164526</v>
      </c>
      <c r="P233" s="113">
        <v>0.11953727506426735</v>
      </c>
      <c r="Q233" s="128">
        <v>84.360189573459721</v>
      </c>
      <c r="S233" s="25">
        <v>849</v>
      </c>
      <c r="T233" s="19" t="s">
        <v>567</v>
      </c>
      <c r="U233" s="39"/>
      <c r="V233" s="35" t="s">
        <v>24</v>
      </c>
      <c r="W233" s="36">
        <v>1</v>
      </c>
      <c r="X233" s="37">
        <v>5</v>
      </c>
      <c r="Y233" s="115"/>
    </row>
    <row r="234" spans="1:25" s="4" customFormat="1" ht="13.5" customHeight="1" x14ac:dyDescent="0.2">
      <c r="A234" s="24" t="s">
        <v>478</v>
      </c>
      <c r="B234" s="41">
        <v>3189</v>
      </c>
      <c r="C234" s="6">
        <v>3146</v>
      </c>
      <c r="D234" s="14">
        <v>-43</v>
      </c>
      <c r="E234" s="104">
        <v>-1.3483850736908165E-2</v>
      </c>
      <c r="F234" s="110">
        <v>237</v>
      </c>
      <c r="G234" s="111">
        <v>554</v>
      </c>
      <c r="H234" s="111">
        <v>1701</v>
      </c>
      <c r="I234" s="111">
        <v>891</v>
      </c>
      <c r="J234" s="111">
        <v>370</v>
      </c>
      <c r="K234" s="107"/>
      <c r="L234" s="113">
        <v>7.5333757151938976E-2</v>
      </c>
      <c r="M234" s="113">
        <v>0.17609663064208519</v>
      </c>
      <c r="N234" s="113">
        <v>0.54068658614113163</v>
      </c>
      <c r="O234" s="113">
        <v>0.28321678321678323</v>
      </c>
      <c r="P234" s="113">
        <v>0.11760966306420852</v>
      </c>
      <c r="Q234" s="128">
        <v>84.95002939447383</v>
      </c>
      <c r="S234" s="25">
        <v>625</v>
      </c>
      <c r="T234" s="19" t="s">
        <v>479</v>
      </c>
      <c r="U234" s="39"/>
      <c r="V234" s="35" t="s">
        <v>8</v>
      </c>
      <c r="W234" s="36">
        <v>1</v>
      </c>
      <c r="X234" s="37">
        <v>5</v>
      </c>
      <c r="Y234" s="115"/>
    </row>
    <row r="235" spans="1:25" s="4" customFormat="1" ht="13.5" customHeight="1" x14ac:dyDescent="0.2">
      <c r="A235" s="57" t="s">
        <v>422</v>
      </c>
      <c r="B235" s="41">
        <v>3156</v>
      </c>
      <c r="C235" s="6">
        <v>3115</v>
      </c>
      <c r="D235" s="14">
        <v>-41</v>
      </c>
      <c r="E235" s="104">
        <v>-1.2991128010139463E-2</v>
      </c>
      <c r="F235" s="110">
        <v>203</v>
      </c>
      <c r="G235" s="111">
        <v>429</v>
      </c>
      <c r="H235" s="111">
        <v>1621</v>
      </c>
      <c r="I235" s="111">
        <v>1065</v>
      </c>
      <c r="J235" s="111">
        <v>509</v>
      </c>
      <c r="K235" s="107"/>
      <c r="L235" s="113">
        <v>6.5168539325842698E-2</v>
      </c>
      <c r="M235" s="113">
        <v>0.13772070626003211</v>
      </c>
      <c r="N235" s="113">
        <v>0.52038523274478332</v>
      </c>
      <c r="O235" s="113">
        <v>0.3418940609951846</v>
      </c>
      <c r="P235" s="113">
        <v>0.16340288924558588</v>
      </c>
      <c r="Q235" s="128">
        <v>92.165330043183218</v>
      </c>
      <c r="S235" s="52">
        <v>484</v>
      </c>
      <c r="T235" s="19" t="s">
        <v>423</v>
      </c>
      <c r="U235" s="39"/>
      <c r="V235" s="35" t="s">
        <v>56</v>
      </c>
      <c r="W235" s="36">
        <v>1</v>
      </c>
      <c r="X235" s="37">
        <v>5</v>
      </c>
      <c r="Y235" s="115"/>
    </row>
    <row r="236" spans="1:25" s="4" customFormat="1" ht="13.5" customHeight="1" x14ac:dyDescent="0.2">
      <c r="A236" s="24" t="s">
        <v>390</v>
      </c>
      <c r="B236" s="41">
        <v>3140</v>
      </c>
      <c r="C236" s="6">
        <v>3078</v>
      </c>
      <c r="D236" s="14">
        <v>-62</v>
      </c>
      <c r="E236" s="104">
        <v>-1.9745222929936301E-2</v>
      </c>
      <c r="F236" s="110">
        <v>198</v>
      </c>
      <c r="G236" s="111">
        <v>426</v>
      </c>
      <c r="H236" s="111">
        <v>1628</v>
      </c>
      <c r="I236" s="111">
        <v>1024</v>
      </c>
      <c r="J236" s="111">
        <v>475</v>
      </c>
      <c r="K236" s="107"/>
      <c r="L236" s="113">
        <v>6.4327485380116955E-2</v>
      </c>
      <c r="M236" s="113">
        <v>0.13840155945419103</v>
      </c>
      <c r="N236" s="113">
        <v>0.52891487979207275</v>
      </c>
      <c r="O236" s="113">
        <v>0.33268356075373617</v>
      </c>
      <c r="P236" s="113">
        <v>0.15432098765432098</v>
      </c>
      <c r="Q236" s="128">
        <v>89.066339066339054</v>
      </c>
      <c r="S236" s="25">
        <v>403</v>
      </c>
      <c r="T236" s="19" t="s">
        <v>391</v>
      </c>
      <c r="U236" s="39"/>
      <c r="V236" s="35" t="s">
        <v>99</v>
      </c>
      <c r="W236" s="36">
        <v>2</v>
      </c>
      <c r="X236" s="37">
        <v>2</v>
      </c>
      <c r="Y236" s="115"/>
    </row>
    <row r="237" spans="1:25" s="4" customFormat="1" ht="13.5" customHeight="1" x14ac:dyDescent="0.2">
      <c r="A237" s="24" t="s">
        <v>525</v>
      </c>
      <c r="B237" s="41">
        <v>3110</v>
      </c>
      <c r="C237" s="6">
        <v>3045</v>
      </c>
      <c r="D237" s="14">
        <v>-65</v>
      </c>
      <c r="E237" s="104">
        <v>-2.0900321543408373E-2</v>
      </c>
      <c r="F237" s="110">
        <v>154</v>
      </c>
      <c r="G237" s="111">
        <v>429</v>
      </c>
      <c r="H237" s="111">
        <v>1651</v>
      </c>
      <c r="I237" s="111">
        <v>965</v>
      </c>
      <c r="J237" s="111">
        <v>406</v>
      </c>
      <c r="K237" s="107"/>
      <c r="L237" s="113">
        <v>5.057471264367816E-2</v>
      </c>
      <c r="M237" s="113">
        <v>0.14088669950738916</v>
      </c>
      <c r="N237" s="113">
        <v>0.54220032840722499</v>
      </c>
      <c r="O237" s="113">
        <v>0.31691297208538588</v>
      </c>
      <c r="P237" s="113">
        <v>0.13333333333333333</v>
      </c>
      <c r="Q237" s="128">
        <v>84.43367655966081</v>
      </c>
      <c r="S237" s="25">
        <v>751</v>
      </c>
      <c r="T237" s="19" t="s">
        <v>526</v>
      </c>
      <c r="U237" s="39"/>
      <c r="V237" s="35" t="s">
        <v>73</v>
      </c>
      <c r="W237" s="36">
        <v>2</v>
      </c>
      <c r="X237" s="37">
        <v>2</v>
      </c>
      <c r="Y237" s="115"/>
    </row>
    <row r="238" spans="1:25" s="4" customFormat="1" ht="13.5" customHeight="1" x14ac:dyDescent="0.2">
      <c r="A238" s="24" t="s">
        <v>560</v>
      </c>
      <c r="B238" s="41">
        <v>3068</v>
      </c>
      <c r="C238" s="6">
        <v>3062</v>
      </c>
      <c r="D238" s="14">
        <v>-6</v>
      </c>
      <c r="E238" s="104">
        <v>-1.9556714471968828E-3</v>
      </c>
      <c r="F238" s="110">
        <v>228</v>
      </c>
      <c r="G238" s="111">
        <v>486</v>
      </c>
      <c r="H238" s="111">
        <v>1707</v>
      </c>
      <c r="I238" s="111">
        <v>869</v>
      </c>
      <c r="J238" s="111">
        <v>436</v>
      </c>
      <c r="K238" s="107"/>
      <c r="L238" s="113">
        <v>7.4461136512083609E-2</v>
      </c>
      <c r="M238" s="113">
        <v>0.15871979098628347</v>
      </c>
      <c r="N238" s="113">
        <v>0.55747877204441543</v>
      </c>
      <c r="O238" s="113">
        <v>0.2838014369693011</v>
      </c>
      <c r="P238" s="113">
        <v>0.14239059438275636</v>
      </c>
      <c r="Q238" s="128">
        <v>79.37902753368482</v>
      </c>
      <c r="S238" s="25">
        <v>845</v>
      </c>
      <c r="T238" s="19" t="s">
        <v>561</v>
      </c>
      <c r="U238" s="34"/>
      <c r="V238" s="35" t="s">
        <v>22</v>
      </c>
      <c r="W238" s="36">
        <v>1</v>
      </c>
      <c r="X238" s="37">
        <v>5</v>
      </c>
      <c r="Y238" s="115"/>
    </row>
    <row r="239" spans="1:25" s="4" customFormat="1" ht="13.5" customHeight="1" x14ac:dyDescent="0.2">
      <c r="A239" s="24" t="s">
        <v>394</v>
      </c>
      <c r="B239" s="41">
        <v>3063</v>
      </c>
      <c r="C239" s="6">
        <v>3043</v>
      </c>
      <c r="D239" s="14">
        <v>-20</v>
      </c>
      <c r="E239" s="104">
        <v>-6.5295461965393375E-3</v>
      </c>
      <c r="F239" s="110">
        <v>235</v>
      </c>
      <c r="G239" s="111">
        <v>539</v>
      </c>
      <c r="H239" s="111">
        <v>1737</v>
      </c>
      <c r="I239" s="111">
        <v>767</v>
      </c>
      <c r="J239" s="111">
        <v>344</v>
      </c>
      <c r="K239" s="107"/>
      <c r="L239" s="113">
        <v>7.7226421294774888E-2</v>
      </c>
      <c r="M239" s="113">
        <v>0.17712783437397306</v>
      </c>
      <c r="N239" s="113">
        <v>0.57081827144265529</v>
      </c>
      <c r="O239" s="113">
        <v>0.25205389418337165</v>
      </c>
      <c r="P239" s="113">
        <v>0.11304633585277686</v>
      </c>
      <c r="Q239" s="128">
        <v>75.187104202648243</v>
      </c>
      <c r="S239" s="25">
        <v>416</v>
      </c>
      <c r="T239" s="40" t="s">
        <v>395</v>
      </c>
      <c r="U239" s="39"/>
      <c r="V239" s="35" t="s">
        <v>41</v>
      </c>
      <c r="W239" s="36">
        <v>2</v>
      </c>
      <c r="X239" s="37">
        <v>2</v>
      </c>
      <c r="Y239" s="115"/>
    </row>
    <row r="240" spans="1:25" s="4" customFormat="1" ht="13.5" customHeight="1" x14ac:dyDescent="0.2">
      <c r="A240" s="24" t="s">
        <v>332</v>
      </c>
      <c r="B240" s="41">
        <v>3048</v>
      </c>
      <c r="C240" s="6">
        <v>2990</v>
      </c>
      <c r="D240" s="14">
        <v>-58</v>
      </c>
      <c r="E240" s="104">
        <v>-1.9028871391076119E-2</v>
      </c>
      <c r="F240" s="110">
        <v>141</v>
      </c>
      <c r="G240" s="111">
        <v>361</v>
      </c>
      <c r="H240" s="111">
        <v>1622</v>
      </c>
      <c r="I240" s="111">
        <v>1007</v>
      </c>
      <c r="J240" s="111">
        <v>471</v>
      </c>
      <c r="K240" s="107"/>
      <c r="L240" s="113">
        <v>4.7157190635451506E-2</v>
      </c>
      <c r="M240" s="113">
        <v>0.12073578595317726</v>
      </c>
      <c r="N240" s="113">
        <v>0.54247491638795986</v>
      </c>
      <c r="O240" s="113">
        <v>0.3367892976588629</v>
      </c>
      <c r="P240" s="113">
        <v>0.15752508361204012</v>
      </c>
      <c r="Q240" s="128">
        <v>84.340320591861911</v>
      </c>
      <c r="S240" s="25">
        <v>204</v>
      </c>
      <c r="T240" s="19" t="s">
        <v>333</v>
      </c>
      <c r="U240" s="39"/>
      <c r="V240" s="35" t="s">
        <v>41</v>
      </c>
      <c r="W240" s="36">
        <v>2</v>
      </c>
      <c r="X240" s="37">
        <v>1</v>
      </c>
      <c r="Y240" s="115"/>
    </row>
    <row r="241" spans="1:25" s="4" customFormat="1" ht="13.5" customHeight="1" x14ac:dyDescent="0.2">
      <c r="A241" s="24" t="s">
        <v>438</v>
      </c>
      <c r="B241" s="41">
        <v>3027</v>
      </c>
      <c r="C241" s="6">
        <v>2963</v>
      </c>
      <c r="D241" s="14">
        <v>-64</v>
      </c>
      <c r="E241" s="104">
        <v>-2.1143045920052894E-2</v>
      </c>
      <c r="F241" s="110">
        <v>113</v>
      </c>
      <c r="G241" s="111">
        <v>309</v>
      </c>
      <c r="H241" s="111">
        <v>1498</v>
      </c>
      <c r="I241" s="111">
        <v>1156</v>
      </c>
      <c r="J241" s="111">
        <v>541</v>
      </c>
      <c r="K241" s="107"/>
      <c r="L241" s="113">
        <v>3.8137023287208908E-2</v>
      </c>
      <c r="M241" s="113">
        <v>0.10428619642254472</v>
      </c>
      <c r="N241" s="113">
        <v>0.50556868039149505</v>
      </c>
      <c r="O241" s="113">
        <v>0.39014512318596017</v>
      </c>
      <c r="P241" s="113">
        <v>0.18258521768477895</v>
      </c>
      <c r="Q241" s="128">
        <v>97.797062750333779</v>
      </c>
      <c r="S241" s="25">
        <v>576</v>
      </c>
      <c r="T241" s="40" t="s">
        <v>439</v>
      </c>
      <c r="U241" s="39"/>
      <c r="V241" s="35" t="s">
        <v>45</v>
      </c>
      <c r="W241" s="36">
        <v>2</v>
      </c>
      <c r="X241" s="37">
        <v>2</v>
      </c>
      <c r="Y241" s="115"/>
    </row>
    <row r="242" spans="1:25" s="4" customFormat="1" ht="13.5" customHeight="1" x14ac:dyDescent="0.2">
      <c r="A242" s="24" t="s">
        <v>513</v>
      </c>
      <c r="B242" s="41">
        <v>3007</v>
      </c>
      <c r="C242" s="6">
        <v>2994</v>
      </c>
      <c r="D242" s="14">
        <v>-13</v>
      </c>
      <c r="E242" s="104">
        <v>-4.3232457598936236E-3</v>
      </c>
      <c r="F242" s="110">
        <v>193</v>
      </c>
      <c r="G242" s="111">
        <v>493</v>
      </c>
      <c r="H242" s="111">
        <v>1746</v>
      </c>
      <c r="I242" s="111">
        <v>755</v>
      </c>
      <c r="J242" s="111">
        <v>271</v>
      </c>
      <c r="K242" s="107"/>
      <c r="L242" s="113">
        <v>6.4462257849031396E-2</v>
      </c>
      <c r="M242" s="113">
        <v>0.16466265865063459</v>
      </c>
      <c r="N242" s="113">
        <v>0.58316633266533069</v>
      </c>
      <c r="O242" s="113">
        <v>0.25217100868403475</v>
      </c>
      <c r="P242" s="113">
        <v>9.0514362057448228E-2</v>
      </c>
      <c r="Q242" s="128">
        <v>71.477663230240552</v>
      </c>
      <c r="S242" s="25">
        <v>738</v>
      </c>
      <c r="T242" s="19" t="s">
        <v>514</v>
      </c>
      <c r="U242" s="39"/>
      <c r="V242" s="35" t="s">
        <v>24</v>
      </c>
      <c r="W242" s="36">
        <v>2</v>
      </c>
      <c r="X242" s="37">
        <v>2</v>
      </c>
      <c r="Y242" s="115"/>
    </row>
    <row r="243" spans="1:25" s="4" customFormat="1" ht="13.5" customHeight="1" x14ac:dyDescent="0.2">
      <c r="A243" s="24" t="s">
        <v>600</v>
      </c>
      <c r="B243" s="41">
        <v>2974</v>
      </c>
      <c r="C243" s="6">
        <v>2901</v>
      </c>
      <c r="D243" s="14">
        <v>-73</v>
      </c>
      <c r="E243" s="104">
        <v>-2.4546065904505698E-2</v>
      </c>
      <c r="F243" s="110">
        <v>161</v>
      </c>
      <c r="G243" s="111">
        <v>443</v>
      </c>
      <c r="H243" s="111">
        <v>1635</v>
      </c>
      <c r="I243" s="111">
        <v>823</v>
      </c>
      <c r="J243" s="111">
        <v>359</v>
      </c>
      <c r="K243" s="107"/>
      <c r="L243" s="113">
        <v>5.5498104102033784E-2</v>
      </c>
      <c r="M243" s="113">
        <v>0.15270596346087556</v>
      </c>
      <c r="N243" s="113">
        <v>0.5635987590486039</v>
      </c>
      <c r="O243" s="113">
        <v>0.28369527749052054</v>
      </c>
      <c r="P243" s="113">
        <v>0.12375043088590142</v>
      </c>
      <c r="Q243" s="128">
        <v>77.431192660550451</v>
      </c>
      <c r="S243" s="25">
        <v>934</v>
      </c>
      <c r="T243" s="40" t="s">
        <v>601</v>
      </c>
      <c r="U243" s="39"/>
      <c r="V243" s="35" t="s">
        <v>12</v>
      </c>
      <c r="W243" s="36">
        <v>1</v>
      </c>
      <c r="X243" s="37">
        <v>5</v>
      </c>
      <c r="Y243" s="115"/>
    </row>
    <row r="244" spans="1:25" s="4" customFormat="1" ht="13.5" customHeight="1" x14ac:dyDescent="0.2">
      <c r="A244" s="24" t="s">
        <v>470</v>
      </c>
      <c r="B244" s="41">
        <v>2949</v>
      </c>
      <c r="C244" s="6">
        <v>2896</v>
      </c>
      <c r="D244" s="14">
        <v>-53</v>
      </c>
      <c r="E244" s="104">
        <v>-1.7972193964055583E-2</v>
      </c>
      <c r="F244" s="110">
        <v>147</v>
      </c>
      <c r="G244" s="111">
        <v>379</v>
      </c>
      <c r="H244" s="111">
        <v>1547</v>
      </c>
      <c r="I244" s="111">
        <v>970</v>
      </c>
      <c r="J244" s="111">
        <v>486</v>
      </c>
      <c r="K244" s="107"/>
      <c r="L244" s="113">
        <v>5.0759668508287295E-2</v>
      </c>
      <c r="M244" s="113">
        <v>0.13087016574585636</v>
      </c>
      <c r="N244" s="113">
        <v>0.53418508287292821</v>
      </c>
      <c r="O244" s="113">
        <v>0.33494475138121549</v>
      </c>
      <c r="P244" s="113">
        <v>0.16781767955801105</v>
      </c>
      <c r="Q244" s="128">
        <v>87.201034259857792</v>
      </c>
      <c r="S244" s="25">
        <v>619</v>
      </c>
      <c r="T244" s="19" t="s">
        <v>471</v>
      </c>
      <c r="U244" s="39"/>
      <c r="V244" s="35" t="s">
        <v>60</v>
      </c>
      <c r="W244" s="36">
        <v>2</v>
      </c>
      <c r="X244" s="37">
        <v>1</v>
      </c>
      <c r="Y244" s="115"/>
    </row>
    <row r="245" spans="1:25" s="4" customFormat="1" ht="13.5" customHeight="1" x14ac:dyDescent="0.2">
      <c r="A245" s="24" t="s">
        <v>547</v>
      </c>
      <c r="B245" s="41">
        <v>2941</v>
      </c>
      <c r="C245" s="6">
        <v>2869</v>
      </c>
      <c r="D245" s="14">
        <v>-72</v>
      </c>
      <c r="E245" s="104">
        <v>-2.4481468888133295E-2</v>
      </c>
      <c r="F245" s="110">
        <v>136</v>
      </c>
      <c r="G245" s="111">
        <v>349</v>
      </c>
      <c r="H245" s="111">
        <v>1509</v>
      </c>
      <c r="I245" s="111">
        <v>1011</v>
      </c>
      <c r="J245" s="111">
        <v>470</v>
      </c>
      <c r="K245" s="107"/>
      <c r="L245" s="113">
        <v>4.7403276402927852E-2</v>
      </c>
      <c r="M245" s="113">
        <v>0.12164517253398396</v>
      </c>
      <c r="N245" s="113">
        <v>0.52596723597072148</v>
      </c>
      <c r="O245" s="113">
        <v>0.35238759149529453</v>
      </c>
      <c r="P245" s="113">
        <v>0.16382014639247125</v>
      </c>
      <c r="Q245" s="128">
        <v>90.125911199469854</v>
      </c>
      <c r="S245" s="25">
        <v>785</v>
      </c>
      <c r="T245" s="19" t="s">
        <v>548</v>
      </c>
      <c r="U245" s="39"/>
      <c r="V245" s="35" t="s">
        <v>73</v>
      </c>
      <c r="W245" s="36">
        <v>1</v>
      </c>
      <c r="X245" s="37">
        <v>6</v>
      </c>
      <c r="Y245" s="115"/>
    </row>
    <row r="246" spans="1:25" s="4" customFormat="1" ht="13.5" customHeight="1" x14ac:dyDescent="0.2">
      <c r="A246" s="24" t="s">
        <v>291</v>
      </c>
      <c r="B246" s="41">
        <v>2882</v>
      </c>
      <c r="C246" s="6">
        <v>2780</v>
      </c>
      <c r="D246" s="14">
        <v>-102</v>
      </c>
      <c r="E246" s="104">
        <v>-3.539208882720335E-2</v>
      </c>
      <c r="F246" s="110">
        <v>110</v>
      </c>
      <c r="G246" s="111">
        <v>267</v>
      </c>
      <c r="H246" s="111">
        <v>1471</v>
      </c>
      <c r="I246" s="111">
        <v>1042</v>
      </c>
      <c r="J246" s="111">
        <v>460</v>
      </c>
      <c r="K246" s="107"/>
      <c r="L246" s="113">
        <v>3.9568345323741004E-2</v>
      </c>
      <c r="M246" s="113">
        <v>9.6043165467625896E-2</v>
      </c>
      <c r="N246" s="113">
        <v>0.52913669064748203</v>
      </c>
      <c r="O246" s="113">
        <v>0.3748201438848921</v>
      </c>
      <c r="P246" s="113">
        <v>0.16546762589928057</v>
      </c>
      <c r="Q246" s="128">
        <v>88.987083616587356</v>
      </c>
      <c r="S246" s="25">
        <v>81</v>
      </c>
      <c r="T246" s="40" t="s">
        <v>292</v>
      </c>
      <c r="U246" s="39"/>
      <c r="V246" s="35" t="s">
        <v>45</v>
      </c>
      <c r="W246" s="36">
        <v>2</v>
      </c>
      <c r="X246" s="37">
        <v>3</v>
      </c>
      <c r="Y246" s="115"/>
    </row>
    <row r="247" spans="1:25" s="4" customFormat="1" ht="13.5" customHeight="1" x14ac:dyDescent="0.2">
      <c r="A247" s="24" t="s">
        <v>446</v>
      </c>
      <c r="B247" s="41">
        <v>2860</v>
      </c>
      <c r="C247" s="6">
        <v>2825</v>
      </c>
      <c r="D247" s="14">
        <v>-35</v>
      </c>
      <c r="E247" s="104">
        <v>-1.2237762237762184E-2</v>
      </c>
      <c r="F247" s="110">
        <v>319</v>
      </c>
      <c r="G247" s="111">
        <v>736</v>
      </c>
      <c r="H247" s="111">
        <v>1436</v>
      </c>
      <c r="I247" s="111">
        <v>653</v>
      </c>
      <c r="J247" s="111">
        <v>266</v>
      </c>
      <c r="K247" s="107"/>
      <c r="L247" s="113">
        <v>0.11292035398230088</v>
      </c>
      <c r="M247" s="113">
        <v>0.26053097345132742</v>
      </c>
      <c r="N247" s="113">
        <v>0.50831858407079644</v>
      </c>
      <c r="O247" s="113">
        <v>0.23115044247787611</v>
      </c>
      <c r="P247" s="113">
        <v>9.4159292035398232E-2</v>
      </c>
      <c r="Q247" s="128">
        <v>96.727019498607248</v>
      </c>
      <c r="S247" s="25">
        <v>584</v>
      </c>
      <c r="T247" s="19" t="s">
        <v>447</v>
      </c>
      <c r="U247" s="39"/>
      <c r="V247" s="35" t="s">
        <v>4</v>
      </c>
      <c r="W247" s="36">
        <v>2</v>
      </c>
      <c r="X247" s="37">
        <v>2</v>
      </c>
      <c r="Y247" s="115"/>
    </row>
    <row r="248" spans="1:25" s="4" customFormat="1" ht="13.5" customHeight="1" x14ac:dyDescent="0.2">
      <c r="A248" s="24" t="s">
        <v>498</v>
      </c>
      <c r="B248" s="41">
        <v>2813</v>
      </c>
      <c r="C248" s="6">
        <v>2743</v>
      </c>
      <c r="D248" s="14">
        <v>-70</v>
      </c>
      <c r="E248" s="104">
        <v>-2.4884464984002874E-2</v>
      </c>
      <c r="F248" s="110">
        <v>216</v>
      </c>
      <c r="G248" s="111">
        <v>516</v>
      </c>
      <c r="H248" s="111">
        <v>1515</v>
      </c>
      <c r="I248" s="111">
        <v>712</v>
      </c>
      <c r="J248" s="111">
        <v>328</v>
      </c>
      <c r="K248" s="107"/>
      <c r="L248" s="113">
        <v>7.8745898651111923E-2</v>
      </c>
      <c r="M248" s="113">
        <v>0.1881152023332118</v>
      </c>
      <c r="N248" s="113">
        <v>0.5523149835946044</v>
      </c>
      <c r="O248" s="113">
        <v>0.25956981407218371</v>
      </c>
      <c r="P248" s="113">
        <v>0.11957710535909588</v>
      </c>
      <c r="Q248" s="128">
        <v>81.056105610561048</v>
      </c>
      <c r="S248" s="25">
        <v>691</v>
      </c>
      <c r="T248" s="40" t="s">
        <v>499</v>
      </c>
      <c r="U248" s="39"/>
      <c r="V248" s="35" t="s">
        <v>56</v>
      </c>
      <c r="W248" s="36">
        <v>2</v>
      </c>
      <c r="X248" s="37">
        <v>3</v>
      </c>
      <c r="Y248" s="115"/>
    </row>
    <row r="249" spans="1:25" s="4" customFormat="1" ht="13.5" customHeight="1" x14ac:dyDescent="0.2">
      <c r="A249" s="24" t="s">
        <v>578</v>
      </c>
      <c r="B249" s="41">
        <v>2768</v>
      </c>
      <c r="C249" s="6">
        <v>2702</v>
      </c>
      <c r="D249" s="14">
        <v>-66</v>
      </c>
      <c r="E249" s="104">
        <v>-2.3843930635838118E-2</v>
      </c>
      <c r="F249" s="110">
        <v>158</v>
      </c>
      <c r="G249" s="111">
        <v>413</v>
      </c>
      <c r="H249" s="111">
        <v>1485</v>
      </c>
      <c r="I249" s="111">
        <v>804</v>
      </c>
      <c r="J249" s="111">
        <v>355</v>
      </c>
      <c r="K249" s="107"/>
      <c r="L249" s="113">
        <v>5.8475203552923759E-2</v>
      </c>
      <c r="M249" s="113">
        <v>0.15284974093264247</v>
      </c>
      <c r="N249" s="113">
        <v>0.54959289415247969</v>
      </c>
      <c r="O249" s="113">
        <v>0.29755736491487789</v>
      </c>
      <c r="P249" s="113">
        <v>0.13138415988156921</v>
      </c>
      <c r="Q249" s="128">
        <v>81.952861952861952</v>
      </c>
      <c r="S249" s="25">
        <v>889</v>
      </c>
      <c r="T249" s="19" t="s">
        <v>579</v>
      </c>
      <c r="U249" s="39"/>
      <c r="V249" s="35" t="s">
        <v>48</v>
      </c>
      <c r="W249" s="36">
        <v>2</v>
      </c>
      <c r="X249" s="37">
        <v>2</v>
      </c>
      <c r="Y249" s="115"/>
    </row>
    <row r="250" spans="1:25" s="4" customFormat="1" ht="13.5" customHeight="1" x14ac:dyDescent="0.2">
      <c r="A250" s="57" t="s">
        <v>362</v>
      </c>
      <c r="B250" s="41">
        <v>2748</v>
      </c>
      <c r="C250" s="6">
        <v>2698</v>
      </c>
      <c r="D250" s="14">
        <v>-50</v>
      </c>
      <c r="E250" s="104">
        <v>-1.8195050946142599E-2</v>
      </c>
      <c r="F250" s="110">
        <v>142</v>
      </c>
      <c r="G250" s="111">
        <v>370</v>
      </c>
      <c r="H250" s="111">
        <v>1452</v>
      </c>
      <c r="I250" s="111">
        <v>876</v>
      </c>
      <c r="J250" s="111">
        <v>405</v>
      </c>
      <c r="K250" s="107"/>
      <c r="L250" s="113">
        <v>5.2631578947368418E-2</v>
      </c>
      <c r="M250" s="113">
        <v>0.13713862120088954</v>
      </c>
      <c r="N250" s="113">
        <v>0.53817642698295032</v>
      </c>
      <c r="O250" s="113">
        <v>0.32468495181616014</v>
      </c>
      <c r="P250" s="113">
        <v>0.15011119347664936</v>
      </c>
      <c r="Q250" s="128">
        <v>85.812672176308538</v>
      </c>
      <c r="S250" s="52">
        <v>275</v>
      </c>
      <c r="T250" s="19" t="s">
        <v>363</v>
      </c>
      <c r="U250" s="39"/>
      <c r="V250" s="35" t="s">
        <v>52</v>
      </c>
      <c r="W250" s="36">
        <v>1</v>
      </c>
      <c r="X250" s="37">
        <v>3</v>
      </c>
      <c r="Y250" s="115"/>
    </row>
    <row r="251" spans="1:25" s="4" customFormat="1" ht="13.5" customHeight="1" x14ac:dyDescent="0.2">
      <c r="A251" s="24" t="s">
        <v>392</v>
      </c>
      <c r="B251" s="41">
        <v>2706</v>
      </c>
      <c r="C251" s="6">
        <v>2665</v>
      </c>
      <c r="D251" s="14">
        <v>-41</v>
      </c>
      <c r="E251" s="104">
        <v>-1.5151515151515138E-2</v>
      </c>
      <c r="F251" s="110">
        <v>155</v>
      </c>
      <c r="G251" s="111">
        <v>398</v>
      </c>
      <c r="H251" s="111">
        <v>1492</v>
      </c>
      <c r="I251" s="111">
        <v>775</v>
      </c>
      <c r="J251" s="111">
        <v>342</v>
      </c>
      <c r="K251" s="107"/>
      <c r="L251" s="113">
        <v>5.8161350844277676E-2</v>
      </c>
      <c r="M251" s="113">
        <v>0.14934333958724202</v>
      </c>
      <c r="N251" s="113">
        <v>0.55984990619136965</v>
      </c>
      <c r="O251" s="113">
        <v>0.29080675422138835</v>
      </c>
      <c r="P251" s="113">
        <v>0.12833020637898687</v>
      </c>
      <c r="Q251" s="128">
        <v>78.619302949061662</v>
      </c>
      <c r="S251" s="25">
        <v>407</v>
      </c>
      <c r="T251" s="19" t="s">
        <v>393</v>
      </c>
      <c r="U251" s="39"/>
      <c r="V251" s="35" t="s">
        <v>73</v>
      </c>
      <c r="W251" s="36">
        <v>2</v>
      </c>
      <c r="X251" s="37">
        <v>2</v>
      </c>
      <c r="Y251" s="115"/>
    </row>
    <row r="252" spans="1:25" s="4" customFormat="1" ht="13.5" customHeight="1" x14ac:dyDescent="0.2">
      <c r="A252" s="24" t="s">
        <v>472</v>
      </c>
      <c r="B252" s="41">
        <v>2669</v>
      </c>
      <c r="C252" s="6">
        <v>2597</v>
      </c>
      <c r="D252" s="14">
        <v>-72</v>
      </c>
      <c r="E252" s="104">
        <v>-2.6976395653802943E-2</v>
      </c>
      <c r="F252" s="110">
        <v>84</v>
      </c>
      <c r="G252" s="111">
        <v>238</v>
      </c>
      <c r="H252" s="111">
        <v>1388</v>
      </c>
      <c r="I252" s="111">
        <v>971</v>
      </c>
      <c r="J252" s="111">
        <v>414</v>
      </c>
      <c r="K252" s="107"/>
      <c r="L252" s="113">
        <v>3.2345013477088951E-2</v>
      </c>
      <c r="M252" s="113">
        <v>9.1644204851752023E-2</v>
      </c>
      <c r="N252" s="113">
        <v>0.53446284174046976</v>
      </c>
      <c r="O252" s="113">
        <v>0.37389295340777823</v>
      </c>
      <c r="P252" s="113">
        <v>0.15941470927993839</v>
      </c>
      <c r="Q252" s="128">
        <v>87.103746397694522</v>
      </c>
      <c r="S252" s="25">
        <v>620</v>
      </c>
      <c r="T252" s="19" t="s">
        <v>473</v>
      </c>
      <c r="U252" s="39"/>
      <c r="V252" s="35" t="s">
        <v>56</v>
      </c>
      <c r="W252" s="36">
        <v>1</v>
      </c>
      <c r="X252" s="37">
        <v>6</v>
      </c>
      <c r="Y252" s="115"/>
    </row>
    <row r="253" spans="1:25" s="4" customFormat="1" ht="13.5" customHeight="1" x14ac:dyDescent="0.2">
      <c r="A253" s="24" t="s">
        <v>383</v>
      </c>
      <c r="B253" s="41">
        <v>2611</v>
      </c>
      <c r="C253" s="6">
        <v>2613</v>
      </c>
      <c r="D253" s="14">
        <v>2</v>
      </c>
      <c r="E253" s="104">
        <v>7.6599004212951627E-4</v>
      </c>
      <c r="F253" s="110">
        <v>195</v>
      </c>
      <c r="G253" s="111">
        <v>474</v>
      </c>
      <c r="H253" s="111">
        <v>1448</v>
      </c>
      <c r="I253" s="111">
        <v>691</v>
      </c>
      <c r="J253" s="111">
        <v>331</v>
      </c>
      <c r="K253" s="107"/>
      <c r="L253" s="113">
        <v>7.4626865671641784E-2</v>
      </c>
      <c r="M253" s="113">
        <v>0.18140068886337543</v>
      </c>
      <c r="N253" s="113">
        <v>0.55415231534634524</v>
      </c>
      <c r="O253" s="113">
        <v>0.26444699579027936</v>
      </c>
      <c r="P253" s="113">
        <v>0.12667432070417145</v>
      </c>
      <c r="Q253" s="128">
        <v>80.45580110497238</v>
      </c>
      <c r="S253" s="25">
        <v>317</v>
      </c>
      <c r="T253" s="19" t="s">
        <v>384</v>
      </c>
      <c r="U253" s="26"/>
      <c r="V253" s="35" t="s">
        <v>96</v>
      </c>
      <c r="W253" s="36">
        <v>2</v>
      </c>
      <c r="X253" s="37">
        <v>1</v>
      </c>
      <c r="Y253" s="115"/>
    </row>
    <row r="254" spans="1:25" s="4" customFormat="1" ht="13.5" customHeight="1" x14ac:dyDescent="0.2">
      <c r="A254" s="24" t="s">
        <v>263</v>
      </c>
      <c r="B254" s="41">
        <v>2610</v>
      </c>
      <c r="C254" s="6">
        <v>2573</v>
      </c>
      <c r="D254" s="14">
        <v>-37</v>
      </c>
      <c r="E254" s="104">
        <v>-1.4176245210728022E-2</v>
      </c>
      <c r="F254" s="110">
        <v>217</v>
      </c>
      <c r="G254" s="111">
        <v>498</v>
      </c>
      <c r="H254" s="111">
        <v>1466</v>
      </c>
      <c r="I254" s="111">
        <v>609</v>
      </c>
      <c r="J254" s="111">
        <v>303</v>
      </c>
      <c r="K254" s="107"/>
      <c r="L254" s="113">
        <v>8.4337349397590355E-2</v>
      </c>
      <c r="M254" s="113">
        <v>0.19354838709677419</v>
      </c>
      <c r="N254" s="113">
        <v>0.56976292265837547</v>
      </c>
      <c r="O254" s="113">
        <v>0.23668869024485037</v>
      </c>
      <c r="P254" s="113">
        <v>0.11776136805285659</v>
      </c>
      <c r="Q254" s="128">
        <v>75.511596180081852</v>
      </c>
      <c r="S254" s="25">
        <v>9</v>
      </c>
      <c r="T254" s="40" t="s">
        <v>264</v>
      </c>
      <c r="U254" s="34"/>
      <c r="V254" s="35" t="s">
        <v>4</v>
      </c>
      <c r="W254" s="36">
        <v>1</v>
      </c>
      <c r="X254" s="37">
        <v>5</v>
      </c>
      <c r="Y254" s="115"/>
    </row>
    <row r="255" spans="1:25" s="4" customFormat="1" ht="13.5" customHeight="1" x14ac:dyDescent="0.2">
      <c r="A255" s="24" t="s">
        <v>572</v>
      </c>
      <c r="B255" s="41">
        <v>2597</v>
      </c>
      <c r="C255" s="6">
        <v>2551</v>
      </c>
      <c r="D255" s="14">
        <v>-46</v>
      </c>
      <c r="E255" s="104">
        <v>-1.7712745475548686E-2</v>
      </c>
      <c r="F255" s="110">
        <v>104</v>
      </c>
      <c r="G255" s="111">
        <v>274</v>
      </c>
      <c r="H255" s="111">
        <v>1398</v>
      </c>
      <c r="I255" s="111">
        <v>879</v>
      </c>
      <c r="J255" s="111">
        <v>378</v>
      </c>
      <c r="K255" s="107"/>
      <c r="L255" s="113">
        <v>4.076832614660917E-2</v>
      </c>
      <c r="M255" s="113">
        <v>0.10740885927087417</v>
      </c>
      <c r="N255" s="113">
        <v>0.5480203841630733</v>
      </c>
      <c r="O255" s="113">
        <v>0.34457075656605252</v>
      </c>
      <c r="P255" s="113">
        <v>0.14817718541748334</v>
      </c>
      <c r="Q255" s="128">
        <v>82.474964234620884</v>
      </c>
      <c r="S255" s="25">
        <v>857</v>
      </c>
      <c r="T255" s="19" t="s">
        <v>573</v>
      </c>
      <c r="U255" s="39"/>
      <c r="V255" s="35" t="s">
        <v>56</v>
      </c>
      <c r="W255" s="36">
        <v>2</v>
      </c>
      <c r="X255" s="37">
        <v>2</v>
      </c>
      <c r="Y255" s="115"/>
    </row>
    <row r="256" spans="1:25" s="4" customFormat="1" ht="13.5" customHeight="1" x14ac:dyDescent="0.2">
      <c r="A256" s="24" t="s">
        <v>538</v>
      </c>
      <c r="B256" s="41">
        <v>2588</v>
      </c>
      <c r="C256" s="6">
        <v>2530</v>
      </c>
      <c r="D256" s="14">
        <v>-58</v>
      </c>
      <c r="E256" s="104">
        <v>-2.2411128284389514E-2</v>
      </c>
      <c r="F256" s="110">
        <v>84</v>
      </c>
      <c r="G256" s="111">
        <v>217</v>
      </c>
      <c r="H256" s="111">
        <v>1328</v>
      </c>
      <c r="I256" s="111">
        <v>985</v>
      </c>
      <c r="J256" s="111">
        <v>464</v>
      </c>
      <c r="K256" s="107"/>
      <c r="L256" s="113">
        <v>3.3201581027667987E-2</v>
      </c>
      <c r="M256" s="113">
        <v>8.5770750988142297E-2</v>
      </c>
      <c r="N256" s="113">
        <v>0.52490118577075096</v>
      </c>
      <c r="O256" s="113">
        <v>0.38932806324110669</v>
      </c>
      <c r="P256" s="113">
        <v>0.183399209486166</v>
      </c>
      <c r="Q256" s="128">
        <v>90.51204819277109</v>
      </c>
      <c r="S256" s="25">
        <v>768</v>
      </c>
      <c r="T256" s="19" t="s">
        <v>539</v>
      </c>
      <c r="U256" s="39"/>
      <c r="V256" s="35" t="s">
        <v>45</v>
      </c>
      <c r="W256" s="36">
        <v>2</v>
      </c>
      <c r="X256" s="37">
        <v>2</v>
      </c>
      <c r="Y256" s="115"/>
    </row>
    <row r="257" spans="1:25" s="4" customFormat="1" ht="13.5" customHeight="1" x14ac:dyDescent="0.2">
      <c r="A257" s="24" t="s">
        <v>281</v>
      </c>
      <c r="B257" s="41">
        <v>2580</v>
      </c>
      <c r="C257" s="6">
        <v>2588</v>
      </c>
      <c r="D257" s="14">
        <v>8</v>
      </c>
      <c r="E257" s="104">
        <v>3.1007751937983663E-3</v>
      </c>
      <c r="F257" s="110">
        <v>197</v>
      </c>
      <c r="G257" s="111">
        <v>463</v>
      </c>
      <c r="H257" s="111">
        <v>1557</v>
      </c>
      <c r="I257" s="111">
        <v>568</v>
      </c>
      <c r="J257" s="111">
        <v>245</v>
      </c>
      <c r="K257" s="107"/>
      <c r="L257" s="113">
        <v>7.612055641421947E-2</v>
      </c>
      <c r="M257" s="113">
        <v>0.17890262751159197</v>
      </c>
      <c r="N257" s="113">
        <v>0.60162287480680066</v>
      </c>
      <c r="O257" s="113">
        <v>0.21947449768160743</v>
      </c>
      <c r="P257" s="113">
        <v>9.4667697063369402E-2</v>
      </c>
      <c r="Q257" s="128">
        <v>66.217084136159286</v>
      </c>
      <c r="S257" s="25">
        <v>60</v>
      </c>
      <c r="T257" s="19" t="s">
        <v>659</v>
      </c>
      <c r="U257" s="39"/>
      <c r="V257" s="35" t="s">
        <v>99</v>
      </c>
      <c r="W257" s="36">
        <v>1</v>
      </c>
      <c r="X257" s="37">
        <v>5</v>
      </c>
      <c r="Y257" s="115"/>
    </row>
    <row r="258" spans="1:25" s="4" customFormat="1" ht="13.5" customHeight="1" x14ac:dyDescent="0.2">
      <c r="A258" s="24" t="s">
        <v>279</v>
      </c>
      <c r="B258" s="41">
        <v>2499</v>
      </c>
      <c r="C258" s="6">
        <v>2473</v>
      </c>
      <c r="D258" s="14">
        <v>-26</v>
      </c>
      <c r="E258" s="104">
        <v>-1.0404161664665845E-2</v>
      </c>
      <c r="F258" s="110">
        <v>164</v>
      </c>
      <c r="G258" s="111">
        <v>397</v>
      </c>
      <c r="H258" s="111">
        <v>1396</v>
      </c>
      <c r="I258" s="111">
        <v>680</v>
      </c>
      <c r="J258" s="111">
        <v>317</v>
      </c>
      <c r="K258" s="107"/>
      <c r="L258" s="113">
        <v>6.6316215123331981E-2</v>
      </c>
      <c r="M258" s="113">
        <v>0.16053376465830974</v>
      </c>
      <c r="N258" s="113">
        <v>0.56449656287909422</v>
      </c>
      <c r="O258" s="113">
        <v>0.27496967246259602</v>
      </c>
      <c r="P258" s="113">
        <v>0.12818439142741608</v>
      </c>
      <c r="Q258" s="128">
        <v>77.148997134670481</v>
      </c>
      <c r="S258" s="25">
        <v>52</v>
      </c>
      <c r="T258" s="40" t="s">
        <v>280</v>
      </c>
      <c r="U258" s="39"/>
      <c r="V258" s="35" t="s">
        <v>73</v>
      </c>
      <c r="W258" s="36">
        <v>2</v>
      </c>
      <c r="X258" s="37">
        <v>1</v>
      </c>
      <c r="Y258" s="115"/>
    </row>
    <row r="259" spans="1:25" s="4" customFormat="1" ht="13.5" customHeight="1" x14ac:dyDescent="0.2">
      <c r="A259" s="24" t="s">
        <v>342</v>
      </c>
      <c r="B259" s="41">
        <v>2403</v>
      </c>
      <c r="C259" s="6">
        <v>2390</v>
      </c>
      <c r="D259" s="14">
        <v>-13</v>
      </c>
      <c r="E259" s="104">
        <v>-5.4099042863088309E-3</v>
      </c>
      <c r="F259" s="110">
        <v>140</v>
      </c>
      <c r="G259" s="111">
        <v>298</v>
      </c>
      <c r="H259" s="111">
        <v>1306</v>
      </c>
      <c r="I259" s="111">
        <v>786</v>
      </c>
      <c r="J259" s="111">
        <v>360</v>
      </c>
      <c r="K259" s="107"/>
      <c r="L259" s="113">
        <v>5.8577405857740586E-2</v>
      </c>
      <c r="M259" s="113">
        <v>0.12468619246861924</v>
      </c>
      <c r="N259" s="113">
        <v>0.54644351464435148</v>
      </c>
      <c r="O259" s="113">
        <v>0.32887029288702929</v>
      </c>
      <c r="P259" s="113">
        <v>0.15062761506276151</v>
      </c>
      <c r="Q259" s="128">
        <v>83.001531393568143</v>
      </c>
      <c r="S259" s="25">
        <v>230</v>
      </c>
      <c r="T259" s="19" t="s">
        <v>343</v>
      </c>
      <c r="U259" s="39"/>
      <c r="V259" s="35" t="s">
        <v>126</v>
      </c>
      <c r="W259" s="36">
        <v>1</v>
      </c>
      <c r="X259" s="37">
        <v>6</v>
      </c>
      <c r="Y259" s="115"/>
    </row>
    <row r="260" spans="1:25" s="4" customFormat="1" ht="13.5" customHeight="1" x14ac:dyDescent="0.2">
      <c r="A260" s="24" t="s">
        <v>568</v>
      </c>
      <c r="B260" s="41">
        <v>2384</v>
      </c>
      <c r="C260" s="6">
        <v>2406</v>
      </c>
      <c r="D260" s="14">
        <v>22</v>
      </c>
      <c r="E260" s="104">
        <v>9.2281879194631156E-3</v>
      </c>
      <c r="F260" s="110">
        <v>179</v>
      </c>
      <c r="G260" s="111">
        <v>459</v>
      </c>
      <c r="H260" s="111">
        <v>1300</v>
      </c>
      <c r="I260" s="111">
        <v>647</v>
      </c>
      <c r="J260" s="111">
        <v>267</v>
      </c>
      <c r="K260" s="107"/>
      <c r="L260" s="113">
        <v>7.4397339983374902E-2</v>
      </c>
      <c r="M260" s="113">
        <v>0.19077306733167082</v>
      </c>
      <c r="N260" s="113">
        <v>0.54031587697423111</v>
      </c>
      <c r="O260" s="113">
        <v>0.26891105569409807</v>
      </c>
      <c r="P260" s="113">
        <v>0.11097256857855362</v>
      </c>
      <c r="Q260" s="128">
        <v>85.07692307692308</v>
      </c>
      <c r="S260" s="25">
        <v>850</v>
      </c>
      <c r="T260" s="19" t="s">
        <v>569</v>
      </c>
      <c r="U260" s="39"/>
      <c r="V260" s="35" t="s">
        <v>24</v>
      </c>
      <c r="W260" s="36">
        <v>2</v>
      </c>
      <c r="X260" s="37">
        <v>3</v>
      </c>
      <c r="Y260" s="115"/>
    </row>
    <row r="261" spans="1:25" s="4" customFormat="1" ht="13.5" customHeight="1" x14ac:dyDescent="0.2">
      <c r="A261" s="24" t="s">
        <v>610</v>
      </c>
      <c r="B261" s="41">
        <v>2372</v>
      </c>
      <c r="C261" s="6">
        <v>2357</v>
      </c>
      <c r="D261" s="14">
        <v>-15</v>
      </c>
      <c r="E261" s="104">
        <v>-6.3237774030353577E-3</v>
      </c>
      <c r="F261" s="110">
        <v>125</v>
      </c>
      <c r="G261" s="111">
        <v>319</v>
      </c>
      <c r="H261" s="111">
        <v>1380</v>
      </c>
      <c r="I261" s="111">
        <v>658</v>
      </c>
      <c r="J261" s="111">
        <v>270</v>
      </c>
      <c r="K261" s="107"/>
      <c r="L261" s="113">
        <v>5.303351718285957E-2</v>
      </c>
      <c r="M261" s="113">
        <v>0.13534153585065761</v>
      </c>
      <c r="N261" s="113">
        <v>0.58549002969876962</v>
      </c>
      <c r="O261" s="113">
        <v>0.27916843445057277</v>
      </c>
      <c r="P261" s="113">
        <v>0.11455239711497667</v>
      </c>
      <c r="Q261" s="128">
        <v>70.79710144927536</v>
      </c>
      <c r="S261" s="25">
        <v>981</v>
      </c>
      <c r="T261" s="19" t="s">
        <v>611</v>
      </c>
      <c r="U261" s="39"/>
      <c r="V261" s="35" t="s">
        <v>22</v>
      </c>
      <c r="W261" s="36">
        <v>2</v>
      </c>
      <c r="X261" s="37">
        <v>1</v>
      </c>
      <c r="Y261" s="115"/>
    </row>
    <row r="262" spans="1:25" s="4" customFormat="1" ht="13.5" customHeight="1" x14ac:dyDescent="0.2">
      <c r="A262" s="24" t="s">
        <v>366</v>
      </c>
      <c r="B262" s="41">
        <v>2359</v>
      </c>
      <c r="C262" s="6">
        <v>2340</v>
      </c>
      <c r="D262" s="14">
        <v>-19</v>
      </c>
      <c r="E262" s="104">
        <v>-8.0542602797795126E-3</v>
      </c>
      <c r="F262" s="110">
        <v>141</v>
      </c>
      <c r="G262" s="111">
        <v>322</v>
      </c>
      <c r="H262" s="111">
        <v>1260</v>
      </c>
      <c r="I262" s="111">
        <v>758</v>
      </c>
      <c r="J262" s="111">
        <v>388</v>
      </c>
      <c r="K262" s="107"/>
      <c r="L262" s="113">
        <v>6.0256410256410257E-2</v>
      </c>
      <c r="M262" s="113">
        <v>0.13760683760683762</v>
      </c>
      <c r="N262" s="113">
        <v>0.53846153846153844</v>
      </c>
      <c r="O262" s="113">
        <v>0.32393162393162395</v>
      </c>
      <c r="P262" s="113">
        <v>0.16581196581196581</v>
      </c>
      <c r="Q262" s="128">
        <v>85.714285714285722</v>
      </c>
      <c r="S262" s="25">
        <v>284</v>
      </c>
      <c r="T262" s="19" t="s">
        <v>367</v>
      </c>
      <c r="U262" s="34"/>
      <c r="V262" s="35" t="s">
        <v>24</v>
      </c>
      <c r="W262" s="36">
        <v>2</v>
      </c>
      <c r="X262" s="37">
        <v>3</v>
      </c>
      <c r="Y262" s="115"/>
    </row>
    <row r="263" spans="1:25" s="4" customFormat="1" ht="13.5" customHeight="1" x14ac:dyDescent="0.2">
      <c r="A263" s="57" t="s">
        <v>428</v>
      </c>
      <c r="B263" s="41">
        <v>2332</v>
      </c>
      <c r="C263" s="6">
        <v>2299</v>
      </c>
      <c r="D263" s="14">
        <v>-33</v>
      </c>
      <c r="E263" s="104">
        <v>-1.4150943396226467E-2</v>
      </c>
      <c r="F263" s="110">
        <v>138</v>
      </c>
      <c r="G263" s="111">
        <v>354</v>
      </c>
      <c r="H263" s="111">
        <v>1338</v>
      </c>
      <c r="I263" s="111">
        <v>607</v>
      </c>
      <c r="J263" s="111">
        <v>272</v>
      </c>
      <c r="K263" s="107"/>
      <c r="L263" s="113">
        <v>6.0026098303610262E-2</v>
      </c>
      <c r="M263" s="113">
        <v>0.15397999130056547</v>
      </c>
      <c r="N263" s="113">
        <v>0.58199217050891694</v>
      </c>
      <c r="O263" s="113">
        <v>0.26402783819051762</v>
      </c>
      <c r="P263" s="113">
        <v>0.11831230969986951</v>
      </c>
      <c r="Q263" s="128">
        <v>71.823617339312406</v>
      </c>
      <c r="S263" s="52">
        <v>498</v>
      </c>
      <c r="T263" s="19" t="s">
        <v>429</v>
      </c>
      <c r="U263" s="39"/>
      <c r="V263" s="35" t="s">
        <v>24</v>
      </c>
      <c r="W263" s="36">
        <v>2</v>
      </c>
      <c r="X263" s="37">
        <v>3</v>
      </c>
      <c r="Y263" s="115"/>
    </row>
    <row r="264" spans="1:25" s="4" customFormat="1" ht="13.5" customHeight="1" x14ac:dyDescent="0.2">
      <c r="A264" s="24" t="s">
        <v>303</v>
      </c>
      <c r="B264" s="41">
        <v>2326</v>
      </c>
      <c r="C264" s="6">
        <v>2287</v>
      </c>
      <c r="D264" s="14">
        <v>-39</v>
      </c>
      <c r="E264" s="104">
        <v>-1.6766981943250214E-2</v>
      </c>
      <c r="F264" s="110">
        <v>86</v>
      </c>
      <c r="G264" s="111">
        <v>206</v>
      </c>
      <c r="H264" s="111">
        <v>1197</v>
      </c>
      <c r="I264" s="111">
        <v>884</v>
      </c>
      <c r="J264" s="111">
        <v>395</v>
      </c>
      <c r="K264" s="107"/>
      <c r="L264" s="113">
        <v>3.760384783559248E-2</v>
      </c>
      <c r="M264" s="113">
        <v>9.0074333187581984E-2</v>
      </c>
      <c r="N264" s="113">
        <v>0.52339309138609535</v>
      </c>
      <c r="O264" s="113">
        <v>0.38653257542632269</v>
      </c>
      <c r="P264" s="113">
        <v>0.17271534761696547</v>
      </c>
      <c r="Q264" s="128">
        <v>91.060985797827897</v>
      </c>
      <c r="S264" s="25">
        <v>105</v>
      </c>
      <c r="T264" s="19" t="s">
        <v>304</v>
      </c>
      <c r="U264" s="39"/>
      <c r="V264" s="35" t="s">
        <v>41</v>
      </c>
      <c r="W264" s="36">
        <v>2</v>
      </c>
      <c r="X264" s="37">
        <v>5</v>
      </c>
      <c r="Y264" s="115"/>
    </row>
    <row r="265" spans="1:25" s="4" customFormat="1" ht="13.5" customHeight="1" x14ac:dyDescent="0.2">
      <c r="A265" s="24" t="s">
        <v>588</v>
      </c>
      <c r="B265" s="41">
        <v>2316</v>
      </c>
      <c r="C265" s="6">
        <v>2285</v>
      </c>
      <c r="D265" s="14">
        <v>-31</v>
      </c>
      <c r="E265" s="104">
        <v>-1.3385146804835935E-2</v>
      </c>
      <c r="F265" s="110">
        <v>144</v>
      </c>
      <c r="G265" s="111">
        <v>320</v>
      </c>
      <c r="H265" s="111">
        <v>1325</v>
      </c>
      <c r="I265" s="111">
        <v>640</v>
      </c>
      <c r="J265" s="111">
        <v>286</v>
      </c>
      <c r="K265" s="107"/>
      <c r="L265" s="113">
        <v>6.3019693654266962E-2</v>
      </c>
      <c r="M265" s="113">
        <v>0.14004376367614879</v>
      </c>
      <c r="N265" s="113">
        <v>0.57986870897155363</v>
      </c>
      <c r="O265" s="113">
        <v>0.28008752735229758</v>
      </c>
      <c r="P265" s="113">
        <v>0.12516411378555797</v>
      </c>
      <c r="Q265" s="128">
        <v>72.452830188679243</v>
      </c>
      <c r="S265" s="25">
        <v>918</v>
      </c>
      <c r="T265" s="19" t="s">
        <v>589</v>
      </c>
      <c r="U265" s="39"/>
      <c r="V265" s="35" t="s">
        <v>73</v>
      </c>
      <c r="W265" s="36">
        <v>2</v>
      </c>
      <c r="X265" s="37">
        <v>2</v>
      </c>
      <c r="Y265" s="115"/>
    </row>
    <row r="266" spans="1:25" s="4" customFormat="1" ht="13.5" customHeight="1" x14ac:dyDescent="0.2">
      <c r="A266" s="24" t="s">
        <v>346</v>
      </c>
      <c r="B266" s="41">
        <v>2309</v>
      </c>
      <c r="C266" s="6">
        <v>2244</v>
      </c>
      <c r="D266" s="14">
        <v>-65</v>
      </c>
      <c r="E266" s="104">
        <v>-2.8150714595062798E-2</v>
      </c>
      <c r="F266" s="110">
        <v>115</v>
      </c>
      <c r="G266" s="111">
        <v>262</v>
      </c>
      <c r="H266" s="111">
        <v>1217</v>
      </c>
      <c r="I266" s="111">
        <v>765</v>
      </c>
      <c r="J266" s="111">
        <v>319</v>
      </c>
      <c r="K266" s="107"/>
      <c r="L266" s="113">
        <v>5.1247771836007129E-2</v>
      </c>
      <c r="M266" s="113">
        <v>0.11675579322638147</v>
      </c>
      <c r="N266" s="113">
        <v>0.54233511586452765</v>
      </c>
      <c r="O266" s="113">
        <v>0.34090909090909088</v>
      </c>
      <c r="P266" s="113">
        <v>0.14215686274509803</v>
      </c>
      <c r="Q266" s="128">
        <v>84.387838948233366</v>
      </c>
      <c r="S266" s="25">
        <v>239</v>
      </c>
      <c r="T266" s="19" t="s">
        <v>347</v>
      </c>
      <c r="U266" s="39"/>
      <c r="V266" s="35" t="s">
        <v>8</v>
      </c>
      <c r="W266" s="36">
        <v>2</v>
      </c>
      <c r="X266" s="37">
        <v>4</v>
      </c>
      <c r="Y266" s="115"/>
    </row>
    <row r="267" spans="1:25" s="4" customFormat="1" ht="13.5" customHeight="1" x14ac:dyDescent="0.2">
      <c r="A267" s="57" t="s">
        <v>301</v>
      </c>
      <c r="B267" s="41">
        <v>2290</v>
      </c>
      <c r="C267" s="6">
        <v>2235</v>
      </c>
      <c r="D267" s="14">
        <v>-55</v>
      </c>
      <c r="E267" s="104">
        <v>-2.4017467248908297E-2</v>
      </c>
      <c r="F267" s="110">
        <v>122</v>
      </c>
      <c r="G267" s="111">
        <v>327</v>
      </c>
      <c r="H267" s="111">
        <v>1286</v>
      </c>
      <c r="I267" s="111">
        <v>622</v>
      </c>
      <c r="J267" s="111">
        <v>248</v>
      </c>
      <c r="K267" s="107"/>
      <c r="L267" s="113">
        <v>5.458612975391499E-2</v>
      </c>
      <c r="M267" s="113">
        <v>0.14630872483221477</v>
      </c>
      <c r="N267" s="113">
        <v>0.57539149888143182</v>
      </c>
      <c r="O267" s="113">
        <v>0.2782997762863535</v>
      </c>
      <c r="P267" s="113">
        <v>0.11096196868008948</v>
      </c>
      <c r="Q267" s="128">
        <v>73.794712286158628</v>
      </c>
      <c r="S267" s="52">
        <v>103</v>
      </c>
      <c r="T267" s="40" t="s">
        <v>302</v>
      </c>
      <c r="U267" s="39"/>
      <c r="V267" s="35" t="s">
        <v>8</v>
      </c>
      <c r="W267" s="36">
        <v>2</v>
      </c>
      <c r="X267" s="37">
        <v>3</v>
      </c>
      <c r="Y267" s="115"/>
    </row>
    <row r="268" spans="1:25" s="4" customFormat="1" ht="13.5" customHeight="1" x14ac:dyDescent="0.2">
      <c r="A268" s="24" t="s">
        <v>372</v>
      </c>
      <c r="B268" s="41">
        <v>2252</v>
      </c>
      <c r="C268" s="6">
        <v>2238</v>
      </c>
      <c r="D268" s="14">
        <v>-14</v>
      </c>
      <c r="E268" s="104">
        <v>-6.2166962699822248E-3</v>
      </c>
      <c r="F268" s="110">
        <v>74</v>
      </c>
      <c r="G268" s="111">
        <v>186</v>
      </c>
      <c r="H268" s="111">
        <v>1091</v>
      </c>
      <c r="I268" s="111">
        <v>961</v>
      </c>
      <c r="J268" s="111">
        <v>463</v>
      </c>
      <c r="K268" s="107"/>
      <c r="L268" s="113">
        <v>3.3065236818588022E-2</v>
      </c>
      <c r="M268" s="113">
        <v>8.3109919571045576E-2</v>
      </c>
      <c r="N268" s="113">
        <v>0.48748882931188559</v>
      </c>
      <c r="O268" s="113">
        <v>0.42940125111706884</v>
      </c>
      <c r="P268" s="113">
        <v>0.2068811438784629</v>
      </c>
      <c r="Q268" s="128">
        <v>105.13290559120072</v>
      </c>
      <c r="S268" s="25">
        <v>291</v>
      </c>
      <c r="T268" s="19" t="s">
        <v>373</v>
      </c>
      <c r="U268" s="39"/>
      <c r="V268" s="35" t="s">
        <v>73</v>
      </c>
      <c r="W268" s="36">
        <v>2</v>
      </c>
      <c r="X268" s="37">
        <v>3</v>
      </c>
      <c r="Y268" s="115"/>
    </row>
    <row r="269" spans="1:25" s="4" customFormat="1" ht="13.5" customHeight="1" x14ac:dyDescent="0.2">
      <c r="A269" s="24" t="s">
        <v>507</v>
      </c>
      <c r="B269" s="41">
        <v>2240</v>
      </c>
      <c r="C269" s="6">
        <v>2181</v>
      </c>
      <c r="D269" s="14">
        <v>-59</v>
      </c>
      <c r="E269" s="104">
        <v>-2.6339285714285676E-2</v>
      </c>
      <c r="F269" s="110">
        <v>80</v>
      </c>
      <c r="G269" s="111">
        <v>199</v>
      </c>
      <c r="H269" s="111">
        <v>1141</v>
      </c>
      <c r="I269" s="111">
        <v>841</v>
      </c>
      <c r="J269" s="111">
        <v>355</v>
      </c>
      <c r="K269" s="107"/>
      <c r="L269" s="113">
        <v>3.6680421824850984E-2</v>
      </c>
      <c r="M269" s="113">
        <v>9.1242549289316827E-2</v>
      </c>
      <c r="N269" s="113">
        <v>0.52315451627693721</v>
      </c>
      <c r="O269" s="113">
        <v>0.38560293443374599</v>
      </c>
      <c r="P269" s="113">
        <v>0.16276937184777626</v>
      </c>
      <c r="Q269" s="128">
        <v>91.148115687992984</v>
      </c>
      <c r="S269" s="25">
        <v>707</v>
      </c>
      <c r="T269" s="19" t="s">
        <v>508</v>
      </c>
      <c r="U269" s="39"/>
      <c r="V269" s="35" t="s">
        <v>126</v>
      </c>
      <c r="W269" s="36">
        <v>2</v>
      </c>
      <c r="X269" s="37">
        <v>2</v>
      </c>
      <c r="Y269" s="115"/>
    </row>
    <row r="270" spans="1:25" s="4" customFormat="1" ht="13.5" customHeight="1" x14ac:dyDescent="0.2">
      <c r="A270" s="57" t="s">
        <v>297</v>
      </c>
      <c r="B270" s="41">
        <v>2236</v>
      </c>
      <c r="C270" s="6">
        <v>2152</v>
      </c>
      <c r="D270" s="14">
        <v>-84</v>
      </c>
      <c r="E270" s="104">
        <v>-3.756708407871201E-2</v>
      </c>
      <c r="F270" s="110">
        <v>100</v>
      </c>
      <c r="G270" s="111">
        <v>228</v>
      </c>
      <c r="H270" s="111">
        <v>1161</v>
      </c>
      <c r="I270" s="111">
        <v>763</v>
      </c>
      <c r="J270" s="111">
        <v>339</v>
      </c>
      <c r="K270" s="107"/>
      <c r="L270" s="113">
        <v>4.6468401486988845E-2</v>
      </c>
      <c r="M270" s="113">
        <v>0.10594795539033457</v>
      </c>
      <c r="N270" s="113">
        <v>0.53949814126394047</v>
      </c>
      <c r="O270" s="113">
        <v>0.3545539033457249</v>
      </c>
      <c r="P270" s="113">
        <v>0.15752788104089219</v>
      </c>
      <c r="Q270" s="128">
        <v>85.357450473729543</v>
      </c>
      <c r="S270" s="52">
        <v>97</v>
      </c>
      <c r="T270" s="40" t="s">
        <v>298</v>
      </c>
      <c r="U270" s="39"/>
      <c r="V270" s="35" t="s">
        <v>56</v>
      </c>
      <c r="W270" s="36">
        <v>1</v>
      </c>
      <c r="X270" s="37">
        <v>3</v>
      </c>
      <c r="Y270" s="115"/>
    </row>
    <row r="271" spans="1:25" s="4" customFormat="1" ht="13.5" customHeight="1" x14ac:dyDescent="0.2">
      <c r="A271" s="24" t="s">
        <v>586</v>
      </c>
      <c r="B271" s="41">
        <v>2218</v>
      </c>
      <c r="C271" s="6">
        <v>2143</v>
      </c>
      <c r="D271" s="14">
        <v>-75</v>
      </c>
      <c r="E271" s="104">
        <v>-3.3814247069431924E-2</v>
      </c>
      <c r="F271" s="110">
        <v>98</v>
      </c>
      <c r="G271" s="111">
        <v>256</v>
      </c>
      <c r="H271" s="111">
        <v>1130</v>
      </c>
      <c r="I271" s="111">
        <v>757</v>
      </c>
      <c r="J271" s="111">
        <v>333</v>
      </c>
      <c r="K271" s="107"/>
      <c r="L271" s="113">
        <v>4.5730284647690154E-2</v>
      </c>
      <c r="M271" s="113">
        <v>0.11945870275314979</v>
      </c>
      <c r="N271" s="113">
        <v>0.52729818012132523</v>
      </c>
      <c r="O271" s="113">
        <v>0.35324311712552497</v>
      </c>
      <c r="P271" s="113">
        <v>0.15538964069062061</v>
      </c>
      <c r="Q271" s="128">
        <v>89.646017699115035</v>
      </c>
      <c r="S271" s="25">
        <v>911</v>
      </c>
      <c r="T271" s="40" t="s">
        <v>587</v>
      </c>
      <c r="U271" s="39"/>
      <c r="V271" s="35" t="s">
        <v>41</v>
      </c>
      <c r="W271" s="36">
        <v>2</v>
      </c>
      <c r="X271" s="37">
        <v>2</v>
      </c>
      <c r="Y271" s="115"/>
    </row>
    <row r="272" spans="1:25" s="4" customFormat="1" ht="13.5" customHeight="1" x14ac:dyDescent="0.2">
      <c r="A272" s="24" t="s">
        <v>474</v>
      </c>
      <c r="B272" s="41">
        <v>2208</v>
      </c>
      <c r="C272" s="6">
        <v>2197</v>
      </c>
      <c r="D272" s="14">
        <v>-11</v>
      </c>
      <c r="E272" s="104">
        <v>-4.9818840579710644E-3</v>
      </c>
      <c r="F272" s="110">
        <v>55</v>
      </c>
      <c r="G272" s="111">
        <v>172</v>
      </c>
      <c r="H272" s="111">
        <v>1131</v>
      </c>
      <c r="I272" s="111">
        <v>894</v>
      </c>
      <c r="J272" s="111">
        <v>367</v>
      </c>
      <c r="K272" s="107"/>
      <c r="L272" s="113">
        <v>2.5034137460172964E-2</v>
      </c>
      <c r="M272" s="113">
        <v>7.8288575329995447E-2</v>
      </c>
      <c r="N272" s="113">
        <v>0.51479289940828399</v>
      </c>
      <c r="O272" s="113">
        <v>0.40691852526172051</v>
      </c>
      <c r="P272" s="113">
        <v>0.1670459717796996</v>
      </c>
      <c r="Q272" s="128">
        <v>94.252873563218387</v>
      </c>
      <c r="S272" s="25">
        <v>623</v>
      </c>
      <c r="T272" s="19" t="s">
        <v>475</v>
      </c>
      <c r="U272" s="39"/>
      <c r="V272" s="35" t="s">
        <v>60</v>
      </c>
      <c r="W272" s="36">
        <v>2</v>
      </c>
      <c r="X272" s="37">
        <v>4</v>
      </c>
      <c r="Y272" s="115"/>
    </row>
    <row r="273" spans="1:25" s="4" customFormat="1" ht="13.5" customHeight="1" x14ac:dyDescent="0.2">
      <c r="A273" s="24" t="s">
        <v>460</v>
      </c>
      <c r="B273" s="41">
        <v>2166</v>
      </c>
      <c r="C273" s="6">
        <v>2146</v>
      </c>
      <c r="D273" s="14">
        <v>-20</v>
      </c>
      <c r="E273" s="104">
        <v>-9.2336103416436055E-3</v>
      </c>
      <c r="F273" s="110">
        <v>139</v>
      </c>
      <c r="G273" s="111">
        <v>330</v>
      </c>
      <c r="H273" s="111">
        <v>1160</v>
      </c>
      <c r="I273" s="111">
        <v>656</v>
      </c>
      <c r="J273" s="111">
        <v>313</v>
      </c>
      <c r="K273" s="107"/>
      <c r="L273" s="113">
        <v>6.4771668219944081E-2</v>
      </c>
      <c r="M273" s="113">
        <v>0.15377446411929171</v>
      </c>
      <c r="N273" s="113">
        <v>0.54054054054054057</v>
      </c>
      <c r="O273" s="113">
        <v>0.30568499534016774</v>
      </c>
      <c r="P273" s="113">
        <v>0.14585274930102515</v>
      </c>
      <c r="Q273" s="128">
        <v>85</v>
      </c>
      <c r="S273" s="25">
        <v>608</v>
      </c>
      <c r="T273" s="19" t="s">
        <v>461</v>
      </c>
      <c r="U273" s="26"/>
      <c r="V273" s="35" t="s">
        <v>96</v>
      </c>
      <c r="W273" s="36">
        <v>2</v>
      </c>
      <c r="X273" s="37">
        <v>1</v>
      </c>
      <c r="Y273" s="115"/>
    </row>
    <row r="274" spans="1:25" s="4" customFormat="1" ht="13.5" customHeight="1" x14ac:dyDescent="0.2">
      <c r="A274" s="57" t="s">
        <v>364</v>
      </c>
      <c r="B274" s="41">
        <v>2154</v>
      </c>
      <c r="C274" s="6">
        <v>2122</v>
      </c>
      <c r="D274" s="14">
        <v>-32</v>
      </c>
      <c r="E274" s="104">
        <v>-1.4856081708449431E-2</v>
      </c>
      <c r="F274" s="110">
        <v>138</v>
      </c>
      <c r="G274" s="111">
        <v>311</v>
      </c>
      <c r="H274" s="111">
        <v>1218</v>
      </c>
      <c r="I274" s="111">
        <v>593</v>
      </c>
      <c r="J274" s="111">
        <v>268</v>
      </c>
      <c r="K274" s="107"/>
      <c r="L274" s="113">
        <v>6.5032987747408108E-2</v>
      </c>
      <c r="M274" s="113">
        <v>0.146559849198869</v>
      </c>
      <c r="N274" s="113">
        <v>0.57398680490103671</v>
      </c>
      <c r="O274" s="113">
        <v>0.27945334590009424</v>
      </c>
      <c r="P274" s="113">
        <v>0.12629594721960416</v>
      </c>
      <c r="Q274" s="128">
        <v>74.220032840722496</v>
      </c>
      <c r="S274" s="52">
        <v>280</v>
      </c>
      <c r="T274" s="19" t="s">
        <v>365</v>
      </c>
      <c r="U274" s="39"/>
      <c r="V274" s="35" t="s">
        <v>99</v>
      </c>
      <c r="W274" s="36">
        <v>2</v>
      </c>
      <c r="X274" s="37">
        <v>2</v>
      </c>
      <c r="Y274" s="115"/>
    </row>
    <row r="275" spans="1:25" s="4" customFormat="1" ht="13.5" customHeight="1" x14ac:dyDescent="0.2">
      <c r="A275" s="24" t="s">
        <v>529</v>
      </c>
      <c r="B275" s="41">
        <v>2114</v>
      </c>
      <c r="C275" s="6">
        <v>2085</v>
      </c>
      <c r="D275" s="14">
        <v>-29</v>
      </c>
      <c r="E275" s="104">
        <v>-1.3718070009460792E-2</v>
      </c>
      <c r="F275" s="110">
        <v>159</v>
      </c>
      <c r="G275" s="111">
        <v>335</v>
      </c>
      <c r="H275" s="111">
        <v>1121</v>
      </c>
      <c r="I275" s="111">
        <v>629</v>
      </c>
      <c r="J275" s="111">
        <v>296</v>
      </c>
      <c r="K275" s="107"/>
      <c r="L275" s="113">
        <v>7.6258992805755391E-2</v>
      </c>
      <c r="M275" s="113">
        <v>0.16067146282973621</v>
      </c>
      <c r="N275" s="113">
        <v>0.53764988009592329</v>
      </c>
      <c r="O275" s="113">
        <v>0.30167865707434055</v>
      </c>
      <c r="P275" s="113">
        <v>0.14196642685851318</v>
      </c>
      <c r="Q275" s="128">
        <v>85.994647636039247</v>
      </c>
      <c r="S275" s="25">
        <v>759</v>
      </c>
      <c r="T275" s="19" t="s">
        <v>530</v>
      </c>
      <c r="U275" s="26"/>
      <c r="V275" s="35" t="s">
        <v>96</v>
      </c>
      <c r="W275" s="36">
        <v>2</v>
      </c>
      <c r="X275" s="37">
        <v>1</v>
      </c>
      <c r="Y275" s="115"/>
    </row>
    <row r="276" spans="1:25" s="4" customFormat="1" ht="13.5" customHeight="1" x14ac:dyDescent="0.2">
      <c r="A276" s="24" t="s">
        <v>590</v>
      </c>
      <c r="B276" s="41">
        <v>2094</v>
      </c>
      <c r="C276" s="6">
        <v>2058</v>
      </c>
      <c r="D276" s="14">
        <v>-36</v>
      </c>
      <c r="E276" s="104">
        <v>-1.7191977077363862E-2</v>
      </c>
      <c r="F276" s="110">
        <v>75</v>
      </c>
      <c r="G276" s="111">
        <v>206</v>
      </c>
      <c r="H276" s="111">
        <v>1026</v>
      </c>
      <c r="I276" s="111">
        <v>826</v>
      </c>
      <c r="J276" s="111">
        <v>378</v>
      </c>
      <c r="K276" s="107"/>
      <c r="L276" s="113">
        <v>3.6443148688046649E-2</v>
      </c>
      <c r="M276" s="113">
        <v>0.1000971817298348</v>
      </c>
      <c r="N276" s="113">
        <v>0.49854227405247814</v>
      </c>
      <c r="O276" s="113">
        <v>0.40136054421768708</v>
      </c>
      <c r="P276" s="113">
        <v>0.18367346938775511</v>
      </c>
      <c r="Q276" s="128">
        <v>100.58479532163743</v>
      </c>
      <c r="S276" s="25">
        <v>921</v>
      </c>
      <c r="T276" s="19" t="s">
        <v>591</v>
      </c>
      <c r="U276" s="39"/>
      <c r="V276" s="35" t="s">
        <v>60</v>
      </c>
      <c r="W276" s="36">
        <v>2</v>
      </c>
      <c r="X276" s="37">
        <v>3</v>
      </c>
      <c r="Y276" s="115"/>
    </row>
    <row r="277" spans="1:25" s="4" customFormat="1" ht="13.5" customHeight="1" x14ac:dyDescent="0.2">
      <c r="A277" s="24" t="s">
        <v>409</v>
      </c>
      <c r="B277" s="41">
        <v>2081</v>
      </c>
      <c r="C277" s="6">
        <v>2052</v>
      </c>
      <c r="D277" s="14">
        <v>-29</v>
      </c>
      <c r="E277" s="104">
        <v>-1.3935607880826484E-2</v>
      </c>
      <c r="F277" s="110">
        <v>233</v>
      </c>
      <c r="G277" s="111">
        <v>594</v>
      </c>
      <c r="H277" s="111">
        <v>1096</v>
      </c>
      <c r="I277" s="111">
        <v>362</v>
      </c>
      <c r="J277" s="111">
        <v>147</v>
      </c>
      <c r="K277" s="107"/>
      <c r="L277" s="113">
        <v>0.11354775828460038</v>
      </c>
      <c r="M277" s="113">
        <v>0.28947368421052633</v>
      </c>
      <c r="N277" s="113">
        <v>0.53411306042884987</v>
      </c>
      <c r="O277" s="113">
        <v>0.17641325536062377</v>
      </c>
      <c r="P277" s="113">
        <v>7.1637426900584791E-2</v>
      </c>
      <c r="Q277" s="128">
        <v>87.226277372262771</v>
      </c>
      <c r="S277" s="25">
        <v>436</v>
      </c>
      <c r="T277" s="19" t="s">
        <v>410</v>
      </c>
      <c r="U277" s="39"/>
      <c r="V277" s="35" t="s">
        <v>41</v>
      </c>
      <c r="W277" s="36">
        <v>1</v>
      </c>
      <c r="X277" s="37">
        <v>3</v>
      </c>
      <c r="Y277" s="115"/>
    </row>
    <row r="278" spans="1:25" s="4" customFormat="1" ht="13.5" customHeight="1" x14ac:dyDescent="0.2">
      <c r="A278" s="24" t="s">
        <v>483</v>
      </c>
      <c r="B278" s="41">
        <v>2077</v>
      </c>
      <c r="C278" s="6">
        <v>2028</v>
      </c>
      <c r="D278" s="14">
        <v>-49</v>
      </c>
      <c r="E278" s="104">
        <v>-2.3591718825228702E-2</v>
      </c>
      <c r="F278" s="110">
        <v>124</v>
      </c>
      <c r="G278" s="111">
        <v>292</v>
      </c>
      <c r="H278" s="111">
        <v>1170</v>
      </c>
      <c r="I278" s="111">
        <v>566</v>
      </c>
      <c r="J278" s="111">
        <v>228</v>
      </c>
      <c r="K278" s="107"/>
      <c r="L278" s="113">
        <v>6.1143984220907298E-2</v>
      </c>
      <c r="M278" s="113">
        <v>0.14398422090729784</v>
      </c>
      <c r="N278" s="113">
        <v>0.57692307692307687</v>
      </c>
      <c r="O278" s="113">
        <v>0.27909270216962523</v>
      </c>
      <c r="P278" s="113">
        <v>0.11242603550295859</v>
      </c>
      <c r="Q278" s="128">
        <v>73.333333333333343</v>
      </c>
      <c r="S278" s="25">
        <v>631</v>
      </c>
      <c r="T278" s="19" t="s">
        <v>484</v>
      </c>
      <c r="U278" s="39"/>
      <c r="V278" s="35" t="s">
        <v>32</v>
      </c>
      <c r="W278" s="36">
        <v>2</v>
      </c>
      <c r="X278" s="37">
        <v>2</v>
      </c>
      <c r="Y278" s="115"/>
    </row>
    <row r="279" spans="1:25" s="4" customFormat="1" ht="13.5" customHeight="1" x14ac:dyDescent="0.2">
      <c r="A279" s="24" t="s">
        <v>313</v>
      </c>
      <c r="B279" s="41">
        <v>2032</v>
      </c>
      <c r="C279" s="6">
        <v>1976</v>
      </c>
      <c r="D279" s="14">
        <v>-56</v>
      </c>
      <c r="E279" s="104">
        <v>-2.7559055118110187E-2</v>
      </c>
      <c r="F279" s="110">
        <v>87</v>
      </c>
      <c r="G279" s="111">
        <v>227</v>
      </c>
      <c r="H279" s="111">
        <v>1114</v>
      </c>
      <c r="I279" s="111">
        <v>635</v>
      </c>
      <c r="J279" s="111">
        <v>293</v>
      </c>
      <c r="K279" s="107"/>
      <c r="L279" s="113">
        <v>4.4028340080971659E-2</v>
      </c>
      <c r="M279" s="113">
        <v>0.11487854251012146</v>
      </c>
      <c r="N279" s="113">
        <v>0.56376518218623484</v>
      </c>
      <c r="O279" s="113">
        <v>0.32135627530364375</v>
      </c>
      <c r="P279" s="113">
        <v>0.14827935222672065</v>
      </c>
      <c r="Q279" s="128">
        <v>77.378815080789948</v>
      </c>
      <c r="S279" s="25">
        <v>151</v>
      </c>
      <c r="T279" s="19" t="s">
        <v>314</v>
      </c>
      <c r="U279" s="39"/>
      <c r="V279" s="35" t="s">
        <v>22</v>
      </c>
      <c r="W279" s="36">
        <v>2</v>
      </c>
      <c r="X279" s="37">
        <v>3</v>
      </c>
      <c r="Y279" s="115"/>
    </row>
    <row r="280" spans="1:25" s="4" customFormat="1" ht="13.5" customHeight="1" x14ac:dyDescent="0.2">
      <c r="A280" s="24" t="s">
        <v>396</v>
      </c>
      <c r="B280" s="41">
        <v>2028</v>
      </c>
      <c r="C280" s="6">
        <v>2033</v>
      </c>
      <c r="D280" s="14">
        <v>5</v>
      </c>
      <c r="E280" s="104">
        <v>2.465483234713961E-3</v>
      </c>
      <c r="F280" s="110">
        <v>204</v>
      </c>
      <c r="G280" s="111">
        <v>409</v>
      </c>
      <c r="H280" s="111">
        <v>1261</v>
      </c>
      <c r="I280" s="111">
        <v>363</v>
      </c>
      <c r="J280" s="111">
        <v>141</v>
      </c>
      <c r="K280" s="107"/>
      <c r="L280" s="113">
        <v>0.10034431874077718</v>
      </c>
      <c r="M280" s="113">
        <v>0.20118052139695031</v>
      </c>
      <c r="N280" s="113">
        <v>0.62026561731431384</v>
      </c>
      <c r="O280" s="113">
        <v>0.17855386128873585</v>
      </c>
      <c r="P280" s="113">
        <v>6.9355632070831286E-2</v>
      </c>
      <c r="Q280" s="128">
        <v>61.221252973830296</v>
      </c>
      <c r="S280" s="25">
        <v>417</v>
      </c>
      <c r="T280" s="19" t="s">
        <v>666</v>
      </c>
      <c r="U280" s="39"/>
      <c r="V280" s="35" t="s">
        <v>45</v>
      </c>
      <c r="W280" s="36">
        <v>2</v>
      </c>
      <c r="X280" s="37">
        <v>2</v>
      </c>
      <c r="Y280" s="115"/>
    </row>
    <row r="281" spans="1:25" s="4" customFormat="1" ht="13.5" customHeight="1" x14ac:dyDescent="0.2">
      <c r="A281" s="24" t="s">
        <v>424</v>
      </c>
      <c r="B281" s="41">
        <v>1992</v>
      </c>
      <c r="C281" s="6">
        <v>1940</v>
      </c>
      <c r="D281" s="14">
        <v>-52</v>
      </c>
      <c r="E281" s="104">
        <v>-2.6104417670682722E-2</v>
      </c>
      <c r="F281" s="110">
        <v>67</v>
      </c>
      <c r="G281" s="111">
        <v>204</v>
      </c>
      <c r="H281" s="111">
        <v>1028</v>
      </c>
      <c r="I281" s="111">
        <v>708</v>
      </c>
      <c r="J281" s="111">
        <v>329</v>
      </c>
      <c r="K281" s="107"/>
      <c r="L281" s="113">
        <v>3.4536082474226806E-2</v>
      </c>
      <c r="M281" s="113">
        <v>0.10515463917525773</v>
      </c>
      <c r="N281" s="113">
        <v>0.52989690721649485</v>
      </c>
      <c r="O281" s="113">
        <v>0.3649484536082474</v>
      </c>
      <c r="P281" s="113">
        <v>0.16958762886597939</v>
      </c>
      <c r="Q281" s="128">
        <v>88.715953307393008</v>
      </c>
      <c r="S281" s="25">
        <v>489</v>
      </c>
      <c r="T281" s="19" t="s">
        <v>425</v>
      </c>
      <c r="U281" s="39"/>
      <c r="V281" s="35" t="s">
        <v>24</v>
      </c>
      <c r="W281" s="36">
        <v>2</v>
      </c>
      <c r="X281" s="37">
        <v>2</v>
      </c>
      <c r="Y281" s="115"/>
    </row>
    <row r="282" spans="1:25" s="4" customFormat="1" ht="13.5" customHeight="1" x14ac:dyDescent="0.2">
      <c r="A282" s="24" t="s">
        <v>418</v>
      </c>
      <c r="B282" s="41">
        <v>1988</v>
      </c>
      <c r="C282" s="6">
        <v>2018</v>
      </c>
      <c r="D282" s="14">
        <v>30</v>
      </c>
      <c r="E282" s="104">
        <v>1.5090543259557387E-2</v>
      </c>
      <c r="F282" s="110">
        <v>148</v>
      </c>
      <c r="G282" s="111">
        <v>328</v>
      </c>
      <c r="H282" s="111">
        <v>1146</v>
      </c>
      <c r="I282" s="111">
        <v>544</v>
      </c>
      <c r="J282" s="111">
        <v>231</v>
      </c>
      <c r="K282" s="107"/>
      <c r="L282" s="113">
        <v>7.3339940535183348E-2</v>
      </c>
      <c r="M282" s="113">
        <v>0.16253716551040634</v>
      </c>
      <c r="N282" s="113">
        <v>0.56788899900891976</v>
      </c>
      <c r="O282" s="113">
        <v>0.26957383548067393</v>
      </c>
      <c r="P282" s="113">
        <v>0.11446977205153618</v>
      </c>
      <c r="Q282" s="128">
        <v>76.090750436300169</v>
      </c>
      <c r="S282" s="25">
        <v>480</v>
      </c>
      <c r="T282" s="19" t="s">
        <v>419</v>
      </c>
      <c r="U282" s="39"/>
      <c r="V282" s="35" t="s">
        <v>56</v>
      </c>
      <c r="W282" s="36">
        <v>2</v>
      </c>
      <c r="X282" s="37">
        <v>1</v>
      </c>
      <c r="Y282" s="115"/>
    </row>
    <row r="283" spans="1:25" s="4" customFormat="1" ht="13.5" customHeight="1" x14ac:dyDescent="0.2">
      <c r="A283" s="24" t="s">
        <v>430</v>
      </c>
      <c r="B283" s="41">
        <v>1969</v>
      </c>
      <c r="C283" s="6">
        <v>1922</v>
      </c>
      <c r="D283" s="14">
        <v>-47</v>
      </c>
      <c r="E283" s="104">
        <v>-2.3869984763839502E-2</v>
      </c>
      <c r="F283" s="110">
        <v>121</v>
      </c>
      <c r="G283" s="111">
        <v>308</v>
      </c>
      <c r="H283" s="111">
        <v>1083</v>
      </c>
      <c r="I283" s="111">
        <v>531</v>
      </c>
      <c r="J283" s="111">
        <v>226</v>
      </c>
      <c r="K283" s="107"/>
      <c r="L283" s="113">
        <v>6.2955254942767949E-2</v>
      </c>
      <c r="M283" s="113">
        <v>0.16024973985431842</v>
      </c>
      <c r="N283" s="113">
        <v>0.56347554630593133</v>
      </c>
      <c r="O283" s="113">
        <v>0.27627471383975027</v>
      </c>
      <c r="P283" s="113">
        <v>0.11758584807492195</v>
      </c>
      <c r="Q283" s="128">
        <v>77.469990766389657</v>
      </c>
      <c r="S283" s="25">
        <v>504</v>
      </c>
      <c r="T283" s="19" t="s">
        <v>431</v>
      </c>
      <c r="U283" s="39"/>
      <c r="V283" s="35" t="s">
        <v>12</v>
      </c>
      <c r="W283" s="36">
        <v>2</v>
      </c>
      <c r="X283" s="37">
        <v>3</v>
      </c>
      <c r="Y283" s="115"/>
    </row>
    <row r="284" spans="1:25" s="4" customFormat="1" ht="13.5" customHeight="1" x14ac:dyDescent="0.2">
      <c r="A284" s="24" t="s">
        <v>348</v>
      </c>
      <c r="B284" s="41">
        <v>1967</v>
      </c>
      <c r="C284" s="6">
        <v>1910</v>
      </c>
      <c r="D284" s="14">
        <v>-57</v>
      </c>
      <c r="E284" s="104">
        <v>-2.8978139298423966E-2</v>
      </c>
      <c r="F284" s="110">
        <v>108</v>
      </c>
      <c r="G284" s="111">
        <v>246</v>
      </c>
      <c r="H284" s="111">
        <v>1076</v>
      </c>
      <c r="I284" s="111">
        <v>588</v>
      </c>
      <c r="J284" s="111">
        <v>272</v>
      </c>
      <c r="K284" s="107"/>
      <c r="L284" s="113">
        <v>5.654450261780105E-2</v>
      </c>
      <c r="M284" s="113">
        <v>0.12879581151832462</v>
      </c>
      <c r="N284" s="113">
        <v>0.56335078534031413</v>
      </c>
      <c r="O284" s="113">
        <v>0.30785340314136128</v>
      </c>
      <c r="P284" s="113">
        <v>0.14240837696335079</v>
      </c>
      <c r="Q284" s="128">
        <v>77.509293680297404</v>
      </c>
      <c r="S284" s="25">
        <v>250</v>
      </c>
      <c r="T284" s="40" t="s">
        <v>349</v>
      </c>
      <c r="U284" s="39"/>
      <c r="V284" s="35" t="s">
        <v>4</v>
      </c>
      <c r="W284" s="36">
        <v>1</v>
      </c>
      <c r="X284" s="37">
        <v>7</v>
      </c>
      <c r="Y284" s="115"/>
    </row>
    <row r="285" spans="1:25" s="4" customFormat="1" ht="13.5" customHeight="1" x14ac:dyDescent="0.2">
      <c r="A285" s="24" t="s">
        <v>468</v>
      </c>
      <c r="B285" s="41">
        <v>1940</v>
      </c>
      <c r="C285" s="6">
        <v>1899</v>
      </c>
      <c r="D285" s="14">
        <v>-41</v>
      </c>
      <c r="E285" s="104">
        <v>-2.1134020618556737E-2</v>
      </c>
      <c r="F285" s="110">
        <v>132</v>
      </c>
      <c r="G285" s="111">
        <v>310</v>
      </c>
      <c r="H285" s="111">
        <v>1157</v>
      </c>
      <c r="I285" s="111">
        <v>432</v>
      </c>
      <c r="J285" s="111">
        <v>190</v>
      </c>
      <c r="K285" s="107"/>
      <c r="L285" s="113">
        <v>6.9510268562401265E-2</v>
      </c>
      <c r="M285" s="113">
        <v>0.16324381253291206</v>
      </c>
      <c r="N285" s="113">
        <v>0.60926803580832012</v>
      </c>
      <c r="O285" s="113">
        <v>0.22748815165876776</v>
      </c>
      <c r="P285" s="113">
        <v>0.10005265929436545</v>
      </c>
      <c r="Q285" s="128">
        <v>64.131374243733788</v>
      </c>
      <c r="S285" s="25">
        <v>616</v>
      </c>
      <c r="T285" s="19" t="s">
        <v>469</v>
      </c>
      <c r="U285" s="39"/>
      <c r="V285" s="35" t="s">
        <v>41</v>
      </c>
      <c r="W285" s="36">
        <v>2</v>
      </c>
      <c r="X285" s="37">
        <v>1</v>
      </c>
      <c r="Y285" s="115"/>
    </row>
    <row r="286" spans="1:25" s="4" customFormat="1" ht="13.5" customHeight="1" x14ac:dyDescent="0.2">
      <c r="A286" s="24" t="s">
        <v>326</v>
      </c>
      <c r="B286" s="41">
        <v>1904</v>
      </c>
      <c r="C286" s="6">
        <v>1884</v>
      </c>
      <c r="D286" s="14">
        <v>-20</v>
      </c>
      <c r="E286" s="104">
        <v>-1.0504201680672232E-2</v>
      </c>
      <c r="F286" s="110">
        <v>121</v>
      </c>
      <c r="G286" s="111">
        <v>285</v>
      </c>
      <c r="H286" s="111">
        <v>1020</v>
      </c>
      <c r="I286" s="111">
        <v>579</v>
      </c>
      <c r="J286" s="111">
        <v>257</v>
      </c>
      <c r="K286" s="107"/>
      <c r="L286" s="113">
        <v>6.4225053078556263E-2</v>
      </c>
      <c r="M286" s="113">
        <v>0.15127388535031847</v>
      </c>
      <c r="N286" s="113">
        <v>0.54140127388535031</v>
      </c>
      <c r="O286" s="113">
        <v>0.3073248407643312</v>
      </c>
      <c r="P286" s="113">
        <v>0.13641188959660297</v>
      </c>
      <c r="Q286" s="128">
        <v>84.705882352941188</v>
      </c>
      <c r="S286" s="25">
        <v>177</v>
      </c>
      <c r="T286" s="40" t="s">
        <v>327</v>
      </c>
      <c r="U286" s="39"/>
      <c r="V286" s="35" t="s">
        <v>73</v>
      </c>
      <c r="W286" s="36">
        <v>2</v>
      </c>
      <c r="X286" s="37">
        <v>2</v>
      </c>
      <c r="Y286" s="115"/>
    </row>
    <row r="287" spans="1:25" s="4" customFormat="1" ht="13.5" customHeight="1" x14ac:dyDescent="0.2">
      <c r="A287" s="24" t="s">
        <v>275</v>
      </c>
      <c r="B287" s="41">
        <v>1893</v>
      </c>
      <c r="C287" s="6">
        <v>1852</v>
      </c>
      <c r="D287" s="14">
        <v>-41</v>
      </c>
      <c r="E287" s="104">
        <v>-2.165874273639723E-2</v>
      </c>
      <c r="F287" s="110">
        <v>98</v>
      </c>
      <c r="G287" s="111">
        <v>234</v>
      </c>
      <c r="H287" s="111">
        <v>1109</v>
      </c>
      <c r="I287" s="111">
        <v>509</v>
      </c>
      <c r="J287" s="111">
        <v>175</v>
      </c>
      <c r="K287" s="107"/>
      <c r="L287" s="113">
        <v>5.2915766738660906E-2</v>
      </c>
      <c r="M287" s="113">
        <v>0.1263498920086393</v>
      </c>
      <c r="N287" s="113">
        <v>0.59881209503239741</v>
      </c>
      <c r="O287" s="113">
        <v>0.27483801295896326</v>
      </c>
      <c r="P287" s="113">
        <v>9.4492440604751621E-2</v>
      </c>
      <c r="Q287" s="128">
        <v>66.997294860234447</v>
      </c>
      <c r="S287" s="25">
        <v>47</v>
      </c>
      <c r="T287" s="40" t="s">
        <v>276</v>
      </c>
      <c r="U287" s="39"/>
      <c r="V287" s="35" t="s">
        <v>126</v>
      </c>
      <c r="W287" s="36">
        <v>2</v>
      </c>
      <c r="X287" s="37">
        <v>3</v>
      </c>
      <c r="Y287" s="115"/>
    </row>
    <row r="288" spans="1:25" s="4" customFormat="1" ht="13.5" customHeight="1" x14ac:dyDescent="0.2">
      <c r="A288" s="24" t="s">
        <v>512</v>
      </c>
      <c r="B288" s="41">
        <v>1873</v>
      </c>
      <c r="C288" s="6">
        <v>1858</v>
      </c>
      <c r="D288" s="14">
        <v>-15</v>
      </c>
      <c r="E288" s="104">
        <v>-8.0085424452749354E-3</v>
      </c>
      <c r="F288" s="110">
        <v>155</v>
      </c>
      <c r="G288" s="111">
        <v>321</v>
      </c>
      <c r="H288" s="111">
        <v>1091</v>
      </c>
      <c r="I288" s="111">
        <v>446</v>
      </c>
      <c r="J288" s="111">
        <v>183</v>
      </c>
      <c r="K288" s="107"/>
      <c r="L288" s="113">
        <v>8.3423035522066744E-2</v>
      </c>
      <c r="M288" s="113">
        <v>0.1727664155005382</v>
      </c>
      <c r="N288" s="113">
        <v>0.58719052744886979</v>
      </c>
      <c r="O288" s="113">
        <v>0.24004305705059203</v>
      </c>
      <c r="P288" s="113">
        <v>9.84930032292788E-2</v>
      </c>
      <c r="Q288" s="128">
        <v>70.302474793767189</v>
      </c>
      <c r="S288" s="25">
        <v>736</v>
      </c>
      <c r="T288" s="19" t="s">
        <v>668</v>
      </c>
      <c r="U288" s="39"/>
      <c r="V288" s="35" t="s">
        <v>48</v>
      </c>
      <c r="W288" s="36">
        <v>2</v>
      </c>
      <c r="X288" s="37">
        <v>2</v>
      </c>
      <c r="Y288" s="115"/>
    </row>
    <row r="289" spans="1:25" s="4" customFormat="1" ht="13.5" customHeight="1" x14ac:dyDescent="0.2">
      <c r="A289" s="24" t="s">
        <v>330</v>
      </c>
      <c r="B289" s="41">
        <v>1867</v>
      </c>
      <c r="C289" s="6">
        <v>1809</v>
      </c>
      <c r="D289" s="14">
        <v>-58</v>
      </c>
      <c r="E289" s="104">
        <v>-3.1065881092662062E-2</v>
      </c>
      <c r="F289" s="110">
        <v>117</v>
      </c>
      <c r="G289" s="111">
        <v>262</v>
      </c>
      <c r="H289" s="111">
        <v>1000</v>
      </c>
      <c r="I289" s="111">
        <v>547</v>
      </c>
      <c r="J289" s="111">
        <v>232</v>
      </c>
      <c r="K289" s="107"/>
      <c r="L289" s="113">
        <v>6.4676616915422883E-2</v>
      </c>
      <c r="M289" s="113">
        <v>0.14483139856274185</v>
      </c>
      <c r="N289" s="113">
        <v>0.55279159756771701</v>
      </c>
      <c r="O289" s="113">
        <v>0.30237700386954119</v>
      </c>
      <c r="P289" s="113">
        <v>0.12824765063571034</v>
      </c>
      <c r="Q289" s="128">
        <v>80.900000000000006</v>
      </c>
      <c r="S289" s="25">
        <v>181</v>
      </c>
      <c r="T289" s="19" t="s">
        <v>331</v>
      </c>
      <c r="U289" s="39"/>
      <c r="V289" s="35" t="s">
        <v>81</v>
      </c>
      <c r="W289" s="36">
        <v>2</v>
      </c>
      <c r="X289" s="37">
        <v>2</v>
      </c>
      <c r="Y289" s="115"/>
    </row>
    <row r="290" spans="1:25" s="4" customFormat="1" ht="13.5" customHeight="1" x14ac:dyDescent="0.2">
      <c r="A290" s="24" t="s">
        <v>448</v>
      </c>
      <c r="B290" s="41">
        <v>1739</v>
      </c>
      <c r="C290" s="6">
        <v>1713</v>
      </c>
      <c r="D290" s="14">
        <v>-26</v>
      </c>
      <c r="E290" s="104">
        <v>-1.4951121334100037E-2</v>
      </c>
      <c r="F290" s="110">
        <v>61</v>
      </c>
      <c r="G290" s="111">
        <v>191</v>
      </c>
      <c r="H290" s="111">
        <v>909</v>
      </c>
      <c r="I290" s="111">
        <v>613</v>
      </c>
      <c r="J290" s="111">
        <v>283</v>
      </c>
      <c r="K290" s="107"/>
      <c r="L290" s="113">
        <v>3.561004086398132E-2</v>
      </c>
      <c r="M290" s="113">
        <v>0.11150029188558085</v>
      </c>
      <c r="N290" s="113">
        <v>0.53064798598949214</v>
      </c>
      <c r="O290" s="113">
        <v>0.35785172212492705</v>
      </c>
      <c r="P290" s="113">
        <v>0.16520723876240515</v>
      </c>
      <c r="Q290" s="128">
        <v>88.448844884488452</v>
      </c>
      <c r="S290" s="25">
        <v>588</v>
      </c>
      <c r="T290" s="40" t="s">
        <v>449</v>
      </c>
      <c r="U290" s="39"/>
      <c r="V290" s="35" t="s">
        <v>52</v>
      </c>
      <c r="W290" s="36">
        <v>2</v>
      </c>
      <c r="X290" s="37">
        <v>2</v>
      </c>
      <c r="Y290" s="115"/>
    </row>
    <row r="291" spans="1:25" s="4" customFormat="1" ht="13.5" customHeight="1" x14ac:dyDescent="0.2">
      <c r="A291" s="24" t="s">
        <v>299</v>
      </c>
      <c r="B291" s="41">
        <v>1707</v>
      </c>
      <c r="C291" s="6">
        <v>1666</v>
      </c>
      <c r="D291" s="14">
        <v>-41</v>
      </c>
      <c r="E291" s="104">
        <v>-2.401874633860579E-2</v>
      </c>
      <c r="F291" s="110">
        <v>112</v>
      </c>
      <c r="G291" s="111">
        <v>233</v>
      </c>
      <c r="H291" s="111">
        <v>962</v>
      </c>
      <c r="I291" s="111">
        <v>471</v>
      </c>
      <c r="J291" s="111">
        <v>201</v>
      </c>
      <c r="K291" s="107"/>
      <c r="L291" s="113">
        <v>6.7226890756302518E-2</v>
      </c>
      <c r="M291" s="113">
        <v>0.13985594237695079</v>
      </c>
      <c r="N291" s="113">
        <v>0.57743097238895558</v>
      </c>
      <c r="O291" s="113">
        <v>0.28271308523409366</v>
      </c>
      <c r="P291" s="113">
        <v>0.12064825930372149</v>
      </c>
      <c r="Q291" s="128">
        <v>73.180873180873192</v>
      </c>
      <c r="S291" s="25">
        <v>99</v>
      </c>
      <c r="T291" s="19" t="s">
        <v>300</v>
      </c>
      <c r="U291" s="39"/>
      <c r="V291" s="35" t="s">
        <v>73</v>
      </c>
      <c r="W291" s="36">
        <v>1</v>
      </c>
      <c r="X291" s="37">
        <v>5</v>
      </c>
      <c r="Y291" s="115"/>
    </row>
    <row r="292" spans="1:25" s="4" customFormat="1" ht="13.5" customHeight="1" x14ac:dyDescent="0.2">
      <c r="A292" s="24" t="s">
        <v>494</v>
      </c>
      <c r="B292" s="41">
        <v>1698</v>
      </c>
      <c r="C292" s="6">
        <v>1651</v>
      </c>
      <c r="D292" s="14">
        <v>-47</v>
      </c>
      <c r="E292" s="104">
        <v>-2.7679623085983485E-2</v>
      </c>
      <c r="F292" s="110">
        <v>58</v>
      </c>
      <c r="G292" s="111">
        <v>170</v>
      </c>
      <c r="H292" s="111">
        <v>835</v>
      </c>
      <c r="I292" s="111">
        <v>646</v>
      </c>
      <c r="J292" s="111">
        <v>299</v>
      </c>
      <c r="K292" s="107"/>
      <c r="L292" s="113">
        <v>3.5130224106602062E-2</v>
      </c>
      <c r="M292" s="113">
        <v>0.1029678982434888</v>
      </c>
      <c r="N292" s="113">
        <v>0.5057540884312538</v>
      </c>
      <c r="O292" s="113">
        <v>0.39127801332525741</v>
      </c>
      <c r="P292" s="113">
        <v>0.18110236220472442</v>
      </c>
      <c r="Q292" s="128">
        <v>97.724550898203603</v>
      </c>
      <c r="S292" s="25">
        <v>687</v>
      </c>
      <c r="T292" s="19" t="s">
        <v>495</v>
      </c>
      <c r="U292" s="39"/>
      <c r="V292" s="35" t="s">
        <v>56</v>
      </c>
      <c r="W292" s="36">
        <v>1</v>
      </c>
      <c r="X292" s="37">
        <v>7</v>
      </c>
      <c r="Y292" s="115"/>
    </row>
    <row r="293" spans="1:25" s="4" customFormat="1" ht="13.5" customHeight="1" x14ac:dyDescent="0.2">
      <c r="A293" s="24" t="s">
        <v>350</v>
      </c>
      <c r="B293" s="41">
        <v>1656</v>
      </c>
      <c r="C293" s="6">
        <v>1615</v>
      </c>
      <c r="D293" s="14">
        <v>-41</v>
      </c>
      <c r="E293" s="104">
        <v>-2.4758454106280192E-2</v>
      </c>
      <c r="F293" s="110">
        <v>139</v>
      </c>
      <c r="G293" s="111">
        <v>277</v>
      </c>
      <c r="H293" s="111">
        <v>838</v>
      </c>
      <c r="I293" s="111">
        <v>500</v>
      </c>
      <c r="J293" s="111">
        <v>222</v>
      </c>
      <c r="K293" s="107"/>
      <c r="L293" s="113">
        <v>8.6068111455108356E-2</v>
      </c>
      <c r="M293" s="113">
        <v>0.17151702786377709</v>
      </c>
      <c r="N293" s="113">
        <v>0.51888544891640864</v>
      </c>
      <c r="O293" s="113">
        <v>0.30959752321981426</v>
      </c>
      <c r="P293" s="113">
        <v>0.13746130030959752</v>
      </c>
      <c r="Q293" s="128">
        <v>92.720763723150355</v>
      </c>
      <c r="S293" s="25">
        <v>256</v>
      </c>
      <c r="T293" s="19" t="s">
        <v>351</v>
      </c>
      <c r="U293" s="39"/>
      <c r="V293" s="35" t="s">
        <v>41</v>
      </c>
      <c r="W293" s="36">
        <v>2</v>
      </c>
      <c r="X293" s="37">
        <v>2</v>
      </c>
      <c r="Y293" s="115"/>
    </row>
    <row r="294" spans="1:25" s="4" customFormat="1" ht="13.5" customHeight="1" x14ac:dyDescent="0.2">
      <c r="A294" s="24" t="s">
        <v>554</v>
      </c>
      <c r="B294" s="41">
        <v>1654</v>
      </c>
      <c r="C294" s="6">
        <v>1662</v>
      </c>
      <c r="D294" s="14">
        <v>8</v>
      </c>
      <c r="E294" s="104">
        <v>4.8367593712212997E-3</v>
      </c>
      <c r="F294" s="110">
        <v>101</v>
      </c>
      <c r="G294" s="111">
        <v>225</v>
      </c>
      <c r="H294" s="111">
        <v>904</v>
      </c>
      <c r="I294" s="111">
        <v>533</v>
      </c>
      <c r="J294" s="111">
        <v>232</v>
      </c>
      <c r="K294" s="107"/>
      <c r="L294" s="113">
        <v>6.0770156438026475E-2</v>
      </c>
      <c r="M294" s="113">
        <v>0.13537906137184116</v>
      </c>
      <c r="N294" s="113">
        <v>0.54392298435619735</v>
      </c>
      <c r="O294" s="113">
        <v>0.32069795427196152</v>
      </c>
      <c r="P294" s="113">
        <v>0.13959085439229843</v>
      </c>
      <c r="Q294" s="128">
        <v>83.849557522123902</v>
      </c>
      <c r="S294" s="25">
        <v>833</v>
      </c>
      <c r="T294" s="19" t="s">
        <v>555</v>
      </c>
      <c r="U294" s="39"/>
      <c r="V294" s="35" t="s">
        <v>8</v>
      </c>
      <c r="W294" s="36">
        <v>2</v>
      </c>
      <c r="X294" s="37">
        <v>5</v>
      </c>
      <c r="Y294" s="115"/>
    </row>
    <row r="295" spans="1:25" s="4" customFormat="1" ht="13.5" customHeight="1" x14ac:dyDescent="0.2">
      <c r="A295" s="24" t="s">
        <v>426</v>
      </c>
      <c r="B295" s="41">
        <v>1636</v>
      </c>
      <c r="C295" s="6">
        <v>1584</v>
      </c>
      <c r="D295" s="14">
        <v>-52</v>
      </c>
      <c r="E295" s="104">
        <v>-3.1784841075794601E-2</v>
      </c>
      <c r="F295" s="110">
        <v>75</v>
      </c>
      <c r="G295" s="111">
        <v>218</v>
      </c>
      <c r="H295" s="111">
        <v>818</v>
      </c>
      <c r="I295" s="111">
        <v>548</v>
      </c>
      <c r="J295" s="111">
        <v>267</v>
      </c>
      <c r="K295" s="107"/>
      <c r="L295" s="113">
        <v>4.7348484848484848E-2</v>
      </c>
      <c r="M295" s="113">
        <v>0.13762626262626262</v>
      </c>
      <c r="N295" s="113">
        <v>0.51641414141414144</v>
      </c>
      <c r="O295" s="113">
        <v>0.34595959595959597</v>
      </c>
      <c r="P295" s="113">
        <v>0.16856060606060605</v>
      </c>
      <c r="Q295" s="128">
        <v>93.643031784841085</v>
      </c>
      <c r="S295" s="25">
        <v>495</v>
      </c>
      <c r="T295" s="40" t="s">
        <v>427</v>
      </c>
      <c r="U295" s="39"/>
      <c r="V295" s="35" t="s">
        <v>24</v>
      </c>
      <c r="W295" s="36">
        <v>2</v>
      </c>
      <c r="X295" s="37">
        <v>3</v>
      </c>
      <c r="Y295" s="115"/>
    </row>
    <row r="296" spans="1:25" s="4" customFormat="1" ht="13.5" customHeight="1" x14ac:dyDescent="0.2">
      <c r="A296" s="24" t="s">
        <v>558</v>
      </c>
      <c r="B296" s="41">
        <v>1585</v>
      </c>
      <c r="C296" s="6">
        <v>1567</v>
      </c>
      <c r="D296" s="14">
        <v>-18</v>
      </c>
      <c r="E296" s="104">
        <v>-1.135646687697156E-2</v>
      </c>
      <c r="F296" s="110">
        <v>70</v>
      </c>
      <c r="G296" s="111">
        <v>150</v>
      </c>
      <c r="H296" s="111">
        <v>842</v>
      </c>
      <c r="I296" s="111">
        <v>575</v>
      </c>
      <c r="J296" s="111">
        <v>259</v>
      </c>
      <c r="K296" s="107"/>
      <c r="L296" s="113">
        <v>4.467134652201659E-2</v>
      </c>
      <c r="M296" s="113">
        <v>9.5724313975749847E-2</v>
      </c>
      <c r="N296" s="113">
        <v>0.53733248245054244</v>
      </c>
      <c r="O296" s="113">
        <v>0.36694320357370774</v>
      </c>
      <c r="P296" s="113">
        <v>0.16528398213146139</v>
      </c>
      <c r="Q296" s="128">
        <v>86.104513064133016</v>
      </c>
      <c r="S296" s="25">
        <v>844</v>
      </c>
      <c r="T296" s="40" t="s">
        <v>559</v>
      </c>
      <c r="U296" s="39"/>
      <c r="V296" s="35" t="s">
        <v>22</v>
      </c>
      <c r="W296" s="36">
        <v>1</v>
      </c>
      <c r="X296" s="37">
        <v>4</v>
      </c>
      <c r="Y296" s="115"/>
    </row>
    <row r="297" spans="1:25" s="4" customFormat="1" ht="13.5" customHeight="1" x14ac:dyDescent="0.2">
      <c r="A297" s="24" t="s">
        <v>481</v>
      </c>
      <c r="B297" s="41">
        <v>1579</v>
      </c>
      <c r="C297" s="6">
        <v>1557</v>
      </c>
      <c r="D297" s="14">
        <v>-22</v>
      </c>
      <c r="E297" s="104">
        <v>-1.3932868904369844E-2</v>
      </c>
      <c r="F297" s="110">
        <v>145</v>
      </c>
      <c r="G297" s="111">
        <v>341</v>
      </c>
      <c r="H297" s="111">
        <v>867</v>
      </c>
      <c r="I297" s="111">
        <v>349</v>
      </c>
      <c r="J297" s="111">
        <v>139</v>
      </c>
      <c r="K297" s="107"/>
      <c r="L297" s="113">
        <v>9.3127809890815677E-2</v>
      </c>
      <c r="M297" s="113">
        <v>0.21901091843288376</v>
      </c>
      <c r="N297" s="113">
        <v>0.55684007707129091</v>
      </c>
      <c r="O297" s="113">
        <v>0.22414900449582531</v>
      </c>
      <c r="P297" s="113">
        <v>8.9274245343609504E-2</v>
      </c>
      <c r="Q297" s="128">
        <v>79.584775086505189</v>
      </c>
      <c r="S297" s="25">
        <v>630</v>
      </c>
      <c r="T297" s="19" t="s">
        <v>482</v>
      </c>
      <c r="U297" s="39"/>
      <c r="V297" s="35" t="s">
        <v>4</v>
      </c>
      <c r="W297" s="36">
        <v>2</v>
      </c>
      <c r="X297" s="37">
        <v>2</v>
      </c>
      <c r="Y297" s="115"/>
    </row>
    <row r="298" spans="1:25" s="4" customFormat="1" ht="13.5" customHeight="1" x14ac:dyDescent="0.2">
      <c r="A298" s="24" t="s">
        <v>288</v>
      </c>
      <c r="B298" s="41">
        <v>1547</v>
      </c>
      <c r="C298" s="6">
        <v>1577</v>
      </c>
      <c r="D298" s="14">
        <v>30</v>
      </c>
      <c r="E298" s="104">
        <v>1.9392372333548735E-2</v>
      </c>
      <c r="F298" s="110">
        <v>125</v>
      </c>
      <c r="G298" s="111">
        <v>296</v>
      </c>
      <c r="H298" s="111">
        <v>939</v>
      </c>
      <c r="I298" s="111">
        <v>342</v>
      </c>
      <c r="J298" s="111">
        <v>141</v>
      </c>
      <c r="K298" s="107"/>
      <c r="L298" s="113">
        <v>7.9264426125554857E-2</v>
      </c>
      <c r="M298" s="113">
        <v>0.1876981610653139</v>
      </c>
      <c r="N298" s="113">
        <v>0.595434369055168</v>
      </c>
      <c r="O298" s="113">
        <v>0.21686746987951808</v>
      </c>
      <c r="P298" s="113">
        <v>8.9410272669625868E-2</v>
      </c>
      <c r="Q298" s="128">
        <v>67.94462193823216</v>
      </c>
      <c r="S298" s="25">
        <v>76</v>
      </c>
      <c r="T298" s="19" t="s">
        <v>662</v>
      </c>
      <c r="U298" s="39"/>
      <c r="V298" s="35" t="s">
        <v>24</v>
      </c>
      <c r="W298" s="36">
        <v>2</v>
      </c>
      <c r="X298" s="37">
        <v>2</v>
      </c>
      <c r="Y298" s="115"/>
    </row>
    <row r="299" spans="1:25" s="4" customFormat="1" ht="13.5" customHeight="1" x14ac:dyDescent="0.2">
      <c r="A299" s="24" t="s">
        <v>521</v>
      </c>
      <c r="B299" s="41">
        <v>1476</v>
      </c>
      <c r="C299" s="6">
        <v>1458</v>
      </c>
      <c r="D299" s="14">
        <v>-18</v>
      </c>
      <c r="E299" s="104">
        <v>-1.2195121951219523E-2</v>
      </c>
      <c r="F299" s="110">
        <v>74</v>
      </c>
      <c r="G299" s="111">
        <v>175</v>
      </c>
      <c r="H299" s="111">
        <v>770</v>
      </c>
      <c r="I299" s="111">
        <v>513</v>
      </c>
      <c r="J299" s="111">
        <v>242</v>
      </c>
      <c r="K299" s="107"/>
      <c r="L299" s="113">
        <v>5.0754458161865572E-2</v>
      </c>
      <c r="M299" s="113">
        <v>0.12002743484224966</v>
      </c>
      <c r="N299" s="113">
        <v>0.52812071330589849</v>
      </c>
      <c r="O299" s="113">
        <v>0.35185185185185186</v>
      </c>
      <c r="P299" s="113">
        <v>0.16598079561042525</v>
      </c>
      <c r="Q299" s="128">
        <v>89.350649350649348</v>
      </c>
      <c r="S299" s="25">
        <v>747</v>
      </c>
      <c r="T299" s="19" t="s">
        <v>522</v>
      </c>
      <c r="U299" s="39"/>
      <c r="V299" s="35" t="s">
        <v>73</v>
      </c>
      <c r="W299" s="36">
        <v>2</v>
      </c>
      <c r="X299" s="37">
        <v>1</v>
      </c>
      <c r="Y299" s="115"/>
    </row>
    <row r="300" spans="1:25" s="4" customFormat="1" ht="13.5" customHeight="1" x14ac:dyDescent="0.2">
      <c r="A300" s="57" t="s">
        <v>273</v>
      </c>
      <c r="B300" s="41">
        <v>1416</v>
      </c>
      <c r="C300" s="6">
        <v>1405</v>
      </c>
      <c r="D300" s="14">
        <v>-11</v>
      </c>
      <c r="E300" s="104">
        <v>-7.7683615819209573E-3</v>
      </c>
      <c r="F300" s="110">
        <v>70</v>
      </c>
      <c r="G300" s="111">
        <v>167</v>
      </c>
      <c r="H300" s="111">
        <v>706</v>
      </c>
      <c r="I300" s="111">
        <v>532</v>
      </c>
      <c r="J300" s="111">
        <v>237</v>
      </c>
      <c r="K300" s="107"/>
      <c r="L300" s="113">
        <v>4.9822064056939501E-2</v>
      </c>
      <c r="M300" s="113">
        <v>0.11886120996441281</v>
      </c>
      <c r="N300" s="113">
        <v>0.50249110320284696</v>
      </c>
      <c r="O300" s="113">
        <v>0.37864768683274019</v>
      </c>
      <c r="P300" s="113">
        <v>0.1686832740213523</v>
      </c>
      <c r="Q300" s="128">
        <v>99.008498583569406</v>
      </c>
      <c r="S300" s="52">
        <v>46</v>
      </c>
      <c r="T300" s="19" t="s">
        <v>274</v>
      </c>
      <c r="U300" s="39"/>
      <c r="V300" s="35" t="s">
        <v>52</v>
      </c>
      <c r="W300" s="36">
        <v>2</v>
      </c>
      <c r="X300" s="37">
        <v>2</v>
      </c>
      <c r="Y300" s="115"/>
    </row>
    <row r="301" spans="1:25" s="4" customFormat="1" ht="13.5" customHeight="1" x14ac:dyDescent="0.2">
      <c r="A301" s="57" t="s">
        <v>336</v>
      </c>
      <c r="B301" s="41">
        <v>1408</v>
      </c>
      <c r="C301" s="6">
        <v>1353</v>
      </c>
      <c r="D301" s="14">
        <v>-55</v>
      </c>
      <c r="E301" s="104">
        <v>-3.90625E-2</v>
      </c>
      <c r="F301" s="110">
        <v>60</v>
      </c>
      <c r="G301" s="111">
        <v>180</v>
      </c>
      <c r="H301" s="111">
        <v>706</v>
      </c>
      <c r="I301" s="111">
        <v>467</v>
      </c>
      <c r="J301" s="111">
        <v>222</v>
      </c>
      <c r="K301" s="107"/>
      <c r="L301" s="113">
        <v>4.4345898004434593E-2</v>
      </c>
      <c r="M301" s="113">
        <v>0.13303769401330376</v>
      </c>
      <c r="N301" s="113">
        <v>0.52180339985218038</v>
      </c>
      <c r="O301" s="113">
        <v>0.34515890613451589</v>
      </c>
      <c r="P301" s="113">
        <v>0.16407982261640799</v>
      </c>
      <c r="Q301" s="128">
        <v>91.643059490084994</v>
      </c>
      <c r="S301" s="52">
        <v>216</v>
      </c>
      <c r="T301" s="40" t="s">
        <v>337</v>
      </c>
      <c r="U301" s="39"/>
      <c r="V301" s="35" t="s">
        <v>66</v>
      </c>
      <c r="W301" s="36">
        <v>1</v>
      </c>
      <c r="X301" s="37">
        <v>3</v>
      </c>
      <c r="Y301" s="115"/>
    </row>
    <row r="302" spans="1:25" s="4" customFormat="1" ht="13.5" customHeight="1" x14ac:dyDescent="0.2">
      <c r="A302" s="24" t="s">
        <v>436</v>
      </c>
      <c r="B302" s="41">
        <v>1382</v>
      </c>
      <c r="C302" s="6">
        <v>1364</v>
      </c>
      <c r="D302" s="14">
        <v>-18</v>
      </c>
      <c r="E302" s="104">
        <v>-1.3024602026049159E-2</v>
      </c>
      <c r="F302" s="110">
        <v>93</v>
      </c>
      <c r="G302" s="111">
        <v>241</v>
      </c>
      <c r="H302" s="111">
        <v>766</v>
      </c>
      <c r="I302" s="111">
        <v>357</v>
      </c>
      <c r="J302" s="111">
        <v>171</v>
      </c>
      <c r="K302" s="107"/>
      <c r="L302" s="113">
        <v>6.8181818181818177E-2</v>
      </c>
      <c r="M302" s="113">
        <v>0.17668621700879766</v>
      </c>
      <c r="N302" s="113">
        <v>0.56158357771260992</v>
      </c>
      <c r="O302" s="113">
        <v>0.26173020527859236</v>
      </c>
      <c r="P302" s="113">
        <v>0.12536656891495601</v>
      </c>
      <c r="Q302" s="128">
        <v>78.067885117493475</v>
      </c>
      <c r="S302" s="25">
        <v>561</v>
      </c>
      <c r="T302" s="40" t="s">
        <v>437</v>
      </c>
      <c r="U302" s="39"/>
      <c r="V302" s="35" t="s">
        <v>56</v>
      </c>
      <c r="W302" s="36">
        <v>1</v>
      </c>
      <c r="X302" s="37">
        <v>4</v>
      </c>
      <c r="Y302" s="115"/>
    </row>
    <row r="303" spans="1:25" s="4" customFormat="1" ht="13.5" customHeight="1" x14ac:dyDescent="0.2">
      <c r="A303" s="57" t="s">
        <v>379</v>
      </c>
      <c r="B303" s="41">
        <v>1352</v>
      </c>
      <c r="C303" s="6">
        <v>1343</v>
      </c>
      <c r="D303" s="14">
        <v>-9</v>
      </c>
      <c r="E303" s="104">
        <v>-6.6568047337277614E-3</v>
      </c>
      <c r="F303" s="110">
        <v>100</v>
      </c>
      <c r="G303" s="111">
        <v>211</v>
      </c>
      <c r="H303" s="111">
        <v>701</v>
      </c>
      <c r="I303" s="111">
        <v>431</v>
      </c>
      <c r="J303" s="111">
        <v>183</v>
      </c>
      <c r="K303" s="107"/>
      <c r="L303" s="113">
        <v>7.4460163812360383E-2</v>
      </c>
      <c r="M303" s="113">
        <v>0.15711094564408043</v>
      </c>
      <c r="N303" s="113">
        <v>0.52196574832464626</v>
      </c>
      <c r="O303" s="113">
        <v>0.32092330603127328</v>
      </c>
      <c r="P303" s="113">
        <v>0.13626209977661952</v>
      </c>
      <c r="Q303" s="128">
        <v>91.583452211126968</v>
      </c>
      <c r="S303" s="52">
        <v>312</v>
      </c>
      <c r="T303" s="19" t="s">
        <v>380</v>
      </c>
      <c r="U303" s="39"/>
      <c r="V303" s="35" t="s">
        <v>24</v>
      </c>
      <c r="W303" s="36">
        <v>2</v>
      </c>
      <c r="X303" s="37">
        <v>2</v>
      </c>
      <c r="Y303" s="115"/>
    </row>
    <row r="304" spans="1:25" s="4" customFormat="1" ht="13.5" customHeight="1" x14ac:dyDescent="0.2">
      <c r="A304" s="24" t="s">
        <v>338</v>
      </c>
      <c r="B304" s="41">
        <v>1329</v>
      </c>
      <c r="C304" s="6">
        <v>1274</v>
      </c>
      <c r="D304" s="14">
        <v>-55</v>
      </c>
      <c r="E304" s="104">
        <v>-4.1384499623777327E-2</v>
      </c>
      <c r="F304" s="110">
        <v>67</v>
      </c>
      <c r="G304" s="111">
        <v>141</v>
      </c>
      <c r="H304" s="111">
        <v>692</v>
      </c>
      <c r="I304" s="111">
        <v>441</v>
      </c>
      <c r="J304" s="111">
        <v>229</v>
      </c>
      <c r="K304" s="107"/>
      <c r="L304" s="113">
        <v>5.2590266875981159E-2</v>
      </c>
      <c r="M304" s="113">
        <v>0.11067503924646782</v>
      </c>
      <c r="N304" s="113">
        <v>0.54317111459968603</v>
      </c>
      <c r="O304" s="113">
        <v>0.34615384615384615</v>
      </c>
      <c r="P304" s="113">
        <v>0.17974882260596547</v>
      </c>
      <c r="Q304" s="128">
        <v>84.104046242774572</v>
      </c>
      <c r="S304" s="25">
        <v>218</v>
      </c>
      <c r="T304" s="19" t="s">
        <v>339</v>
      </c>
      <c r="U304" s="39"/>
      <c r="V304" s="35" t="s">
        <v>66</v>
      </c>
      <c r="W304" s="36">
        <v>1</v>
      </c>
      <c r="X304" s="37">
        <v>6</v>
      </c>
      <c r="Y304" s="115"/>
    </row>
    <row r="305" spans="1:25" s="4" customFormat="1" ht="13.5" customHeight="1" x14ac:dyDescent="0.2">
      <c r="A305" s="24" t="s">
        <v>500</v>
      </c>
      <c r="B305" s="41">
        <v>1317</v>
      </c>
      <c r="C305" s="6">
        <v>1288</v>
      </c>
      <c r="D305" s="14">
        <v>-29</v>
      </c>
      <c r="E305" s="104">
        <v>-2.2019741837509543E-2</v>
      </c>
      <c r="F305" s="110">
        <v>64</v>
      </c>
      <c r="G305" s="111">
        <v>139</v>
      </c>
      <c r="H305" s="111">
        <v>678</v>
      </c>
      <c r="I305" s="111">
        <v>471</v>
      </c>
      <c r="J305" s="111">
        <v>227</v>
      </c>
      <c r="K305" s="107"/>
      <c r="L305" s="113">
        <v>4.9689440993788817E-2</v>
      </c>
      <c r="M305" s="113">
        <v>0.10791925465838509</v>
      </c>
      <c r="N305" s="113">
        <v>0.52639751552795033</v>
      </c>
      <c r="O305" s="113">
        <v>0.36568322981366458</v>
      </c>
      <c r="P305" s="113">
        <v>0.17624223602484473</v>
      </c>
      <c r="Q305" s="128">
        <v>89.970501474926252</v>
      </c>
      <c r="S305" s="25">
        <v>697</v>
      </c>
      <c r="T305" s="19" t="s">
        <v>501</v>
      </c>
      <c r="U305" s="39"/>
      <c r="V305" s="35" t="s">
        <v>4</v>
      </c>
      <c r="W305" s="36">
        <v>1</v>
      </c>
      <c r="X305" s="37">
        <v>5</v>
      </c>
      <c r="Y305" s="115"/>
    </row>
    <row r="306" spans="1:25" s="4" customFormat="1" ht="13.5" customHeight="1" x14ac:dyDescent="0.2">
      <c r="A306" s="24" t="s">
        <v>64</v>
      </c>
      <c r="B306" s="41">
        <v>1274</v>
      </c>
      <c r="C306" s="6">
        <v>1262</v>
      </c>
      <c r="D306" s="14">
        <v>-12</v>
      </c>
      <c r="E306" s="104">
        <v>-9.4191522762950841E-3</v>
      </c>
      <c r="F306" s="110">
        <v>64</v>
      </c>
      <c r="G306" s="111">
        <v>140</v>
      </c>
      <c r="H306" s="111">
        <v>619</v>
      </c>
      <c r="I306" s="111">
        <v>503</v>
      </c>
      <c r="J306" s="111">
        <v>192</v>
      </c>
      <c r="K306" s="107"/>
      <c r="L306" s="113">
        <v>5.0713153724247229E-2</v>
      </c>
      <c r="M306" s="113">
        <v>0.11093502377179081</v>
      </c>
      <c r="N306" s="113">
        <v>0.49049128367670364</v>
      </c>
      <c r="O306" s="113">
        <v>0.39857369255150554</v>
      </c>
      <c r="P306" s="113">
        <v>0.15213946117274169</v>
      </c>
      <c r="Q306" s="128">
        <v>103.87722132471728</v>
      </c>
      <c r="S306" s="25">
        <v>231</v>
      </c>
      <c r="T306" s="40" t="s">
        <v>65</v>
      </c>
      <c r="U306" s="39"/>
      <c r="V306" s="35" t="s">
        <v>48</v>
      </c>
      <c r="W306" s="36">
        <v>2</v>
      </c>
      <c r="X306" s="37">
        <v>2</v>
      </c>
      <c r="Y306" s="115"/>
    </row>
    <row r="307" spans="1:25" s="4" customFormat="1" ht="13.5" customHeight="1" x14ac:dyDescent="0.2">
      <c r="A307" s="24" t="s">
        <v>580</v>
      </c>
      <c r="B307" s="41">
        <v>1242</v>
      </c>
      <c r="C307" s="6">
        <v>1232</v>
      </c>
      <c r="D307" s="14">
        <v>-10</v>
      </c>
      <c r="E307" s="104">
        <v>-8.0515297906602612E-3</v>
      </c>
      <c r="F307" s="110">
        <v>66</v>
      </c>
      <c r="G307" s="111">
        <v>178</v>
      </c>
      <c r="H307" s="111">
        <v>686</v>
      </c>
      <c r="I307" s="111">
        <v>368</v>
      </c>
      <c r="J307" s="111">
        <v>156</v>
      </c>
      <c r="K307" s="107"/>
      <c r="L307" s="113">
        <v>5.3571428571428568E-2</v>
      </c>
      <c r="M307" s="113">
        <v>0.14448051948051949</v>
      </c>
      <c r="N307" s="113">
        <v>0.55681818181818177</v>
      </c>
      <c r="O307" s="113">
        <v>0.29870129870129869</v>
      </c>
      <c r="P307" s="113">
        <v>0.12662337662337661</v>
      </c>
      <c r="Q307" s="128">
        <v>79.591836734693871</v>
      </c>
      <c r="S307" s="25">
        <v>890</v>
      </c>
      <c r="T307" s="19" t="s">
        <v>581</v>
      </c>
      <c r="U307" s="39"/>
      <c r="V307" s="35" t="s">
        <v>8</v>
      </c>
      <c r="W307" s="36">
        <v>1</v>
      </c>
      <c r="X307" s="37">
        <v>7</v>
      </c>
      <c r="Y307" s="115"/>
    </row>
    <row r="308" spans="1:25" s="4" customFormat="1" ht="13.5" customHeight="1" x14ac:dyDescent="0.2">
      <c r="A308" s="57" t="s">
        <v>286</v>
      </c>
      <c r="B308" s="41">
        <v>1171</v>
      </c>
      <c r="C308" s="6">
        <v>1165</v>
      </c>
      <c r="D308" s="14">
        <v>-6</v>
      </c>
      <c r="E308" s="104">
        <v>-5.1238257899230977E-3</v>
      </c>
      <c r="F308" s="110">
        <v>65</v>
      </c>
      <c r="G308" s="111">
        <v>152</v>
      </c>
      <c r="H308" s="111">
        <v>621</v>
      </c>
      <c r="I308" s="111">
        <v>392</v>
      </c>
      <c r="J308" s="111">
        <v>182</v>
      </c>
      <c r="K308" s="107"/>
      <c r="L308" s="113">
        <v>5.5793991416309016E-2</v>
      </c>
      <c r="M308" s="113">
        <v>0.13047210300429185</v>
      </c>
      <c r="N308" s="113">
        <v>0.53304721030042923</v>
      </c>
      <c r="O308" s="113">
        <v>0.33648068669527897</v>
      </c>
      <c r="P308" s="113">
        <v>0.15622317596566523</v>
      </c>
      <c r="Q308" s="128">
        <v>87.600644122383258</v>
      </c>
      <c r="S308" s="52">
        <v>74</v>
      </c>
      <c r="T308" s="40" t="s">
        <v>287</v>
      </c>
      <c r="U308" s="39"/>
      <c r="V308" s="35" t="s">
        <v>41</v>
      </c>
      <c r="W308" s="36">
        <v>1</v>
      </c>
      <c r="X308" s="37">
        <v>5</v>
      </c>
      <c r="Y308" s="115"/>
    </row>
    <row r="309" spans="1:25" s="4" customFormat="1" ht="13.5" customHeight="1" x14ac:dyDescent="0.2">
      <c r="A309" s="24" t="s">
        <v>358</v>
      </c>
      <c r="B309" s="41">
        <v>1132</v>
      </c>
      <c r="C309" s="6">
        <v>1103</v>
      </c>
      <c r="D309" s="14">
        <v>-29</v>
      </c>
      <c r="E309" s="104">
        <v>-2.5618374558303847E-2</v>
      </c>
      <c r="F309" s="110">
        <v>54</v>
      </c>
      <c r="G309" s="111">
        <v>140</v>
      </c>
      <c r="H309" s="111">
        <v>544</v>
      </c>
      <c r="I309" s="111">
        <v>419</v>
      </c>
      <c r="J309" s="111">
        <v>200</v>
      </c>
      <c r="K309" s="107"/>
      <c r="L309" s="113">
        <v>4.8957388939256573E-2</v>
      </c>
      <c r="M309" s="113">
        <v>0.12692656391659113</v>
      </c>
      <c r="N309" s="113">
        <v>0.49320036264732547</v>
      </c>
      <c r="O309" s="113">
        <v>0.3798730734360834</v>
      </c>
      <c r="P309" s="113">
        <v>0.18132366273798731</v>
      </c>
      <c r="Q309" s="128">
        <v>102.75735294117646</v>
      </c>
      <c r="S309" s="25">
        <v>265</v>
      </c>
      <c r="T309" s="19" t="s">
        <v>359</v>
      </c>
      <c r="U309" s="39"/>
      <c r="V309" s="35" t="s">
        <v>56</v>
      </c>
      <c r="W309" s="36">
        <v>2</v>
      </c>
      <c r="X309" s="37">
        <v>2</v>
      </c>
      <c r="Y309" s="115"/>
    </row>
    <row r="310" spans="1:25" s="4" customFormat="1" ht="13.5" customHeight="1" x14ac:dyDescent="0.2">
      <c r="A310" s="24" t="s">
        <v>420</v>
      </c>
      <c r="B310" s="41">
        <v>1119</v>
      </c>
      <c r="C310" s="6">
        <v>1104</v>
      </c>
      <c r="D310" s="14">
        <v>-15</v>
      </c>
      <c r="E310" s="104">
        <v>-1.3404825737265424E-2</v>
      </c>
      <c r="F310" s="110">
        <v>137</v>
      </c>
      <c r="G310" s="111">
        <v>266</v>
      </c>
      <c r="H310" s="111">
        <v>586</v>
      </c>
      <c r="I310" s="111">
        <v>252</v>
      </c>
      <c r="J310" s="111">
        <v>105</v>
      </c>
      <c r="K310" s="107"/>
      <c r="L310" s="113">
        <v>0.12409420289855072</v>
      </c>
      <c r="M310" s="113">
        <v>0.24094202898550723</v>
      </c>
      <c r="N310" s="113">
        <v>0.53079710144927539</v>
      </c>
      <c r="O310" s="113">
        <v>0.22826086956521738</v>
      </c>
      <c r="P310" s="113">
        <v>9.5108695652173919E-2</v>
      </c>
      <c r="Q310" s="128">
        <v>88.395904436860064</v>
      </c>
      <c r="S310" s="25">
        <v>483</v>
      </c>
      <c r="T310" s="40" t="s">
        <v>421</v>
      </c>
      <c r="U310" s="39"/>
      <c r="V310" s="35" t="s">
        <v>41</v>
      </c>
      <c r="W310" s="36">
        <v>2</v>
      </c>
      <c r="X310" s="37">
        <v>2</v>
      </c>
      <c r="Y310" s="115"/>
    </row>
    <row r="311" spans="1:25" s="4" customFormat="1" ht="13.5" customHeight="1" x14ac:dyDescent="0.2">
      <c r="A311" s="24" t="s">
        <v>540</v>
      </c>
      <c r="B311" s="41">
        <v>1031</v>
      </c>
      <c r="C311" s="6">
        <v>1028</v>
      </c>
      <c r="D311" s="14">
        <v>-3</v>
      </c>
      <c r="E311" s="104">
        <v>-2.9097963142580285E-3</v>
      </c>
      <c r="F311" s="110">
        <v>66</v>
      </c>
      <c r="G311" s="111">
        <v>161</v>
      </c>
      <c r="H311" s="111">
        <v>606</v>
      </c>
      <c r="I311" s="111">
        <v>261</v>
      </c>
      <c r="J311" s="111">
        <v>99</v>
      </c>
      <c r="K311" s="107"/>
      <c r="L311" s="113">
        <v>6.4202334630350189E-2</v>
      </c>
      <c r="M311" s="113">
        <v>0.1566147859922179</v>
      </c>
      <c r="N311" s="113">
        <v>0.58949416342412453</v>
      </c>
      <c r="O311" s="113">
        <v>0.25389105058365757</v>
      </c>
      <c r="P311" s="113">
        <v>9.6303501945525297E-2</v>
      </c>
      <c r="Q311" s="128">
        <v>69.636963696369648</v>
      </c>
      <c r="S311" s="25">
        <v>771</v>
      </c>
      <c r="T311" s="19" t="s">
        <v>670</v>
      </c>
      <c r="U311" s="39"/>
      <c r="V311" s="35" t="s">
        <v>4</v>
      </c>
      <c r="W311" s="36">
        <v>2</v>
      </c>
      <c r="X311" s="37">
        <v>2</v>
      </c>
      <c r="Y311" s="115"/>
    </row>
    <row r="312" spans="1:25" s="4" customFormat="1" ht="13.5" customHeight="1" x14ac:dyDescent="0.2">
      <c r="A312" s="24" t="s">
        <v>517</v>
      </c>
      <c r="B312" s="41">
        <v>1012</v>
      </c>
      <c r="C312" s="6">
        <v>1015</v>
      </c>
      <c r="D312" s="14">
        <v>3</v>
      </c>
      <c r="E312" s="104">
        <v>2.9644268774704496E-3</v>
      </c>
      <c r="F312" s="110">
        <v>51</v>
      </c>
      <c r="G312" s="111">
        <v>100</v>
      </c>
      <c r="H312" s="111">
        <v>578</v>
      </c>
      <c r="I312" s="111">
        <v>337</v>
      </c>
      <c r="J312" s="111">
        <v>149</v>
      </c>
      <c r="K312" s="107"/>
      <c r="L312" s="113">
        <v>5.024630541871921E-2</v>
      </c>
      <c r="M312" s="113">
        <v>9.8522167487684734E-2</v>
      </c>
      <c r="N312" s="113">
        <v>0.56945812807881768</v>
      </c>
      <c r="O312" s="113">
        <v>0.33201970443349754</v>
      </c>
      <c r="P312" s="113">
        <v>0.14679802955665025</v>
      </c>
      <c r="Q312" s="128">
        <v>75.605536332179923</v>
      </c>
      <c r="S312" s="25">
        <v>742</v>
      </c>
      <c r="T312" s="19" t="s">
        <v>518</v>
      </c>
      <c r="U312" s="39"/>
      <c r="V312" s="35" t="s">
        <v>81</v>
      </c>
      <c r="W312" s="36">
        <v>2</v>
      </c>
      <c r="X312" s="37">
        <v>2</v>
      </c>
      <c r="Y312" s="115"/>
    </row>
    <row r="313" spans="1:25" s="4" customFormat="1" ht="13.5" customHeight="1" x14ac:dyDescent="0.2">
      <c r="A313" s="57" t="s">
        <v>284</v>
      </c>
      <c r="B313" s="41">
        <v>967</v>
      </c>
      <c r="C313" s="6">
        <v>974</v>
      </c>
      <c r="D313" s="14">
        <v>7</v>
      </c>
      <c r="E313" s="104">
        <v>7.2388831437435464E-3</v>
      </c>
      <c r="F313" s="110">
        <v>60</v>
      </c>
      <c r="G313" s="111">
        <v>133</v>
      </c>
      <c r="H313" s="111">
        <v>475</v>
      </c>
      <c r="I313" s="111">
        <v>366</v>
      </c>
      <c r="J313" s="111">
        <v>153</v>
      </c>
      <c r="K313" s="107"/>
      <c r="L313" s="113">
        <v>6.1601642710472276E-2</v>
      </c>
      <c r="M313" s="113">
        <v>0.13655030800821355</v>
      </c>
      <c r="N313" s="113">
        <v>0.48767967145790553</v>
      </c>
      <c r="O313" s="113">
        <v>0.37577002053388092</v>
      </c>
      <c r="P313" s="113">
        <v>0.15708418891170431</v>
      </c>
      <c r="Q313" s="128">
        <v>105.05263157894737</v>
      </c>
      <c r="S313" s="52">
        <v>72</v>
      </c>
      <c r="T313" s="40" t="s">
        <v>285</v>
      </c>
      <c r="U313" s="39"/>
      <c r="V313" s="35" t="s">
        <v>41</v>
      </c>
      <c r="W313" s="36">
        <v>2</v>
      </c>
      <c r="X313" s="37">
        <v>2</v>
      </c>
      <c r="Y313" s="115"/>
    </row>
    <row r="314" spans="1:25" s="4" customFormat="1" ht="13.5" customHeight="1" x14ac:dyDescent="0.2">
      <c r="A314" s="24" t="s">
        <v>444</v>
      </c>
      <c r="B314" s="41">
        <v>958</v>
      </c>
      <c r="C314" s="6">
        <v>954</v>
      </c>
      <c r="D314" s="14">
        <v>-4</v>
      </c>
      <c r="E314" s="104">
        <v>-4.1753653444676075E-3</v>
      </c>
      <c r="F314" s="110">
        <v>44</v>
      </c>
      <c r="G314" s="111">
        <v>87</v>
      </c>
      <c r="H314" s="111">
        <v>533</v>
      </c>
      <c r="I314" s="111">
        <v>334</v>
      </c>
      <c r="J314" s="111">
        <v>140</v>
      </c>
      <c r="K314" s="107"/>
      <c r="L314" s="113">
        <v>4.6121593291404611E-2</v>
      </c>
      <c r="M314" s="113">
        <v>9.1194968553459113E-2</v>
      </c>
      <c r="N314" s="113">
        <v>0.55870020964360589</v>
      </c>
      <c r="O314" s="113">
        <v>0.35010482180293501</v>
      </c>
      <c r="P314" s="113">
        <v>0.14675052410901468</v>
      </c>
      <c r="Q314" s="128">
        <v>78.986866791744845</v>
      </c>
      <c r="S314" s="25">
        <v>583</v>
      </c>
      <c r="T314" s="19" t="s">
        <v>445</v>
      </c>
      <c r="U314" s="39"/>
      <c r="V314" s="35" t="s">
        <v>8</v>
      </c>
      <c r="W314" s="36">
        <v>2</v>
      </c>
      <c r="X314" s="37">
        <v>5</v>
      </c>
      <c r="Y314" s="115"/>
    </row>
    <row r="315" spans="1:25" s="4" customFormat="1" ht="13.5" customHeight="1" x14ac:dyDescent="0.2">
      <c r="A315" s="24" t="s">
        <v>272</v>
      </c>
      <c r="B315" s="41">
        <v>948</v>
      </c>
      <c r="C315" s="6">
        <v>961</v>
      </c>
      <c r="D315" s="14">
        <v>13</v>
      </c>
      <c r="E315" s="104">
        <v>1.371308016877637E-2</v>
      </c>
      <c r="F315" s="110">
        <v>62</v>
      </c>
      <c r="G315" s="111">
        <v>138</v>
      </c>
      <c r="H315" s="111">
        <v>579</v>
      </c>
      <c r="I315" s="111">
        <v>244</v>
      </c>
      <c r="J315" s="111">
        <v>107</v>
      </c>
      <c r="K315" s="107"/>
      <c r="L315" s="113">
        <v>6.4516129032258063E-2</v>
      </c>
      <c r="M315" s="113">
        <v>0.14360041623309053</v>
      </c>
      <c r="N315" s="113">
        <v>0.60249739854318418</v>
      </c>
      <c r="O315" s="113">
        <v>0.25390218522372526</v>
      </c>
      <c r="P315" s="113">
        <v>0.1113423517169615</v>
      </c>
      <c r="Q315" s="128">
        <v>65.975820379965455</v>
      </c>
      <c r="S315" s="25">
        <v>43</v>
      </c>
      <c r="T315" s="19" t="s">
        <v>658</v>
      </c>
      <c r="U315" s="39"/>
      <c r="V315" s="35" t="s">
        <v>52</v>
      </c>
      <c r="W315" s="36">
        <v>1</v>
      </c>
      <c r="X315" s="37">
        <v>3</v>
      </c>
      <c r="Y315" s="115"/>
    </row>
    <row r="316" spans="1:25" s="4" customFormat="1" ht="13.5" customHeight="1" x14ac:dyDescent="0.2">
      <c r="A316" s="24" t="s">
        <v>377</v>
      </c>
      <c r="B316" s="41">
        <v>923</v>
      </c>
      <c r="C316" s="6">
        <v>926</v>
      </c>
      <c r="D316" s="14">
        <v>3</v>
      </c>
      <c r="E316" s="104">
        <v>3.250270855904569E-3</v>
      </c>
      <c r="F316" s="110">
        <v>34</v>
      </c>
      <c r="G316" s="111">
        <v>83</v>
      </c>
      <c r="H316" s="111">
        <v>490</v>
      </c>
      <c r="I316" s="111">
        <v>353</v>
      </c>
      <c r="J316" s="111">
        <v>127</v>
      </c>
      <c r="K316" s="107"/>
      <c r="L316" s="113">
        <v>3.6717062634989202E-2</v>
      </c>
      <c r="M316" s="113">
        <v>8.9632829373650108E-2</v>
      </c>
      <c r="N316" s="113">
        <v>0.52915766738660908</v>
      </c>
      <c r="O316" s="113">
        <v>0.38120950323974084</v>
      </c>
      <c r="P316" s="113">
        <v>0.13714902807775378</v>
      </c>
      <c r="Q316" s="128">
        <v>88.979591836734684</v>
      </c>
      <c r="S316" s="25">
        <v>304</v>
      </c>
      <c r="T316" s="19" t="s">
        <v>378</v>
      </c>
      <c r="U316" s="39"/>
      <c r="V316" s="35" t="s">
        <v>126</v>
      </c>
      <c r="W316" s="36">
        <v>2</v>
      </c>
      <c r="X316" s="37">
        <v>2</v>
      </c>
      <c r="Y316" s="115"/>
    </row>
    <row r="317" spans="1:25" s="4" customFormat="1" ht="13.5" customHeight="1" x14ac:dyDescent="0.2">
      <c r="A317" s="24" t="s">
        <v>399</v>
      </c>
      <c r="B317" s="41">
        <v>789</v>
      </c>
      <c r="C317" s="6">
        <v>737</v>
      </c>
      <c r="D317" s="14">
        <v>-52</v>
      </c>
      <c r="E317" s="104">
        <v>-6.5906210392902453E-2</v>
      </c>
      <c r="F317" s="110">
        <v>48</v>
      </c>
      <c r="G317" s="111">
        <v>101</v>
      </c>
      <c r="H317" s="111">
        <v>402</v>
      </c>
      <c r="I317" s="111">
        <v>234</v>
      </c>
      <c r="J317" s="111">
        <v>100</v>
      </c>
      <c r="K317" s="107"/>
      <c r="L317" s="113">
        <v>6.5128900949796467E-2</v>
      </c>
      <c r="M317" s="113">
        <v>0.13704206241519673</v>
      </c>
      <c r="N317" s="113">
        <v>0.54545454545454541</v>
      </c>
      <c r="O317" s="113">
        <v>0.3175033921302578</v>
      </c>
      <c r="P317" s="113">
        <v>0.13568521031207598</v>
      </c>
      <c r="Q317" s="128">
        <v>83.333333333333343</v>
      </c>
      <c r="S317" s="25">
        <v>421</v>
      </c>
      <c r="T317" s="40" t="s">
        <v>400</v>
      </c>
      <c r="U317" s="39"/>
      <c r="V317" s="35" t="s">
        <v>16</v>
      </c>
      <c r="W317" s="36">
        <v>2</v>
      </c>
      <c r="X317" s="37">
        <v>2</v>
      </c>
      <c r="Y317" s="115"/>
    </row>
    <row r="318" spans="1:25" s="4" customFormat="1" ht="13.5" customHeight="1" x14ac:dyDescent="0.2">
      <c r="A318" s="24" t="s">
        <v>407</v>
      </c>
      <c r="B318" s="41">
        <v>734</v>
      </c>
      <c r="C318" s="6">
        <v>707</v>
      </c>
      <c r="D318" s="14">
        <v>-27</v>
      </c>
      <c r="E318" s="104">
        <v>-3.6784741144414212E-2</v>
      </c>
      <c r="F318" s="110">
        <v>28</v>
      </c>
      <c r="G318" s="111">
        <v>66</v>
      </c>
      <c r="H318" s="111">
        <v>343</v>
      </c>
      <c r="I318" s="111">
        <v>298</v>
      </c>
      <c r="J318" s="111">
        <v>141</v>
      </c>
      <c r="K318" s="107"/>
      <c r="L318" s="113">
        <v>3.9603960396039604E-2</v>
      </c>
      <c r="M318" s="113">
        <v>9.3352192362093356E-2</v>
      </c>
      <c r="N318" s="113">
        <v>0.48514851485148514</v>
      </c>
      <c r="O318" s="113">
        <v>0.42149929278642151</v>
      </c>
      <c r="P318" s="113">
        <v>0.19943422913719944</v>
      </c>
      <c r="Q318" s="128">
        <v>106.12244897959184</v>
      </c>
      <c r="S318" s="25">
        <v>435</v>
      </c>
      <c r="T318" s="40" t="s">
        <v>408</v>
      </c>
      <c r="U318" s="39"/>
      <c r="V318" s="35" t="s">
        <v>4</v>
      </c>
      <c r="W318" s="36">
        <v>1</v>
      </c>
      <c r="X318" s="37">
        <v>3</v>
      </c>
      <c r="Y318" s="115"/>
    </row>
    <row r="319" spans="1:25" s="4" customFormat="1" ht="13.5" customHeight="1" x14ac:dyDescent="0.2">
      <c r="A319" s="24" t="s">
        <v>282</v>
      </c>
      <c r="B319" s="41">
        <v>532</v>
      </c>
      <c r="C319" s="6">
        <v>534</v>
      </c>
      <c r="D319" s="14">
        <v>2</v>
      </c>
      <c r="E319" s="104">
        <v>3.759398496240518E-3</v>
      </c>
      <c r="F319" s="110">
        <v>33</v>
      </c>
      <c r="G319" s="111">
        <v>67</v>
      </c>
      <c r="H319" s="111">
        <v>304</v>
      </c>
      <c r="I319" s="111">
        <v>163</v>
      </c>
      <c r="J319" s="111">
        <v>79</v>
      </c>
      <c r="K319" s="107"/>
      <c r="L319" s="113">
        <v>6.1797752808988762E-2</v>
      </c>
      <c r="M319" s="113">
        <v>0.12546816479400749</v>
      </c>
      <c r="N319" s="113">
        <v>0.56928838951310856</v>
      </c>
      <c r="O319" s="113">
        <v>0.30524344569288392</v>
      </c>
      <c r="P319" s="113">
        <v>0.14794007490636704</v>
      </c>
      <c r="Q319" s="128">
        <v>75.65789473684211</v>
      </c>
      <c r="S319" s="25">
        <v>62</v>
      </c>
      <c r="T319" s="40" t="s">
        <v>660</v>
      </c>
      <c r="U319" s="26"/>
      <c r="V319" s="35" t="s">
        <v>96</v>
      </c>
      <c r="W319" s="36">
        <v>2</v>
      </c>
      <c r="X319" s="37">
        <v>1</v>
      </c>
      <c r="Y319" s="115"/>
    </row>
    <row r="320" spans="1:25" s="4" customFormat="1" ht="13.5" customHeight="1" x14ac:dyDescent="0.2">
      <c r="A320" s="24" t="s">
        <v>283</v>
      </c>
      <c r="B320" s="41">
        <v>495</v>
      </c>
      <c r="C320" s="6">
        <v>514</v>
      </c>
      <c r="D320" s="14">
        <v>19</v>
      </c>
      <c r="E320" s="104">
        <v>3.8383838383838409E-2</v>
      </c>
      <c r="F320" s="110">
        <v>31</v>
      </c>
      <c r="G320" s="111">
        <v>81</v>
      </c>
      <c r="H320" s="111">
        <v>315</v>
      </c>
      <c r="I320" s="111">
        <v>118</v>
      </c>
      <c r="J320" s="111">
        <v>62</v>
      </c>
      <c r="K320" s="107"/>
      <c r="L320" s="113">
        <v>6.0311284046692608E-2</v>
      </c>
      <c r="M320" s="113">
        <v>0.15758754863813229</v>
      </c>
      <c r="N320" s="113">
        <v>0.61284046692607008</v>
      </c>
      <c r="O320" s="113">
        <v>0.22957198443579765</v>
      </c>
      <c r="P320" s="113">
        <v>0.12062256809338522</v>
      </c>
      <c r="Q320" s="128">
        <v>63.174603174603178</v>
      </c>
      <c r="S320" s="25">
        <v>65</v>
      </c>
      <c r="T320" s="19" t="s">
        <v>661</v>
      </c>
      <c r="U320" s="34"/>
      <c r="V320" s="35" t="s">
        <v>66</v>
      </c>
      <c r="W320" s="36">
        <v>2</v>
      </c>
      <c r="X320" s="37">
        <v>3</v>
      </c>
      <c r="Y320" s="115"/>
    </row>
    <row r="321" spans="1:25" s="4" customFormat="1" ht="13.5" customHeight="1" x14ac:dyDescent="0.2">
      <c r="A321" s="24" t="s">
        <v>271</v>
      </c>
      <c r="B321" s="41">
        <v>452</v>
      </c>
      <c r="C321" s="6">
        <v>449</v>
      </c>
      <c r="D321" s="14">
        <v>-3</v>
      </c>
      <c r="E321" s="104">
        <v>-6.6371681415928752E-3</v>
      </c>
      <c r="F321" s="110">
        <v>16</v>
      </c>
      <c r="G321" s="111">
        <v>41</v>
      </c>
      <c r="H321" s="111">
        <v>257</v>
      </c>
      <c r="I321" s="111">
        <v>151</v>
      </c>
      <c r="J321" s="111">
        <v>62</v>
      </c>
      <c r="K321" s="107"/>
      <c r="L321" s="113">
        <v>3.5634743875278395E-2</v>
      </c>
      <c r="M321" s="113">
        <v>9.1314031180400893E-2</v>
      </c>
      <c r="N321" s="113">
        <v>0.57238307349665929</v>
      </c>
      <c r="O321" s="113">
        <v>0.33630289532293989</v>
      </c>
      <c r="P321" s="113">
        <v>0.13808463251670378</v>
      </c>
      <c r="Q321" s="128">
        <v>74.708171206225686</v>
      </c>
      <c r="S321" s="25">
        <v>35</v>
      </c>
      <c r="T321" s="40" t="s">
        <v>657</v>
      </c>
      <c r="U321" s="39"/>
      <c r="V321" s="35" t="s">
        <v>73</v>
      </c>
      <c r="W321" s="36">
        <v>2</v>
      </c>
      <c r="X321" s="37">
        <v>2</v>
      </c>
      <c r="Y321" s="115"/>
    </row>
    <row r="322" spans="1:25" s="4" customFormat="1" ht="13.5" customHeight="1" x14ac:dyDescent="0.2">
      <c r="A322" s="24" t="s">
        <v>606</v>
      </c>
      <c r="B322" s="41">
        <v>430</v>
      </c>
      <c r="C322" s="6">
        <v>448</v>
      </c>
      <c r="D322" s="14">
        <v>18</v>
      </c>
      <c r="E322" s="104">
        <v>4.1860465116279055E-2</v>
      </c>
      <c r="F322" s="110">
        <v>33</v>
      </c>
      <c r="G322" s="111">
        <v>67</v>
      </c>
      <c r="H322" s="111">
        <v>240</v>
      </c>
      <c r="I322" s="111">
        <v>141</v>
      </c>
      <c r="J322" s="111">
        <v>68</v>
      </c>
      <c r="K322" s="107"/>
      <c r="L322" s="113">
        <v>7.3660714285714288E-2</v>
      </c>
      <c r="M322" s="113">
        <v>0.14955357142857142</v>
      </c>
      <c r="N322" s="113">
        <v>0.5357142857142857</v>
      </c>
      <c r="O322" s="113">
        <v>0.31473214285714285</v>
      </c>
      <c r="P322" s="113">
        <v>0.15178571428571427</v>
      </c>
      <c r="Q322" s="128">
        <v>86.666666666666671</v>
      </c>
      <c r="S322" s="25">
        <v>941</v>
      </c>
      <c r="T322" s="19" t="s">
        <v>671</v>
      </c>
      <c r="U322" s="39"/>
      <c r="V322" s="35" t="s">
        <v>24</v>
      </c>
      <c r="W322" s="36">
        <v>1</v>
      </c>
      <c r="X322" s="37">
        <v>4</v>
      </c>
      <c r="Y322" s="115"/>
    </row>
    <row r="323" spans="1:25" s="4" customFormat="1" ht="13.5" customHeight="1" x14ac:dyDescent="0.2">
      <c r="A323" s="24" t="s">
        <v>411</v>
      </c>
      <c r="B323" s="41">
        <v>395</v>
      </c>
      <c r="C323" s="6">
        <v>382</v>
      </c>
      <c r="D323" s="14">
        <v>-13</v>
      </c>
      <c r="E323" s="104">
        <v>-3.2911392405063244E-2</v>
      </c>
      <c r="F323" s="110">
        <v>21</v>
      </c>
      <c r="G323" s="111">
        <v>60</v>
      </c>
      <c r="H323" s="111">
        <v>216</v>
      </c>
      <c r="I323" s="111">
        <v>106</v>
      </c>
      <c r="J323" s="111">
        <v>53</v>
      </c>
      <c r="K323" s="107"/>
      <c r="L323" s="113">
        <v>5.4973821989528798E-2</v>
      </c>
      <c r="M323" s="113">
        <v>0.15706806282722513</v>
      </c>
      <c r="N323" s="113">
        <v>0.56544502617801051</v>
      </c>
      <c r="O323" s="113">
        <v>0.27748691099476441</v>
      </c>
      <c r="P323" s="113">
        <v>0.13874345549738221</v>
      </c>
      <c r="Q323" s="128">
        <v>76.851851851851848</v>
      </c>
      <c r="S323" s="25">
        <v>438</v>
      </c>
      <c r="T323" s="40" t="s">
        <v>667</v>
      </c>
      <c r="U323" s="34"/>
      <c r="V323" s="35" t="s">
        <v>4</v>
      </c>
      <c r="W323" s="36">
        <v>1</v>
      </c>
      <c r="X323" s="37">
        <v>5</v>
      </c>
      <c r="Y323" s="115"/>
    </row>
    <row r="324" spans="1:25" s="4" customFormat="1" ht="13.5" customHeight="1" x14ac:dyDescent="0.2">
      <c r="A324" s="24" t="s">
        <v>374</v>
      </c>
      <c r="B324" s="41">
        <v>314</v>
      </c>
      <c r="C324" s="6">
        <v>315</v>
      </c>
      <c r="D324" s="14">
        <v>1</v>
      </c>
      <c r="E324" s="104">
        <v>3.1847133757962887E-3</v>
      </c>
      <c r="F324" s="110">
        <v>15</v>
      </c>
      <c r="G324" s="111">
        <v>31</v>
      </c>
      <c r="H324" s="111">
        <v>173</v>
      </c>
      <c r="I324" s="111">
        <v>111</v>
      </c>
      <c r="J324" s="111">
        <v>55</v>
      </c>
      <c r="K324" s="107"/>
      <c r="L324" s="113">
        <v>4.7619047619047616E-2</v>
      </c>
      <c r="M324" s="113">
        <v>9.841269841269841E-2</v>
      </c>
      <c r="N324" s="113">
        <v>0.54920634920634925</v>
      </c>
      <c r="O324" s="113">
        <v>0.35238095238095241</v>
      </c>
      <c r="P324" s="113">
        <v>0.17460317460317459</v>
      </c>
      <c r="Q324" s="128">
        <v>82.080924855491332</v>
      </c>
      <c r="S324" s="25">
        <v>295</v>
      </c>
      <c r="T324" s="40" t="s">
        <v>664</v>
      </c>
      <c r="U324" s="39"/>
      <c r="V324" s="35" t="s">
        <v>12</v>
      </c>
      <c r="W324" s="36">
        <v>2</v>
      </c>
      <c r="X324" s="37">
        <v>2</v>
      </c>
      <c r="Y324" s="115"/>
    </row>
    <row r="325" spans="1:25" s="4" customFormat="1" ht="13.5" customHeight="1" x14ac:dyDescent="0.2">
      <c r="A325" s="24" t="s">
        <v>385</v>
      </c>
      <c r="B325" s="41">
        <v>236</v>
      </c>
      <c r="C325" s="6">
        <v>236</v>
      </c>
      <c r="D325" s="14">
        <v>0</v>
      </c>
      <c r="E325" s="104">
        <v>0</v>
      </c>
      <c r="F325" s="110">
        <v>3</v>
      </c>
      <c r="G325" s="111">
        <v>15</v>
      </c>
      <c r="H325" s="111">
        <v>135</v>
      </c>
      <c r="I325" s="111">
        <v>86</v>
      </c>
      <c r="J325" s="111">
        <v>41</v>
      </c>
      <c r="K325" s="107"/>
      <c r="L325" s="113">
        <v>1.2711864406779662E-2</v>
      </c>
      <c r="M325" s="113">
        <v>6.3559322033898302E-2</v>
      </c>
      <c r="N325" s="113">
        <v>0.57203389830508478</v>
      </c>
      <c r="O325" s="113">
        <v>0.36440677966101692</v>
      </c>
      <c r="P325" s="113">
        <v>0.17372881355932204</v>
      </c>
      <c r="Q325" s="128">
        <v>74.81481481481481</v>
      </c>
      <c r="S325" s="25">
        <v>318</v>
      </c>
      <c r="T325" s="19" t="s">
        <v>665</v>
      </c>
      <c r="U325" s="39"/>
      <c r="V325" s="35" t="s">
        <v>126</v>
      </c>
      <c r="W325" s="36">
        <v>1</v>
      </c>
      <c r="X325" s="37">
        <v>3</v>
      </c>
      <c r="Y325" s="115"/>
    </row>
    <row r="326" spans="1:25" s="4" customFormat="1" ht="13.5" customHeight="1" x14ac:dyDescent="0.2">
      <c r="A326" s="24" t="s">
        <v>537</v>
      </c>
      <c r="B326" s="41">
        <v>92</v>
      </c>
      <c r="C326" s="6">
        <v>91</v>
      </c>
      <c r="D326" s="14">
        <v>-1</v>
      </c>
      <c r="E326" s="104">
        <v>-1.0869565217391353E-2</v>
      </c>
      <c r="F326" s="110">
        <v>2</v>
      </c>
      <c r="G326" s="111">
        <v>2</v>
      </c>
      <c r="H326" s="111">
        <v>51</v>
      </c>
      <c r="I326" s="111">
        <v>38</v>
      </c>
      <c r="J326" s="111">
        <v>15</v>
      </c>
      <c r="K326" s="107"/>
      <c r="L326" s="113">
        <v>2.197802197802198E-2</v>
      </c>
      <c r="M326" s="113">
        <v>2.197802197802198E-2</v>
      </c>
      <c r="N326" s="113">
        <v>0.56043956043956045</v>
      </c>
      <c r="O326" s="113">
        <v>0.4175824175824176</v>
      </c>
      <c r="P326" s="113">
        <v>0.16483516483516483</v>
      </c>
      <c r="Q326" s="128">
        <v>78.431372549019613</v>
      </c>
      <c r="S326" s="25">
        <v>766</v>
      </c>
      <c r="T326" s="40" t="s">
        <v>669</v>
      </c>
      <c r="U326" s="34"/>
      <c r="V326" s="35" t="s">
        <v>52</v>
      </c>
      <c r="W326" s="36">
        <v>1</v>
      </c>
      <c r="X326" s="37">
        <v>4</v>
      </c>
      <c r="Y326" s="115"/>
    </row>
    <row r="327" spans="1:25" s="4" customFormat="1" ht="10.5" customHeight="1" x14ac:dyDescent="0.2">
      <c r="A327" s="5"/>
      <c r="B327" s="42"/>
      <c r="C327" s="7"/>
      <c r="D327" s="15"/>
      <c r="E327" s="104"/>
      <c r="F327" s="9"/>
      <c r="L327" s="113"/>
      <c r="M327" s="113"/>
      <c r="N327" s="113"/>
      <c r="O327" s="113"/>
      <c r="P327" s="113"/>
      <c r="Q327" s="128"/>
      <c r="S327" s="49"/>
    </row>
    <row r="328" spans="1:25" x14ac:dyDescent="0.2">
      <c r="A328" s="118" t="s">
        <v>618</v>
      </c>
      <c r="B328" s="94"/>
      <c r="C328" s="95"/>
      <c r="D328" s="96"/>
      <c r="E328" s="104"/>
      <c r="F328" s="98"/>
      <c r="G328" s="99"/>
      <c r="H328" s="99"/>
      <c r="I328" s="99"/>
      <c r="J328" s="99"/>
      <c r="K328" s="99"/>
      <c r="L328" s="113"/>
      <c r="M328" s="113"/>
      <c r="N328" s="113"/>
      <c r="O328" s="113"/>
      <c r="P328" s="113"/>
      <c r="Q328" s="128"/>
      <c r="R328" s="99"/>
      <c r="S328" s="53"/>
    </row>
    <row r="329" spans="1:25" ht="14.25" customHeight="1" x14ac:dyDescent="0.2">
      <c r="A329" s="57" t="s">
        <v>9</v>
      </c>
      <c r="B329" s="41">
        <v>1638293</v>
      </c>
      <c r="C329" s="120">
        <v>1671024</v>
      </c>
      <c r="D329" s="122">
        <v>32731</v>
      </c>
      <c r="E329" s="123">
        <v>1.9978721754899675E-2</v>
      </c>
      <c r="F329" s="120">
        <v>126321</v>
      </c>
      <c r="G329" s="120">
        <v>277777</v>
      </c>
      <c r="H329" s="120">
        <v>1103101</v>
      </c>
      <c r="I329" s="120">
        <v>290146</v>
      </c>
      <c r="J329" s="120">
        <v>117093</v>
      </c>
      <c r="K329" s="99"/>
      <c r="L329" s="113">
        <v>7.5594964524746497E-2</v>
      </c>
      <c r="M329" s="113">
        <v>0.16623160409425597</v>
      </c>
      <c r="N329" s="113">
        <v>0.66013474372600278</v>
      </c>
      <c r="O329" s="113">
        <v>0.17363365217974128</v>
      </c>
      <c r="P329" s="113">
        <v>7.0072602188837499E-2</v>
      </c>
      <c r="Q329" s="128">
        <v>51.484224925913402</v>
      </c>
      <c r="R329" s="99"/>
      <c r="S329" s="54">
        <v>1</v>
      </c>
      <c r="V329" s="31">
        <f t="shared" ref="V329:V347" si="0">SUMIF($V$16:$V$326,$S329,V$16:V$326)</f>
        <v>0</v>
      </c>
    </row>
    <row r="330" spans="1:25" ht="14.25" customHeight="1" x14ac:dyDescent="0.2">
      <c r="A330" s="57" t="s">
        <v>57</v>
      </c>
      <c r="B330" s="41">
        <v>475543</v>
      </c>
      <c r="C330" s="120">
        <v>478582</v>
      </c>
      <c r="D330" s="122">
        <v>3039</v>
      </c>
      <c r="E330" s="123">
        <v>6.3905892842497369E-3</v>
      </c>
      <c r="F330" s="120">
        <v>31655</v>
      </c>
      <c r="G330" s="120">
        <v>71661</v>
      </c>
      <c r="H330" s="120">
        <v>297272</v>
      </c>
      <c r="I330" s="120">
        <v>109649</v>
      </c>
      <c r="J330" s="120">
        <v>47069</v>
      </c>
      <c r="K330" s="99"/>
      <c r="L330" s="113">
        <v>6.6143315043190085E-2</v>
      </c>
      <c r="M330" s="113">
        <v>0.14973609538177365</v>
      </c>
      <c r="N330" s="113">
        <v>0.62115165217245949</v>
      </c>
      <c r="O330" s="113">
        <v>0.22911225244576686</v>
      </c>
      <c r="P330" s="113">
        <v>9.8350961799649805E-2</v>
      </c>
      <c r="Q330" s="128">
        <v>60.991280712613367</v>
      </c>
      <c r="R330" s="99"/>
      <c r="S330" s="54">
        <v>2</v>
      </c>
      <c r="V330" s="31">
        <f t="shared" si="0"/>
        <v>0</v>
      </c>
    </row>
    <row r="331" spans="1:25" ht="14.25" customHeight="1" x14ac:dyDescent="0.2">
      <c r="A331" s="57" t="s">
        <v>23</v>
      </c>
      <c r="B331" s="41">
        <v>221740</v>
      </c>
      <c r="C331" s="120">
        <v>218624</v>
      </c>
      <c r="D331" s="122">
        <v>-3116</v>
      </c>
      <c r="E331" s="123">
        <v>-1.4052493911788533E-2</v>
      </c>
      <c r="F331" s="120">
        <v>13946</v>
      </c>
      <c r="G331" s="120">
        <v>32326</v>
      </c>
      <c r="H331" s="120">
        <v>128219</v>
      </c>
      <c r="I331" s="120">
        <v>58079</v>
      </c>
      <c r="J331" s="120">
        <v>25484</v>
      </c>
      <c r="K331" s="99"/>
      <c r="L331" s="113">
        <v>6.3789885831381732E-2</v>
      </c>
      <c r="M331" s="113">
        <v>0.14786116803278687</v>
      </c>
      <c r="N331" s="113">
        <v>0.58648181352459017</v>
      </c>
      <c r="O331" s="113">
        <v>0.26565701844262296</v>
      </c>
      <c r="P331" s="113">
        <v>0.11656542740046838</v>
      </c>
      <c r="Q331" s="128">
        <v>70.508271005077248</v>
      </c>
      <c r="R331" s="99"/>
      <c r="S331" s="54">
        <v>4</v>
      </c>
      <c r="V331" s="31">
        <f t="shared" si="0"/>
        <v>0</v>
      </c>
    </row>
    <row r="332" spans="1:25" ht="14.25" customHeight="1" x14ac:dyDescent="0.2">
      <c r="A332" s="57" t="s">
        <v>13</v>
      </c>
      <c r="B332" s="41">
        <v>173781</v>
      </c>
      <c r="C332" s="120">
        <v>171364</v>
      </c>
      <c r="D332" s="122">
        <v>-2417</v>
      </c>
      <c r="E332" s="123">
        <v>-1.3908309884279602E-2</v>
      </c>
      <c r="F332" s="120">
        <v>10971</v>
      </c>
      <c r="G332" s="120">
        <v>26647</v>
      </c>
      <c r="H332" s="120">
        <v>102479</v>
      </c>
      <c r="I332" s="120">
        <v>42238</v>
      </c>
      <c r="J332" s="120">
        <v>17950</v>
      </c>
      <c r="K332" s="99"/>
      <c r="L332" s="113">
        <v>6.4021614808244434E-2</v>
      </c>
      <c r="M332" s="113">
        <v>0.15549940477579888</v>
      </c>
      <c r="N332" s="113">
        <v>0.59801942064844427</v>
      </c>
      <c r="O332" s="113">
        <v>0.24648117457575686</v>
      </c>
      <c r="P332" s="113">
        <v>0.10474778833360565</v>
      </c>
      <c r="Q332" s="128">
        <v>67.218649674567473</v>
      </c>
      <c r="R332" s="99"/>
      <c r="S332" s="54">
        <v>5</v>
      </c>
      <c r="V332" s="31">
        <f t="shared" si="0"/>
        <v>0</v>
      </c>
    </row>
    <row r="333" spans="1:25" ht="14.25" customHeight="1" x14ac:dyDescent="0.2">
      <c r="A333" s="57" t="s">
        <v>3</v>
      </c>
      <c r="B333" s="41">
        <v>509356</v>
      </c>
      <c r="C333" s="120">
        <v>515095</v>
      </c>
      <c r="D333" s="122">
        <v>5739</v>
      </c>
      <c r="E333" s="123">
        <v>1.1267168738563926E-2</v>
      </c>
      <c r="F333" s="120">
        <v>36750</v>
      </c>
      <c r="G333" s="120">
        <v>82460</v>
      </c>
      <c r="H333" s="120">
        <v>322752</v>
      </c>
      <c r="I333" s="120">
        <v>109883</v>
      </c>
      <c r="J333" s="120">
        <v>47362</v>
      </c>
      <c r="K333" s="99"/>
      <c r="L333" s="113">
        <v>7.13460623768431E-2</v>
      </c>
      <c r="M333" s="113">
        <v>0.16008697424746893</v>
      </c>
      <c r="N333" s="113">
        <v>0.62658732855104393</v>
      </c>
      <c r="O333" s="113">
        <v>0.21332569720148711</v>
      </c>
      <c r="P333" s="113">
        <v>9.194808724604199E-2</v>
      </c>
      <c r="Q333" s="128">
        <v>59.594673309537974</v>
      </c>
      <c r="R333" s="99"/>
      <c r="S333" s="54">
        <v>6</v>
      </c>
      <c r="V333" s="31">
        <f t="shared" si="0"/>
        <v>0</v>
      </c>
    </row>
    <row r="334" spans="1:25" ht="14.25" customHeight="1" x14ac:dyDescent="0.2">
      <c r="A334" s="57" t="s">
        <v>33</v>
      </c>
      <c r="B334" s="41">
        <v>201685</v>
      </c>
      <c r="C334" s="120">
        <v>200629</v>
      </c>
      <c r="D334" s="122">
        <v>-1056</v>
      </c>
      <c r="E334" s="123">
        <v>-5.2358876465775639E-3</v>
      </c>
      <c r="F334" s="120">
        <v>12608</v>
      </c>
      <c r="G334" s="120">
        <v>29536</v>
      </c>
      <c r="H334" s="120">
        <v>119135</v>
      </c>
      <c r="I334" s="120">
        <v>51958</v>
      </c>
      <c r="J334" s="120">
        <v>21722</v>
      </c>
      <c r="K334" s="99"/>
      <c r="L334" s="113">
        <v>6.2842360775361483E-2</v>
      </c>
      <c r="M334" s="113">
        <v>0.14721700252705242</v>
      </c>
      <c r="N334" s="113">
        <v>0.59380747548958523</v>
      </c>
      <c r="O334" s="113">
        <v>0.25897552198336232</v>
      </c>
      <c r="P334" s="113">
        <v>0.10826949244625653</v>
      </c>
      <c r="Q334" s="128">
        <v>68.404750912829982</v>
      </c>
      <c r="R334" s="99"/>
      <c r="S334" s="54">
        <v>7</v>
      </c>
      <c r="V334" s="31">
        <f t="shared" si="0"/>
        <v>0</v>
      </c>
    </row>
    <row r="335" spans="1:25" ht="14.25" customHeight="1" x14ac:dyDescent="0.2">
      <c r="A335" s="57" t="s">
        <v>17</v>
      </c>
      <c r="B335" s="41">
        <v>177659</v>
      </c>
      <c r="C335" s="120">
        <v>173388</v>
      </c>
      <c r="D335" s="122">
        <v>-4271</v>
      </c>
      <c r="E335" s="123">
        <v>-2.4040437016981997E-2</v>
      </c>
      <c r="F335" s="120">
        <v>9945</v>
      </c>
      <c r="G335" s="120">
        <v>23634</v>
      </c>
      <c r="H335" s="120">
        <v>102241</v>
      </c>
      <c r="I335" s="120">
        <v>47513</v>
      </c>
      <c r="J335" s="120">
        <v>20585</v>
      </c>
      <c r="K335" s="99"/>
      <c r="L335" s="113">
        <v>5.7356910512838262E-2</v>
      </c>
      <c r="M335" s="113">
        <v>0.13630701086580385</v>
      </c>
      <c r="N335" s="113">
        <v>0.58966595150760148</v>
      </c>
      <c r="O335" s="113">
        <v>0.27402703762659469</v>
      </c>
      <c r="P335" s="113">
        <v>0.11872217223798648</v>
      </c>
      <c r="Q335" s="128">
        <v>69.587543157832968</v>
      </c>
      <c r="R335" s="99"/>
      <c r="S335" s="54">
        <v>8</v>
      </c>
      <c r="V335" s="31">
        <f t="shared" si="0"/>
        <v>0</v>
      </c>
    </row>
    <row r="336" spans="1:25" ht="14.25" customHeight="1" x14ac:dyDescent="0.2">
      <c r="A336" s="57" t="s">
        <v>46</v>
      </c>
      <c r="B336" s="41">
        <v>130506</v>
      </c>
      <c r="C336" s="120">
        <v>128756</v>
      </c>
      <c r="D336" s="122">
        <v>-1750</v>
      </c>
      <c r="E336" s="123">
        <v>-1.3409345164206998E-2</v>
      </c>
      <c r="F336" s="120">
        <v>7367</v>
      </c>
      <c r="G336" s="120">
        <v>17464</v>
      </c>
      <c r="H336" s="120">
        <v>76825</v>
      </c>
      <c r="I336" s="120">
        <v>34467</v>
      </c>
      <c r="J336" s="120">
        <v>15508</v>
      </c>
      <c r="K336" s="99"/>
      <c r="L336" s="113">
        <v>5.7216751064028085E-2</v>
      </c>
      <c r="M336" s="113">
        <v>0.13563639752710555</v>
      </c>
      <c r="N336" s="113">
        <v>0.59667122308863274</v>
      </c>
      <c r="O336" s="113">
        <v>0.26769237938426171</v>
      </c>
      <c r="P336" s="113">
        <v>0.12044487247196248</v>
      </c>
      <c r="Q336" s="128">
        <v>67.596485519036776</v>
      </c>
      <c r="R336" s="99"/>
      <c r="S336" s="54">
        <v>9</v>
      </c>
      <c r="V336" s="31">
        <f t="shared" si="0"/>
        <v>0</v>
      </c>
    </row>
    <row r="337" spans="1:24" ht="14.25" customHeight="1" x14ac:dyDescent="0.2">
      <c r="A337" s="57" t="s">
        <v>100</v>
      </c>
      <c r="B337" s="41">
        <v>148975</v>
      </c>
      <c r="C337" s="120">
        <v>144615</v>
      </c>
      <c r="D337" s="122">
        <v>-4360</v>
      </c>
      <c r="E337" s="123">
        <v>-2.9266655479107229E-2</v>
      </c>
      <c r="F337" s="120">
        <v>7668</v>
      </c>
      <c r="G337" s="120">
        <v>18480</v>
      </c>
      <c r="H337" s="120">
        <v>82627</v>
      </c>
      <c r="I337" s="120">
        <v>43508</v>
      </c>
      <c r="J337" s="120">
        <v>19254</v>
      </c>
      <c r="K337" s="99"/>
      <c r="L337" s="113">
        <v>5.3023545275386372E-2</v>
      </c>
      <c r="M337" s="113">
        <v>0.12778757390312209</v>
      </c>
      <c r="N337" s="113">
        <v>0.57135843446392143</v>
      </c>
      <c r="O337" s="113">
        <v>0.30085399163295645</v>
      </c>
      <c r="P337" s="113">
        <v>0.13313971579711648</v>
      </c>
      <c r="Q337" s="128">
        <v>75.021482082128117</v>
      </c>
      <c r="R337" s="99"/>
      <c r="S337" s="54">
        <v>10</v>
      </c>
      <c r="V337" s="31">
        <f t="shared" si="0"/>
        <v>0</v>
      </c>
    </row>
    <row r="338" spans="1:24" ht="14.25" customHeight="1" x14ac:dyDescent="0.2">
      <c r="A338" s="57" t="s">
        <v>42</v>
      </c>
      <c r="B338" s="41">
        <v>247776</v>
      </c>
      <c r="C338" s="120">
        <v>245602</v>
      </c>
      <c r="D338" s="122">
        <v>-2174</v>
      </c>
      <c r="E338" s="123">
        <v>-8.7740539842438015E-3</v>
      </c>
      <c r="F338" s="120">
        <v>15921</v>
      </c>
      <c r="G338" s="120">
        <v>36373</v>
      </c>
      <c r="H338" s="120">
        <v>148978</v>
      </c>
      <c r="I338" s="120">
        <v>60251</v>
      </c>
      <c r="J338" s="120">
        <v>25957</v>
      </c>
      <c r="K338" s="99"/>
      <c r="L338" s="113">
        <v>6.4824390680857644E-2</v>
      </c>
      <c r="M338" s="113">
        <v>0.14809732819765312</v>
      </c>
      <c r="N338" s="113">
        <v>0.60658300828169154</v>
      </c>
      <c r="O338" s="113">
        <v>0.24531966352065537</v>
      </c>
      <c r="P338" s="113">
        <v>0.10568725010382651</v>
      </c>
      <c r="Q338" s="128">
        <v>64.857898481655013</v>
      </c>
      <c r="R338" s="99"/>
      <c r="S338" s="54">
        <v>11</v>
      </c>
      <c r="V338" s="31">
        <f t="shared" si="0"/>
        <v>0</v>
      </c>
    </row>
    <row r="339" spans="1:24" ht="14.25" customHeight="1" x14ac:dyDescent="0.2">
      <c r="A339" s="57" t="s">
        <v>49</v>
      </c>
      <c r="B339" s="41">
        <v>164085</v>
      </c>
      <c r="C339" s="120">
        <v>162240</v>
      </c>
      <c r="D339" s="122">
        <v>-1845</v>
      </c>
      <c r="E339" s="123">
        <v>-1.1244172227808713E-2</v>
      </c>
      <c r="F339" s="120">
        <v>10016</v>
      </c>
      <c r="G339" s="120">
        <v>22883</v>
      </c>
      <c r="H339" s="120">
        <v>97877</v>
      </c>
      <c r="I339" s="120">
        <v>41480</v>
      </c>
      <c r="J339" s="120">
        <v>17553</v>
      </c>
      <c r="K339" s="99"/>
      <c r="L339" s="113">
        <v>6.173570019723866E-2</v>
      </c>
      <c r="M339" s="113">
        <v>0.14104413214990139</v>
      </c>
      <c r="N339" s="113">
        <v>0.60328525641025643</v>
      </c>
      <c r="O339" s="113">
        <v>0.25567061143984221</v>
      </c>
      <c r="P339" s="113">
        <v>0.10819156804733727</v>
      </c>
      <c r="Q339" s="128">
        <v>65.759064948864392</v>
      </c>
      <c r="R339" s="99"/>
      <c r="S339" s="54">
        <v>12</v>
      </c>
      <c r="V339" s="31">
        <f t="shared" si="0"/>
        <v>0</v>
      </c>
    </row>
    <row r="340" spans="1:24" ht="14.25" customHeight="1" x14ac:dyDescent="0.2">
      <c r="A340" s="57" t="s">
        <v>51</v>
      </c>
      <c r="B340" s="41">
        <v>276196</v>
      </c>
      <c r="C340" s="120">
        <v>275521</v>
      </c>
      <c r="D340" s="122">
        <v>-675</v>
      </c>
      <c r="E340" s="123">
        <v>-2.4439166389086386E-3</v>
      </c>
      <c r="F340" s="120">
        <v>19087</v>
      </c>
      <c r="G340" s="120">
        <v>44056</v>
      </c>
      <c r="H340" s="120">
        <v>168658</v>
      </c>
      <c r="I340" s="120">
        <v>62807</v>
      </c>
      <c r="J340" s="120">
        <v>26934</v>
      </c>
      <c r="K340" s="99"/>
      <c r="L340" s="113">
        <v>6.9276026146827277E-2</v>
      </c>
      <c r="M340" s="113">
        <v>0.15990069722453099</v>
      </c>
      <c r="N340" s="113">
        <v>0.61214208717302854</v>
      </c>
      <c r="O340" s="113">
        <v>0.22795721560244048</v>
      </c>
      <c r="P340" s="113">
        <v>9.7756613833428305E-2</v>
      </c>
      <c r="Q340" s="128">
        <v>63.360765572934582</v>
      </c>
      <c r="R340" s="99"/>
      <c r="S340" s="54">
        <v>13</v>
      </c>
      <c r="V340" s="31">
        <f t="shared" si="0"/>
        <v>0</v>
      </c>
    </row>
    <row r="341" spans="1:24" ht="14.25" customHeight="1" x14ac:dyDescent="0.2">
      <c r="A341" s="57" t="s">
        <v>127</v>
      </c>
      <c r="B341" s="41">
        <v>191860</v>
      </c>
      <c r="C341" s="120">
        <v>189715</v>
      </c>
      <c r="D341" s="122">
        <v>-2145</v>
      </c>
      <c r="E341" s="123">
        <v>-1.1180027103095957E-2</v>
      </c>
      <c r="F341" s="120">
        <v>13744</v>
      </c>
      <c r="G341" s="120">
        <v>31755</v>
      </c>
      <c r="H341" s="120">
        <v>111124</v>
      </c>
      <c r="I341" s="120">
        <v>46836</v>
      </c>
      <c r="J341" s="120">
        <v>20594</v>
      </c>
      <c r="K341" s="99"/>
      <c r="L341" s="113">
        <v>7.2445510370819394E-2</v>
      </c>
      <c r="M341" s="113">
        <v>0.16738265292675855</v>
      </c>
      <c r="N341" s="113">
        <v>0.58574177055056265</v>
      </c>
      <c r="O341" s="113">
        <v>0.24687557652267875</v>
      </c>
      <c r="P341" s="113">
        <v>0.10855230213741665</v>
      </c>
      <c r="Q341" s="128">
        <v>70.723696051258059</v>
      </c>
      <c r="R341" s="99"/>
      <c r="S341" s="54">
        <v>14</v>
      </c>
      <c r="V341" s="31">
        <f t="shared" si="0"/>
        <v>0</v>
      </c>
    </row>
    <row r="342" spans="1:24" ht="14.25" customHeight="1" x14ac:dyDescent="0.2">
      <c r="A342" s="57" t="s">
        <v>67</v>
      </c>
      <c r="B342" s="41">
        <v>181441</v>
      </c>
      <c r="C342" s="120">
        <v>180794</v>
      </c>
      <c r="D342" s="122">
        <v>-647</v>
      </c>
      <c r="E342" s="123">
        <v>-3.5658974542688293E-3</v>
      </c>
      <c r="F342" s="120">
        <v>13937</v>
      </c>
      <c r="G342" s="120">
        <v>31229</v>
      </c>
      <c r="H342" s="120">
        <v>108498</v>
      </c>
      <c r="I342" s="120">
        <v>41067</v>
      </c>
      <c r="J342" s="120">
        <v>18699</v>
      </c>
      <c r="K342" s="99"/>
      <c r="L342" s="113">
        <v>7.7087735212451741E-2</v>
      </c>
      <c r="M342" s="113">
        <v>0.17273250218480701</v>
      </c>
      <c r="N342" s="113">
        <v>0.60011947299136037</v>
      </c>
      <c r="O342" s="113">
        <v>0.22714802482383264</v>
      </c>
      <c r="P342" s="113">
        <v>0.10342710488179918</v>
      </c>
      <c r="Q342" s="128">
        <v>66.633486331545285</v>
      </c>
      <c r="R342" s="99"/>
      <c r="S342" s="54">
        <v>15</v>
      </c>
      <c r="V342" s="31">
        <f t="shared" si="0"/>
        <v>0</v>
      </c>
    </row>
    <row r="343" spans="1:24" ht="14.25" customHeight="1" x14ac:dyDescent="0.2">
      <c r="A343" s="57" t="s">
        <v>82</v>
      </c>
      <c r="B343" s="41">
        <v>69027</v>
      </c>
      <c r="C343" s="120">
        <v>68437</v>
      </c>
      <c r="D343" s="122">
        <v>-590</v>
      </c>
      <c r="E343" s="123">
        <v>-8.5473800107204179E-3</v>
      </c>
      <c r="F343" s="120">
        <v>5816</v>
      </c>
      <c r="G343" s="120">
        <v>12941</v>
      </c>
      <c r="H343" s="120">
        <v>39880</v>
      </c>
      <c r="I343" s="120">
        <v>15616</v>
      </c>
      <c r="J343" s="120">
        <v>6598</v>
      </c>
      <c r="K343" s="99"/>
      <c r="L343" s="113">
        <v>8.4983269284159155E-2</v>
      </c>
      <c r="M343" s="113">
        <v>0.18909361894881424</v>
      </c>
      <c r="N343" s="113">
        <v>0.58272571854406241</v>
      </c>
      <c r="O343" s="113">
        <v>0.22818066250712335</v>
      </c>
      <c r="P343" s="113">
        <v>9.6409836784195679E-2</v>
      </c>
      <c r="Q343" s="128">
        <v>71.607321965897697</v>
      </c>
      <c r="R343" s="99"/>
      <c r="S343" s="54">
        <v>16</v>
      </c>
      <c r="V343" s="31">
        <f t="shared" si="0"/>
        <v>0</v>
      </c>
    </row>
    <row r="344" spans="1:24" ht="14.25" customHeight="1" x14ac:dyDescent="0.2">
      <c r="A344" s="57" t="s">
        <v>25</v>
      </c>
      <c r="B344" s="41">
        <v>411150</v>
      </c>
      <c r="C344" s="120">
        <v>412161</v>
      </c>
      <c r="D344" s="122">
        <v>1011</v>
      </c>
      <c r="E344" s="123">
        <v>2.4589565851877992E-3</v>
      </c>
      <c r="F344" s="120">
        <v>35098</v>
      </c>
      <c r="G344" s="120">
        <v>80907</v>
      </c>
      <c r="H344" s="120">
        <v>252569</v>
      </c>
      <c r="I344" s="120">
        <v>78685</v>
      </c>
      <c r="J344" s="120">
        <v>33237</v>
      </c>
      <c r="K344" s="99"/>
      <c r="L344" s="113">
        <v>8.515604339081087E-2</v>
      </c>
      <c r="M344" s="113">
        <v>0.19629950431991383</v>
      </c>
      <c r="N344" s="113">
        <v>0.61279208852851197</v>
      </c>
      <c r="O344" s="113">
        <v>0.19090840715157426</v>
      </c>
      <c r="P344" s="113">
        <v>8.0640817544600285E-2</v>
      </c>
      <c r="Q344" s="128">
        <v>63.187485400029296</v>
      </c>
      <c r="R344" s="99"/>
      <c r="S344" s="54">
        <v>17</v>
      </c>
      <c r="V344" s="31">
        <f t="shared" si="0"/>
        <v>0</v>
      </c>
    </row>
    <row r="345" spans="1:24" ht="14.25" customHeight="1" x14ac:dyDescent="0.2">
      <c r="A345" s="57" t="s">
        <v>61</v>
      </c>
      <c r="B345" s="41">
        <v>74803</v>
      </c>
      <c r="C345" s="120">
        <v>73061</v>
      </c>
      <c r="D345" s="122">
        <v>-1742</v>
      </c>
      <c r="E345" s="123">
        <v>-2.3287836049356359E-2</v>
      </c>
      <c r="F345" s="120">
        <v>4348</v>
      </c>
      <c r="G345" s="120">
        <v>10271</v>
      </c>
      <c r="H345" s="120">
        <v>42712</v>
      </c>
      <c r="I345" s="120">
        <v>20078</v>
      </c>
      <c r="J345" s="120">
        <v>8730</v>
      </c>
      <c r="K345" s="99"/>
      <c r="L345" s="113">
        <v>5.9511914701413884E-2</v>
      </c>
      <c r="M345" s="113">
        <v>0.14058115821026265</v>
      </c>
      <c r="N345" s="113">
        <v>0.58460738287184677</v>
      </c>
      <c r="O345" s="113">
        <v>0.27481145891789055</v>
      </c>
      <c r="P345" s="113">
        <v>0.11948919396121049</v>
      </c>
      <c r="Q345" s="128">
        <v>71.054972841356062</v>
      </c>
      <c r="R345" s="99"/>
      <c r="S345" s="54">
        <v>18</v>
      </c>
      <c r="V345" s="31">
        <f t="shared" si="0"/>
        <v>0</v>
      </c>
    </row>
    <row r="346" spans="1:24" ht="14.25" customHeight="1" x14ac:dyDescent="0.2">
      <c r="A346" s="57" t="s">
        <v>72</v>
      </c>
      <c r="B346" s="41">
        <v>180207</v>
      </c>
      <c r="C346" s="120">
        <v>178522</v>
      </c>
      <c r="D346" s="122">
        <v>-1685</v>
      </c>
      <c r="E346" s="123">
        <v>-9.3503581991820628E-3</v>
      </c>
      <c r="F346" s="120">
        <v>11486</v>
      </c>
      <c r="G346" s="120">
        <v>26881</v>
      </c>
      <c r="H346" s="120">
        <v>107685</v>
      </c>
      <c r="I346" s="120">
        <v>43956</v>
      </c>
      <c r="J346" s="120">
        <v>18835</v>
      </c>
      <c r="K346" s="99"/>
      <c r="L346" s="113">
        <v>6.4339409148452292E-2</v>
      </c>
      <c r="M346" s="113">
        <v>0.15057527923729289</v>
      </c>
      <c r="N346" s="113">
        <v>0.60320296658114969</v>
      </c>
      <c r="O346" s="113">
        <v>0.24622175418155745</v>
      </c>
      <c r="P346" s="113">
        <v>0.10550520384042303</v>
      </c>
      <c r="Q346" s="128">
        <v>65.7816780424386</v>
      </c>
      <c r="R346" s="99"/>
      <c r="S346" s="54">
        <v>19</v>
      </c>
      <c r="V346" s="31">
        <f t="shared" si="0"/>
        <v>0</v>
      </c>
    </row>
    <row r="347" spans="1:24" ht="14.25" customHeight="1" x14ac:dyDescent="0.2">
      <c r="A347" s="57" t="s">
        <v>0</v>
      </c>
      <c r="B347" s="41">
        <v>29214</v>
      </c>
      <c r="C347" s="120">
        <v>29789</v>
      </c>
      <c r="D347" s="122">
        <v>575</v>
      </c>
      <c r="E347" s="123">
        <v>1.9682344081604741E-2</v>
      </c>
      <c r="F347" s="120">
        <v>2248</v>
      </c>
      <c r="G347" s="120">
        <v>4953</v>
      </c>
      <c r="H347" s="120">
        <v>18216</v>
      </c>
      <c r="I347" s="120">
        <v>6620</v>
      </c>
      <c r="J347" s="120">
        <v>2805</v>
      </c>
      <c r="K347" s="99"/>
      <c r="L347" s="113">
        <v>7.546409748564907E-2</v>
      </c>
      <c r="M347" s="113">
        <v>0.16626942831246433</v>
      </c>
      <c r="N347" s="113">
        <v>0.61150088959011717</v>
      </c>
      <c r="O347" s="113">
        <v>0.2222296820974185</v>
      </c>
      <c r="P347" s="113">
        <v>9.4162274665144846E-2</v>
      </c>
      <c r="Q347" s="128">
        <v>63.532059727711903</v>
      </c>
      <c r="R347" s="99"/>
      <c r="S347" s="54">
        <v>21</v>
      </c>
      <c r="V347" s="31">
        <f t="shared" si="0"/>
        <v>0</v>
      </c>
    </row>
    <row r="348" spans="1:24" ht="6.75" customHeight="1" x14ac:dyDescent="0.2">
      <c r="A348" s="119"/>
      <c r="B348" s="117"/>
      <c r="C348" s="95"/>
      <c r="D348" s="122"/>
      <c r="E348" s="123"/>
      <c r="F348" s="95"/>
      <c r="G348" s="95"/>
      <c r="H348" s="95"/>
      <c r="I348" s="95"/>
      <c r="J348" s="95"/>
      <c r="K348" s="99"/>
      <c r="L348" s="113"/>
      <c r="M348" s="113"/>
      <c r="N348" s="113"/>
      <c r="O348" s="113"/>
      <c r="P348" s="113"/>
      <c r="Q348" s="128"/>
      <c r="R348" s="99"/>
      <c r="S348" s="53"/>
      <c r="V348" s="8"/>
    </row>
    <row r="349" spans="1:24" ht="13.5" customHeight="1" x14ac:dyDescent="0.2">
      <c r="A349" s="57" t="s">
        <v>619</v>
      </c>
      <c r="B349" s="41">
        <v>5503297</v>
      </c>
      <c r="C349" s="121">
        <v>5517919</v>
      </c>
      <c r="D349" s="122">
        <v>14622</v>
      </c>
      <c r="E349" s="123">
        <v>2.6569527321531616E-3</v>
      </c>
      <c r="F349" s="121">
        <v>388932</v>
      </c>
      <c r="G349" s="121">
        <v>882234</v>
      </c>
      <c r="H349" s="121">
        <v>3430848</v>
      </c>
      <c r="I349" s="121">
        <v>1204837</v>
      </c>
      <c r="J349" s="121">
        <v>511969</v>
      </c>
      <c r="K349" s="99"/>
      <c r="L349" s="113">
        <v>7.0485268087480082E-2</v>
      </c>
      <c r="M349" s="113">
        <v>0.1598852755903086</v>
      </c>
      <c r="N349" s="113">
        <v>0.62176483562009521</v>
      </c>
      <c r="O349" s="113">
        <v>0.21834988878959621</v>
      </c>
      <c r="P349" s="113">
        <v>9.278298575966773E-2</v>
      </c>
      <c r="Q349" s="128">
        <v>60.832511379110933</v>
      </c>
      <c r="R349" s="99"/>
      <c r="S349" s="53"/>
      <c r="V349" s="8">
        <f>SUM(V329:V347)</f>
        <v>0</v>
      </c>
    </row>
    <row r="350" spans="1:24" ht="7.5" customHeight="1" x14ac:dyDescent="0.2">
      <c r="A350" s="101"/>
      <c r="B350" s="41"/>
      <c r="C350" s="95"/>
      <c r="D350" s="96"/>
      <c r="E350" s="123"/>
      <c r="F350" s="98"/>
      <c r="G350" s="95"/>
      <c r="H350" s="95"/>
      <c r="I350" s="95"/>
      <c r="J350" s="95"/>
      <c r="K350" s="99"/>
      <c r="L350" s="113"/>
      <c r="M350" s="113"/>
      <c r="N350" s="113"/>
      <c r="O350" s="113"/>
      <c r="P350" s="113"/>
      <c r="Q350" s="128"/>
      <c r="R350" s="99"/>
      <c r="S350" s="53"/>
    </row>
    <row r="351" spans="1:24" x14ac:dyDescent="0.2">
      <c r="A351" s="126" t="s">
        <v>634</v>
      </c>
      <c r="B351" s="41"/>
      <c r="C351" s="95"/>
      <c r="D351" s="96"/>
      <c r="E351" s="123"/>
      <c r="F351" s="98"/>
      <c r="G351" s="95"/>
      <c r="H351" s="95"/>
      <c r="I351" s="95"/>
      <c r="J351" s="95"/>
      <c r="K351" s="99"/>
      <c r="L351" s="113"/>
      <c r="M351" s="100"/>
      <c r="N351" s="100"/>
      <c r="O351" s="100"/>
      <c r="P351" s="100"/>
      <c r="Q351" s="128"/>
      <c r="R351" s="99"/>
      <c r="S351" s="13"/>
    </row>
    <row r="352" spans="1:24" ht="14.25" customHeight="1" x14ac:dyDescent="0.2">
      <c r="A352" s="57" t="s">
        <v>698</v>
      </c>
      <c r="B352" s="41">
        <v>54765</v>
      </c>
      <c r="C352" s="120">
        <v>53348</v>
      </c>
      <c r="D352" s="122">
        <v>-1417</v>
      </c>
      <c r="E352" s="123">
        <v>-2.5874189719711449E-2</v>
      </c>
      <c r="F352" s="120">
        <v>3199</v>
      </c>
      <c r="G352" s="120">
        <v>7430</v>
      </c>
      <c r="H352" s="120">
        <v>29222</v>
      </c>
      <c r="I352" s="120">
        <v>16696</v>
      </c>
      <c r="J352" s="120">
        <v>7375</v>
      </c>
      <c r="K352" s="99"/>
      <c r="L352" s="113">
        <v>5.9964759691084953E-2</v>
      </c>
      <c r="M352" s="113">
        <v>0.13927419959511134</v>
      </c>
      <c r="N352" s="113">
        <v>0.54776186548699113</v>
      </c>
      <c r="O352" s="113">
        <v>0.31296393491789759</v>
      </c>
      <c r="P352" s="113">
        <v>0.13824323311089451</v>
      </c>
      <c r="Q352" s="128">
        <v>82.561084114708095</v>
      </c>
      <c r="R352" s="99"/>
      <c r="S352" s="54">
        <v>1</v>
      </c>
      <c r="X352" s="31">
        <f t="shared" ref="X352:X358" si="1">SUMIF($X$16:$X$326,$S352,X$16:X$326)</f>
        <v>44</v>
      </c>
    </row>
    <row r="353" spans="1:24" ht="14.25" customHeight="1" x14ac:dyDescent="0.2">
      <c r="A353" s="57" t="s">
        <v>705</v>
      </c>
      <c r="B353" s="41">
        <v>289813</v>
      </c>
      <c r="C353" s="120">
        <v>281393</v>
      </c>
      <c r="D353" s="122">
        <v>-8420</v>
      </c>
      <c r="E353" s="123">
        <v>-2.9053217074458404E-2</v>
      </c>
      <c r="F353" s="120">
        <v>16564</v>
      </c>
      <c r="G353" s="120">
        <v>40808</v>
      </c>
      <c r="H353" s="120">
        <v>155063</v>
      </c>
      <c r="I353" s="120">
        <v>85522</v>
      </c>
      <c r="J353" s="120">
        <v>38316</v>
      </c>
      <c r="K353" s="99"/>
      <c r="L353" s="113">
        <v>5.8864292999470491E-2</v>
      </c>
      <c r="M353" s="113">
        <v>0.1450213757982608</v>
      </c>
      <c r="N353" s="113">
        <v>0.55105493029321984</v>
      </c>
      <c r="O353" s="113">
        <v>0.30392369390851942</v>
      </c>
      <c r="P353" s="113">
        <v>0.136165434108169</v>
      </c>
      <c r="Q353" s="128">
        <v>81.470112147965665</v>
      </c>
      <c r="R353" s="99"/>
      <c r="S353" s="54">
        <v>2</v>
      </c>
      <c r="X353" s="31">
        <f t="shared" si="1"/>
        <v>178</v>
      </c>
    </row>
    <row r="354" spans="1:24" ht="14.25" customHeight="1" x14ac:dyDescent="0.2">
      <c r="A354" s="57" t="s">
        <v>706</v>
      </c>
      <c r="B354" s="41">
        <v>582306</v>
      </c>
      <c r="C354" s="120">
        <v>581391</v>
      </c>
      <c r="D354" s="122">
        <v>-915</v>
      </c>
      <c r="E354" s="123">
        <v>-1.571338780641085E-3</v>
      </c>
      <c r="F354" s="120">
        <v>39782</v>
      </c>
      <c r="G354" s="120">
        <v>95797</v>
      </c>
      <c r="H354" s="120">
        <v>329380</v>
      </c>
      <c r="I354" s="120">
        <v>156214</v>
      </c>
      <c r="J354" s="120">
        <v>68310</v>
      </c>
      <c r="K354" s="99"/>
      <c r="L354" s="113">
        <v>6.8425551823127637E-2</v>
      </c>
      <c r="M354" s="113">
        <v>0.16477207249510226</v>
      </c>
      <c r="N354" s="113">
        <v>0.56653783770302601</v>
      </c>
      <c r="O354" s="113">
        <v>0.2686900898018717</v>
      </c>
      <c r="P354" s="113">
        <v>0.11749407885570984</v>
      </c>
      <c r="Q354" s="128">
        <v>76.510717104863673</v>
      </c>
      <c r="R354" s="99"/>
      <c r="S354" s="54">
        <v>3</v>
      </c>
      <c r="X354" s="31">
        <f t="shared" si="1"/>
        <v>240</v>
      </c>
    </row>
    <row r="355" spans="1:24" ht="14.25" customHeight="1" x14ac:dyDescent="0.2">
      <c r="A355" s="57" t="s">
        <v>699</v>
      </c>
      <c r="B355" s="41">
        <v>634248</v>
      </c>
      <c r="C355" s="120">
        <v>618724</v>
      </c>
      <c r="D355" s="122">
        <v>-15524</v>
      </c>
      <c r="E355" s="123">
        <v>-2.4476230118187225E-2</v>
      </c>
      <c r="F355" s="120">
        <v>44724</v>
      </c>
      <c r="G355" s="120">
        <v>105364</v>
      </c>
      <c r="H355" s="120">
        <v>361572</v>
      </c>
      <c r="I355" s="120">
        <v>151788</v>
      </c>
      <c r="J355" s="120">
        <v>64848</v>
      </c>
      <c r="K355" s="99"/>
      <c r="L355" s="113">
        <v>7.2284249519979832E-2</v>
      </c>
      <c r="M355" s="113">
        <v>0.17029240824664957</v>
      </c>
      <c r="N355" s="113">
        <v>0.58438334378495094</v>
      </c>
      <c r="O355" s="113">
        <v>0.24532424796839947</v>
      </c>
      <c r="P355" s="113">
        <v>0.10480925259081594</v>
      </c>
      <c r="Q355" s="128">
        <v>71.120551370128226</v>
      </c>
      <c r="R355" s="99"/>
      <c r="S355" s="54">
        <v>4</v>
      </c>
      <c r="X355" s="31">
        <f t="shared" si="1"/>
        <v>172</v>
      </c>
    </row>
    <row r="356" spans="1:24" ht="14.25" customHeight="1" x14ac:dyDescent="0.2">
      <c r="A356" s="57" t="s">
        <v>707</v>
      </c>
      <c r="B356" s="41">
        <v>1029382</v>
      </c>
      <c r="C356" s="120">
        <v>1025758</v>
      </c>
      <c r="D356" s="122">
        <v>-3624</v>
      </c>
      <c r="E356" s="123">
        <v>-3.5205589373040747E-3</v>
      </c>
      <c r="F356" s="120">
        <v>74012</v>
      </c>
      <c r="G356" s="120">
        <v>176427</v>
      </c>
      <c r="H356" s="120">
        <v>620502</v>
      </c>
      <c r="I356" s="120">
        <v>228829</v>
      </c>
      <c r="J356" s="120">
        <v>94543</v>
      </c>
      <c r="K356" s="99"/>
      <c r="L356" s="113">
        <v>7.2153470896644242E-2</v>
      </c>
      <c r="M356" s="113">
        <v>0.17199670877536416</v>
      </c>
      <c r="N356" s="113">
        <v>0.60492045882167134</v>
      </c>
      <c r="O356" s="113">
        <v>0.22308283240296445</v>
      </c>
      <c r="P356" s="113">
        <v>9.2168913135456901E-2</v>
      </c>
      <c r="Q356" s="128">
        <v>65.310990133794888</v>
      </c>
      <c r="R356" s="99"/>
      <c r="S356" s="54">
        <v>5</v>
      </c>
      <c r="X356" s="31">
        <f t="shared" si="1"/>
        <v>170</v>
      </c>
    </row>
    <row r="357" spans="1:24" ht="14.25" customHeight="1" x14ac:dyDescent="0.2">
      <c r="A357" s="57" t="s">
        <v>700</v>
      </c>
      <c r="B357" s="41">
        <v>791232</v>
      </c>
      <c r="C357" s="120">
        <v>787408</v>
      </c>
      <c r="D357" s="122">
        <v>-3824</v>
      </c>
      <c r="E357" s="123">
        <v>-4.8329693440103405E-3</v>
      </c>
      <c r="F357" s="120">
        <v>51150</v>
      </c>
      <c r="G357" s="120">
        <v>117688</v>
      </c>
      <c r="H357" s="120">
        <v>485608</v>
      </c>
      <c r="I357" s="120">
        <v>184112</v>
      </c>
      <c r="J357" s="120">
        <v>79544</v>
      </c>
      <c r="K357" s="99"/>
      <c r="L357" s="113">
        <v>6.4959969926645392E-2</v>
      </c>
      <c r="M357" s="113">
        <v>0.14946254038567044</v>
      </c>
      <c r="N357" s="113">
        <v>0.61671712758823893</v>
      </c>
      <c r="O357" s="113">
        <v>0.23382033202609068</v>
      </c>
      <c r="P357" s="113">
        <v>0.10102005567634569</v>
      </c>
      <c r="Q357" s="128">
        <v>62.148893757928207</v>
      </c>
      <c r="R357" s="99"/>
      <c r="S357" s="54">
        <v>6</v>
      </c>
      <c r="X357" s="31">
        <f t="shared" si="1"/>
        <v>72</v>
      </c>
    </row>
    <row r="358" spans="1:24" ht="14.25" customHeight="1" x14ac:dyDescent="0.2">
      <c r="A358" s="57" t="s">
        <v>701</v>
      </c>
      <c r="B358" s="41">
        <v>2121551</v>
      </c>
      <c r="C358" s="120">
        <v>2169897</v>
      </c>
      <c r="D358" s="122">
        <v>48346</v>
      </c>
      <c r="E358" s="123">
        <v>2.2788045161299397E-2</v>
      </c>
      <c r="F358" s="120">
        <v>159501</v>
      </c>
      <c r="G358" s="120">
        <v>338720</v>
      </c>
      <c r="H358" s="120">
        <v>1449501</v>
      </c>
      <c r="I358" s="120">
        <v>381676</v>
      </c>
      <c r="J358" s="120">
        <v>159033</v>
      </c>
      <c r="K358" s="99"/>
      <c r="L358" s="113">
        <v>7.350625398348401E-2</v>
      </c>
      <c r="M358" s="113">
        <v>0.15609957523329449</v>
      </c>
      <c r="N358" s="113">
        <v>0.66800451818680795</v>
      </c>
      <c r="O358" s="113">
        <v>0.17589590657989757</v>
      </c>
      <c r="P358" s="113">
        <v>7.329057554344745E-2</v>
      </c>
      <c r="Q358" s="128">
        <v>49.699586271413402</v>
      </c>
      <c r="R358" s="99"/>
      <c r="S358" s="54">
        <v>7</v>
      </c>
      <c r="X358" s="31">
        <f t="shared" si="1"/>
        <v>63</v>
      </c>
    </row>
    <row r="359" spans="1:24" ht="6.75" customHeight="1" x14ac:dyDescent="0.2">
      <c r="A359" s="119"/>
      <c r="B359" s="41"/>
      <c r="C359" s="95"/>
      <c r="D359" s="122"/>
      <c r="E359" s="123"/>
      <c r="F359" s="95"/>
      <c r="G359" s="95"/>
      <c r="H359" s="95"/>
      <c r="I359" s="95"/>
      <c r="J359" s="95"/>
      <c r="K359" s="99"/>
      <c r="L359" s="113"/>
      <c r="M359" s="100"/>
      <c r="N359" s="100"/>
      <c r="O359" s="100"/>
      <c r="P359" s="100"/>
      <c r="Q359" s="128"/>
      <c r="R359" s="99"/>
      <c r="S359" s="53"/>
      <c r="X359" s="8"/>
    </row>
    <row r="360" spans="1:24" ht="12" customHeight="1" x14ac:dyDescent="0.2">
      <c r="A360" s="57" t="s">
        <v>619</v>
      </c>
      <c r="B360" s="41">
        <v>5503297</v>
      </c>
      <c r="C360" s="121">
        <v>5517919</v>
      </c>
      <c r="D360" s="122">
        <v>14622</v>
      </c>
      <c r="E360" s="123">
        <v>2.6569527321531616E-3</v>
      </c>
      <c r="F360" s="121">
        <v>388932</v>
      </c>
      <c r="G360" s="121">
        <v>882234</v>
      </c>
      <c r="H360" s="121">
        <v>3430848</v>
      </c>
      <c r="I360" s="121">
        <v>1204837</v>
      </c>
      <c r="J360" s="121">
        <v>511969</v>
      </c>
      <c r="K360" s="99"/>
      <c r="L360" s="113">
        <v>7.0485268087480082E-2</v>
      </c>
      <c r="M360" s="113">
        <v>0.1598852755903086</v>
      </c>
      <c r="N360" s="113">
        <v>0.62176483562009521</v>
      </c>
      <c r="O360" s="113">
        <v>0.21834988878959621</v>
      </c>
      <c r="P360" s="113">
        <v>9.278298575966773E-2</v>
      </c>
      <c r="Q360" s="128">
        <v>60.832511379110933</v>
      </c>
      <c r="R360" s="99"/>
      <c r="S360" s="53"/>
      <c r="X360" s="8">
        <f>SUM(X352:X358)</f>
        <v>939</v>
      </c>
    </row>
    <row r="361" spans="1:24" x14ac:dyDescent="0.2">
      <c r="A361" s="101"/>
      <c r="B361" s="94"/>
      <c r="C361" s="95"/>
      <c r="D361" s="96"/>
      <c r="E361" s="97"/>
      <c r="F361" s="98"/>
      <c r="G361" s="99"/>
      <c r="H361" s="99"/>
      <c r="I361" s="99"/>
      <c r="J361" s="99"/>
      <c r="K361" s="99"/>
      <c r="L361" s="99"/>
      <c r="M361" s="98"/>
      <c r="N361" s="98"/>
      <c r="O361" s="98"/>
      <c r="P361" s="98"/>
      <c r="Q361" s="98"/>
      <c r="R361" s="99"/>
      <c r="S361" s="53"/>
    </row>
    <row r="362" spans="1:24" x14ac:dyDescent="0.2">
      <c r="B362" s="17"/>
      <c r="C362" s="8"/>
      <c r="D362" s="16"/>
      <c r="S362" s="13"/>
    </row>
    <row r="363" spans="1:24" x14ac:dyDescent="0.2">
      <c r="B363" s="17"/>
      <c r="C363" s="8"/>
      <c r="D363" s="16"/>
      <c r="S363" s="13"/>
    </row>
    <row r="364" spans="1:24" x14ac:dyDescent="0.2">
      <c r="B364" s="17"/>
      <c r="C364" s="8"/>
      <c r="D364" s="16"/>
      <c r="S364" s="13"/>
    </row>
    <row r="365" spans="1:24" x14ac:dyDescent="0.2">
      <c r="B365" s="17"/>
      <c r="C365" s="8"/>
      <c r="D365" s="16"/>
      <c r="S365" s="13"/>
    </row>
    <row r="366" spans="1:24" x14ac:dyDescent="0.2">
      <c r="B366" s="17"/>
      <c r="C366" s="8"/>
      <c r="D366" s="16"/>
      <c r="S366" s="13"/>
    </row>
    <row r="367" spans="1:24" x14ac:dyDescent="0.2">
      <c r="B367" s="17"/>
      <c r="C367" s="8"/>
      <c r="D367" s="16"/>
      <c r="S367" s="13"/>
    </row>
    <row r="368" spans="1:24" x14ac:dyDescent="0.2">
      <c r="B368" s="17"/>
      <c r="C368" s="8"/>
      <c r="D368" s="16"/>
      <c r="S368" s="13"/>
    </row>
    <row r="369" spans="2:19" x14ac:dyDescent="0.2">
      <c r="B369" s="17"/>
      <c r="C369" s="8"/>
      <c r="D369" s="16"/>
      <c r="S369" s="13"/>
    </row>
    <row r="370" spans="2:19" x14ac:dyDescent="0.2">
      <c r="B370" s="17"/>
      <c r="C370" s="8"/>
      <c r="D370" s="16"/>
      <c r="S370" s="13"/>
    </row>
    <row r="371" spans="2:19" x14ac:dyDescent="0.2">
      <c r="B371" s="17"/>
      <c r="C371" s="8"/>
      <c r="D371" s="16"/>
      <c r="S371" s="13"/>
    </row>
    <row r="372" spans="2:19" x14ac:dyDescent="0.2">
      <c r="B372" s="17"/>
      <c r="C372" s="8"/>
      <c r="D372" s="16"/>
    </row>
    <row r="373" spans="2:19" x14ac:dyDescent="0.2">
      <c r="B373" s="17"/>
      <c r="C373" s="8"/>
      <c r="D373" s="16"/>
    </row>
    <row r="374" spans="2:19" x14ac:dyDescent="0.2">
      <c r="B374" s="17"/>
      <c r="C374" s="8"/>
      <c r="D374" s="16"/>
    </row>
    <row r="375" spans="2:19" x14ac:dyDescent="0.2">
      <c r="B375" s="17"/>
      <c r="C375" s="8"/>
      <c r="D375" s="16"/>
    </row>
    <row r="376" spans="2:19" x14ac:dyDescent="0.2">
      <c r="B376" s="17"/>
      <c r="C376" s="8"/>
      <c r="D376" s="16"/>
    </row>
    <row r="377" spans="2:19" x14ac:dyDescent="0.2">
      <c r="B377" s="17"/>
      <c r="C377" s="8"/>
      <c r="D377" s="16"/>
    </row>
    <row r="378" spans="2:19" x14ac:dyDescent="0.2">
      <c r="B378" s="17"/>
      <c r="C378" s="8"/>
      <c r="D378" s="16"/>
    </row>
    <row r="379" spans="2:19" x14ac:dyDescent="0.2">
      <c r="B379" s="17"/>
      <c r="C379" s="8"/>
      <c r="D379" s="16"/>
    </row>
  </sheetData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9"/>
  <sheetViews>
    <sheetView zoomScale="120" zoomScaleNormal="12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T15" sqref="T15"/>
    </sheetView>
  </sheetViews>
  <sheetFormatPr defaultRowHeight="12" x14ac:dyDescent="0.2"/>
  <cols>
    <col min="1" max="1" width="14.125" style="1" customWidth="1"/>
    <col min="2" max="2" width="8.25" style="18" customWidth="1"/>
    <col min="3" max="3" width="9" style="1"/>
    <col min="4" max="4" width="7.75" style="10" customWidth="1"/>
    <col min="5" max="5" width="6.75" style="12" customWidth="1"/>
    <col min="6" max="6" width="6.75" style="13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1.375" style="1" customWidth="1"/>
    <col min="12" max="12" width="6.125" style="1" customWidth="1"/>
    <col min="13" max="16" width="6.125" style="13" customWidth="1"/>
    <col min="17" max="17" width="7.125" style="13" customWidth="1"/>
    <col min="18" max="18" width="4.25" style="1" customWidth="1"/>
    <col min="19" max="19" width="6.375" style="1" customWidth="1"/>
    <col min="20" max="20" width="9" style="1"/>
    <col min="21" max="21" width="6.125" style="1" hidden="1" customWidth="1"/>
    <col min="22" max="22" width="5.875" style="1" hidden="1" customWidth="1"/>
    <col min="23" max="23" width="5.5" style="1" hidden="1" customWidth="1"/>
    <col min="24" max="24" width="6.375" style="1" hidden="1" customWidth="1"/>
    <col min="25" max="25" width="8.25" style="1" customWidth="1"/>
    <col min="26" max="16384" width="9" style="1"/>
  </cols>
  <sheetData>
    <row r="1" spans="1:26" x14ac:dyDescent="0.2">
      <c r="A1" s="56">
        <v>43579</v>
      </c>
    </row>
    <row r="2" spans="1:26" ht="18" x14ac:dyDescent="0.25">
      <c r="A2" s="58" t="s">
        <v>710</v>
      </c>
      <c r="B2" s="59"/>
      <c r="C2" s="60"/>
      <c r="D2" s="61"/>
      <c r="E2" s="62"/>
      <c r="F2" s="63"/>
      <c r="G2" s="60"/>
      <c r="H2" s="60"/>
      <c r="I2" s="60"/>
      <c r="J2" s="60"/>
      <c r="K2" s="60"/>
      <c r="L2" s="60"/>
      <c r="M2" s="63"/>
      <c r="N2" s="63"/>
      <c r="O2" s="63"/>
      <c r="P2" s="63"/>
      <c r="Q2" s="63"/>
    </row>
    <row r="3" spans="1:26" x14ac:dyDescent="0.2">
      <c r="A3" s="60" t="s">
        <v>636</v>
      </c>
      <c r="B3" s="59"/>
      <c r="C3" s="60"/>
      <c r="D3" s="61"/>
      <c r="E3" s="62"/>
      <c r="F3" s="63"/>
      <c r="G3" s="60"/>
      <c r="H3" s="60"/>
      <c r="I3" s="60"/>
      <c r="J3" s="60"/>
      <c r="K3" s="60"/>
      <c r="L3" s="60"/>
      <c r="M3" s="63"/>
      <c r="N3" s="63"/>
      <c r="O3" s="63"/>
      <c r="P3" s="63"/>
      <c r="Q3" s="63"/>
    </row>
    <row r="4" spans="1:26" x14ac:dyDescent="0.2">
      <c r="A4" s="64"/>
      <c r="B4" s="59"/>
      <c r="C4" s="60"/>
      <c r="D4" s="61"/>
      <c r="E4" s="62"/>
      <c r="F4" s="63"/>
      <c r="G4" s="60"/>
      <c r="H4" s="60"/>
      <c r="I4" s="60"/>
      <c r="J4" s="60"/>
      <c r="K4" s="60"/>
      <c r="L4" s="60"/>
      <c r="M4" s="63"/>
      <c r="N4" s="63"/>
      <c r="O4" s="63"/>
      <c r="P4" s="63"/>
      <c r="Q4" s="63"/>
    </row>
    <row r="5" spans="1:26" s="2" customFormat="1" ht="14.25" customHeight="1" x14ac:dyDescent="0.2">
      <c r="A5" s="65" t="s">
        <v>617</v>
      </c>
      <c r="B5" s="102" t="s">
        <v>624</v>
      </c>
      <c r="C5" s="72" t="s">
        <v>624</v>
      </c>
      <c r="D5" s="73" t="s">
        <v>711</v>
      </c>
      <c r="E5" s="74"/>
      <c r="F5" s="75" t="s">
        <v>712</v>
      </c>
      <c r="G5" s="76"/>
      <c r="H5" s="77"/>
      <c r="I5" s="77"/>
      <c r="J5" s="88"/>
      <c r="K5" s="89"/>
      <c r="L5" s="75" t="s">
        <v>713</v>
      </c>
      <c r="M5" s="76"/>
      <c r="N5" s="79"/>
      <c r="O5" s="79"/>
      <c r="P5" s="80"/>
      <c r="Q5" s="81" t="s">
        <v>708</v>
      </c>
      <c r="S5" s="49" t="s">
        <v>621</v>
      </c>
      <c r="T5" s="19" t="s">
        <v>651</v>
      </c>
      <c r="U5" s="26" t="s">
        <v>653</v>
      </c>
      <c r="V5" s="27" t="s">
        <v>623</v>
      </c>
      <c r="W5" s="28" t="s">
        <v>621</v>
      </c>
      <c r="X5" s="21" t="s">
        <v>621</v>
      </c>
      <c r="Y5" s="49"/>
      <c r="Z5" s="9"/>
    </row>
    <row r="6" spans="1:26" s="2" customFormat="1" ht="14.25" customHeight="1" x14ac:dyDescent="0.2">
      <c r="A6" s="66"/>
      <c r="B6" s="102" t="s">
        <v>625</v>
      </c>
      <c r="C6" s="72" t="s">
        <v>625</v>
      </c>
      <c r="D6" s="82" t="s">
        <v>632</v>
      </c>
      <c r="E6" s="74" t="s">
        <v>626</v>
      </c>
      <c r="F6" s="81" t="s">
        <v>650</v>
      </c>
      <c r="G6" s="83" t="s">
        <v>627</v>
      </c>
      <c r="H6" s="83" t="s">
        <v>628</v>
      </c>
      <c r="I6" s="83" t="s">
        <v>629</v>
      </c>
      <c r="J6" s="83" t="s">
        <v>630</v>
      </c>
      <c r="K6" s="89"/>
      <c r="L6" s="72" t="s">
        <v>650</v>
      </c>
      <c r="M6" s="72" t="s">
        <v>627</v>
      </c>
      <c r="N6" s="72" t="s">
        <v>628</v>
      </c>
      <c r="O6" s="72" t="s">
        <v>629</v>
      </c>
      <c r="P6" s="84" t="s">
        <v>630</v>
      </c>
      <c r="Q6" s="81" t="s">
        <v>709</v>
      </c>
      <c r="S6" s="49" t="s">
        <v>620</v>
      </c>
      <c r="T6" s="20" t="s">
        <v>652</v>
      </c>
      <c r="U6" s="26">
        <v>2017</v>
      </c>
      <c r="V6" s="28" t="s">
        <v>654</v>
      </c>
      <c r="W6" s="28" t="s">
        <v>622</v>
      </c>
      <c r="X6" s="21" t="s">
        <v>655</v>
      </c>
      <c r="Y6" s="49"/>
      <c r="Z6" s="9"/>
    </row>
    <row r="7" spans="1:26" s="2" customFormat="1" ht="14.25" customHeight="1" x14ac:dyDescent="0.2">
      <c r="A7" s="66"/>
      <c r="B7" s="103">
        <v>43100</v>
      </c>
      <c r="C7" s="85">
        <v>43465</v>
      </c>
      <c r="D7" s="86"/>
      <c r="E7" s="74"/>
      <c r="F7" s="90"/>
      <c r="G7" s="91"/>
      <c r="H7" s="91"/>
      <c r="I7" s="91"/>
      <c r="J7" s="78" t="s">
        <v>631</v>
      </c>
      <c r="K7" s="89"/>
      <c r="L7" s="81" t="s">
        <v>626</v>
      </c>
      <c r="M7" s="81" t="s">
        <v>626</v>
      </c>
      <c r="N7" s="81" t="s">
        <v>626</v>
      </c>
      <c r="O7" s="81" t="s">
        <v>626</v>
      </c>
      <c r="P7" s="81" t="s">
        <v>631</v>
      </c>
      <c r="Q7" s="81" t="s">
        <v>704</v>
      </c>
      <c r="S7" s="50"/>
      <c r="T7" s="23"/>
      <c r="U7" s="26"/>
      <c r="V7" s="28">
        <v>2017</v>
      </c>
      <c r="W7" s="28">
        <v>2017</v>
      </c>
      <c r="X7" s="22" t="s">
        <v>656</v>
      </c>
      <c r="Y7" s="9"/>
      <c r="Z7" s="9"/>
    </row>
    <row r="8" spans="1:26" s="2" customFormat="1" ht="14.25" customHeight="1" x14ac:dyDescent="0.2">
      <c r="A8" s="66"/>
      <c r="B8" s="92"/>
      <c r="C8" s="89"/>
      <c r="D8" s="93"/>
      <c r="E8" s="87"/>
      <c r="F8" s="90"/>
      <c r="G8" s="89"/>
      <c r="H8" s="89"/>
      <c r="I8" s="89"/>
      <c r="J8" s="89"/>
      <c r="K8" s="89"/>
      <c r="L8" s="78"/>
      <c r="M8" s="81"/>
      <c r="N8" s="81"/>
      <c r="O8" s="81"/>
      <c r="P8" s="81" t="s">
        <v>626</v>
      </c>
      <c r="Q8" s="81" t="s">
        <v>649</v>
      </c>
      <c r="S8" s="50"/>
      <c r="T8" s="23"/>
      <c r="U8" s="26"/>
      <c r="V8" s="28"/>
      <c r="W8" s="28"/>
      <c r="X8" s="22">
        <v>2017</v>
      </c>
      <c r="Y8" s="116"/>
      <c r="Z8" s="9"/>
    </row>
    <row r="9" spans="1:26" s="2" customFormat="1" ht="12.75" x14ac:dyDescent="0.2">
      <c r="A9" s="66"/>
      <c r="B9" s="59"/>
      <c r="C9" s="67"/>
      <c r="D9" s="61"/>
      <c r="E9" s="62"/>
      <c r="F9" s="63"/>
      <c r="G9" s="60"/>
      <c r="H9" s="60"/>
      <c r="I9" s="60"/>
      <c r="J9" s="60"/>
      <c r="K9" s="60"/>
      <c r="L9" s="60"/>
      <c r="M9" s="63"/>
      <c r="N9" s="63"/>
      <c r="O9" s="63"/>
      <c r="P9" s="63"/>
      <c r="Q9" s="63"/>
      <c r="S9" s="50"/>
      <c r="T9" s="23"/>
      <c r="U9" s="26"/>
      <c r="V9"/>
      <c r="W9"/>
      <c r="X9"/>
    </row>
    <row r="10" spans="1:26" s="2" customFormat="1" ht="13.5" customHeight="1" x14ac:dyDescent="0.2">
      <c r="A10" s="65" t="s">
        <v>633</v>
      </c>
      <c r="B10" s="68">
        <v>5503297</v>
      </c>
      <c r="C10" s="69">
        <v>5517919</v>
      </c>
      <c r="D10" s="70">
        <v>14622</v>
      </c>
      <c r="E10" s="124">
        <v>2.6569527321531616E-3</v>
      </c>
      <c r="F10" s="109">
        <v>388932</v>
      </c>
      <c r="G10" s="109">
        <v>882234</v>
      </c>
      <c r="H10" s="109">
        <v>3430848</v>
      </c>
      <c r="I10" s="109">
        <v>1204837</v>
      </c>
      <c r="J10" s="109">
        <v>511969</v>
      </c>
      <c r="K10" s="89"/>
      <c r="L10" s="112">
        <v>7.0485268087480082E-2</v>
      </c>
      <c r="M10" s="112">
        <v>0.1598852755903086</v>
      </c>
      <c r="N10" s="112">
        <v>0.62176483562009521</v>
      </c>
      <c r="O10" s="112">
        <v>0.21834988878959621</v>
      </c>
      <c r="P10" s="112">
        <v>9.278298575966773E-2</v>
      </c>
      <c r="Q10" s="129">
        <v>60.832511379110933</v>
      </c>
      <c r="S10" s="50"/>
      <c r="T10" s="24"/>
      <c r="U10" s="29"/>
      <c r="V10" s="30"/>
      <c r="W10" s="30"/>
      <c r="X10" s="30"/>
    </row>
    <row r="11" spans="1:26" s="2" customFormat="1" ht="13.5" customHeight="1" x14ac:dyDescent="0.2">
      <c r="A11" s="65" t="s">
        <v>2</v>
      </c>
      <c r="B11" s="71">
        <v>5474083</v>
      </c>
      <c r="C11" s="67">
        <v>5488130</v>
      </c>
      <c r="D11" s="70">
        <v>14047</v>
      </c>
      <c r="E11" s="124">
        <v>2.5660918915551001E-3</v>
      </c>
      <c r="F11" s="125">
        <v>386684</v>
      </c>
      <c r="G11" s="125">
        <v>877281</v>
      </c>
      <c r="H11" s="125">
        <v>3412632</v>
      </c>
      <c r="I11" s="125">
        <v>1198217</v>
      </c>
      <c r="J11" s="125">
        <v>509164</v>
      </c>
      <c r="K11" s="89"/>
      <c r="L11" s="112">
        <v>7.0458243518284003E-2</v>
      </c>
      <c r="M11" s="112">
        <v>0.15985062307197534</v>
      </c>
      <c r="N11" s="112">
        <v>0.62182054725380043</v>
      </c>
      <c r="O11" s="112">
        <v>0.21832882967422418</v>
      </c>
      <c r="P11" s="112">
        <v>9.2775499122651983E-2</v>
      </c>
      <c r="Q11" s="129">
        <v>60.818101688081221</v>
      </c>
      <c r="S11" s="50"/>
      <c r="T11" s="24"/>
      <c r="U11" s="32"/>
      <c r="V11" s="30"/>
      <c r="W11" s="30"/>
      <c r="X11" s="30"/>
    </row>
    <row r="12" spans="1:26" s="2" customFormat="1" ht="11.25" customHeight="1" x14ac:dyDescent="0.2">
      <c r="A12" s="3"/>
      <c r="B12" s="42"/>
      <c r="C12" s="7"/>
      <c r="D12" s="15"/>
      <c r="E12" s="11"/>
      <c r="F12" s="105"/>
      <c r="G12" s="106"/>
      <c r="H12" s="106"/>
      <c r="I12" s="106"/>
      <c r="J12" s="106"/>
      <c r="K12" s="107"/>
      <c r="L12" s="107"/>
      <c r="M12" s="108"/>
      <c r="N12" s="108"/>
      <c r="O12" s="108"/>
      <c r="P12" s="108"/>
      <c r="Q12" s="108"/>
      <c r="S12" s="50"/>
      <c r="T12" s="23"/>
      <c r="U12" s="23"/>
      <c r="V12" s="33"/>
      <c r="W12" s="33"/>
      <c r="X12" s="30"/>
    </row>
    <row r="13" spans="1:26" s="45" customFormat="1" ht="13.5" customHeight="1" x14ac:dyDescent="0.2">
      <c r="A13" s="43" t="s">
        <v>697</v>
      </c>
      <c r="B13" s="55">
        <v>96</v>
      </c>
      <c r="C13" s="55">
        <v>91</v>
      </c>
      <c r="D13" s="44">
        <v>-1053</v>
      </c>
      <c r="E13" s="130">
        <v>-6.5906210392902453E-2</v>
      </c>
      <c r="F13" s="55">
        <v>2</v>
      </c>
      <c r="G13" s="55">
        <v>2</v>
      </c>
      <c r="H13" s="55">
        <v>51</v>
      </c>
      <c r="I13" s="55">
        <v>38</v>
      </c>
      <c r="J13" s="55">
        <v>15</v>
      </c>
      <c r="K13" s="55"/>
      <c r="L13" s="114">
        <v>1.2711864406779662E-2</v>
      </c>
      <c r="M13" s="114">
        <v>2.197802197802198E-2</v>
      </c>
      <c r="N13" s="114">
        <v>0.48514851485148514</v>
      </c>
      <c r="O13" s="114">
        <v>9.9104418856411775E-2</v>
      </c>
      <c r="P13" s="114">
        <v>4.1236098809172325E-2</v>
      </c>
      <c r="Q13" s="127">
        <v>45.620543749620801</v>
      </c>
      <c r="S13" s="51"/>
      <c r="T13" s="46"/>
      <c r="U13" s="46"/>
      <c r="V13" s="47"/>
      <c r="W13" s="47"/>
      <c r="X13" s="48"/>
    </row>
    <row r="14" spans="1:26" s="45" customFormat="1" ht="13.5" customHeight="1" x14ac:dyDescent="0.2">
      <c r="A14" s="43" t="s">
        <v>635</v>
      </c>
      <c r="B14" s="55">
        <v>635181</v>
      </c>
      <c r="C14" s="55">
        <v>648042</v>
      </c>
      <c r="D14" s="44">
        <v>5139</v>
      </c>
      <c r="E14" s="130">
        <v>4.1860465116279055E-2</v>
      </c>
      <c r="F14" s="55">
        <v>45799</v>
      </c>
      <c r="G14" s="55">
        <v>92718</v>
      </c>
      <c r="H14" s="55">
        <v>445021</v>
      </c>
      <c r="I14" s="55">
        <v>110303</v>
      </c>
      <c r="J14" s="55">
        <v>46608</v>
      </c>
      <c r="K14" s="55"/>
      <c r="L14" s="114">
        <v>0.13988764044943819</v>
      </c>
      <c r="M14" s="114">
        <v>0.32949512843224094</v>
      </c>
      <c r="N14" s="114">
        <v>0.68671629307976956</v>
      </c>
      <c r="O14" s="114">
        <v>0.42940125111706884</v>
      </c>
      <c r="P14" s="114">
        <v>0.2068811438784629</v>
      </c>
      <c r="Q14" s="127">
        <v>106.12244897959184</v>
      </c>
      <c r="S14" s="51"/>
      <c r="T14" s="46"/>
      <c r="U14" s="46"/>
      <c r="V14" s="47"/>
      <c r="W14" s="47"/>
      <c r="X14" s="48"/>
    </row>
    <row r="15" spans="1:26" s="2" customFormat="1" ht="24.4" customHeight="1" x14ac:dyDescent="0.2">
      <c r="A15" s="3"/>
      <c r="B15" s="42"/>
      <c r="C15" s="7"/>
      <c r="D15" s="15"/>
      <c r="E15" s="11"/>
      <c r="F15" s="105"/>
      <c r="G15" s="106"/>
      <c r="H15" s="106"/>
      <c r="I15" s="106"/>
      <c r="J15" s="106"/>
      <c r="K15" s="107"/>
      <c r="L15" s="107"/>
      <c r="M15" s="108"/>
      <c r="N15" s="108"/>
      <c r="O15" s="108"/>
      <c r="P15" s="108"/>
      <c r="Q15" s="108"/>
      <c r="S15" s="50"/>
    </row>
    <row r="16" spans="1:26" s="2" customFormat="1" ht="12.75" x14ac:dyDescent="0.2">
      <c r="A16" s="24" t="s">
        <v>606</v>
      </c>
      <c r="B16" s="41">
        <v>430</v>
      </c>
      <c r="C16" s="6">
        <v>448</v>
      </c>
      <c r="D16" s="14">
        <v>18</v>
      </c>
      <c r="E16" s="104">
        <v>4.1860465116279055E-2</v>
      </c>
      <c r="F16" s="110">
        <v>33</v>
      </c>
      <c r="G16" s="111">
        <v>67</v>
      </c>
      <c r="H16" s="111">
        <v>240</v>
      </c>
      <c r="I16" s="111">
        <v>141</v>
      </c>
      <c r="J16" s="111">
        <v>68</v>
      </c>
      <c r="K16" s="107"/>
      <c r="L16" s="113">
        <v>7.3660714285714288E-2</v>
      </c>
      <c r="M16" s="113">
        <v>0.14955357142857142</v>
      </c>
      <c r="N16" s="113">
        <v>0.5357142857142857</v>
      </c>
      <c r="O16" s="113">
        <v>0.31473214285714285</v>
      </c>
      <c r="P16" s="113">
        <v>0.15178571428571427</v>
      </c>
      <c r="Q16" s="128">
        <v>86.666666666666671</v>
      </c>
      <c r="R16" s="4"/>
      <c r="S16" s="25">
        <v>941</v>
      </c>
      <c r="T16" s="19" t="s">
        <v>671</v>
      </c>
      <c r="U16" s="34"/>
      <c r="V16" s="35" t="s">
        <v>4</v>
      </c>
      <c r="W16" s="36">
        <v>1</v>
      </c>
      <c r="X16" s="37">
        <v>4</v>
      </c>
      <c r="Y16" s="115"/>
      <c r="Z16" s="4"/>
    </row>
    <row r="17" spans="1:26" s="2" customFormat="1" ht="12.75" x14ac:dyDescent="0.2">
      <c r="A17" s="24" t="s">
        <v>283</v>
      </c>
      <c r="B17" s="41">
        <v>495</v>
      </c>
      <c r="C17" s="6">
        <v>514</v>
      </c>
      <c r="D17" s="14">
        <v>19</v>
      </c>
      <c r="E17" s="104">
        <v>3.8383838383838409E-2</v>
      </c>
      <c r="F17" s="110">
        <v>31</v>
      </c>
      <c r="G17" s="111">
        <v>81</v>
      </c>
      <c r="H17" s="111">
        <v>315</v>
      </c>
      <c r="I17" s="111">
        <v>118</v>
      </c>
      <c r="J17" s="111">
        <v>62</v>
      </c>
      <c r="K17" s="107"/>
      <c r="L17" s="113">
        <v>6.0311284046692608E-2</v>
      </c>
      <c r="M17" s="113">
        <v>0.15758754863813229</v>
      </c>
      <c r="N17" s="113">
        <v>0.61284046692607008</v>
      </c>
      <c r="O17" s="113">
        <v>0.22957198443579765</v>
      </c>
      <c r="P17" s="113">
        <v>0.12062256809338522</v>
      </c>
      <c r="Q17" s="128">
        <v>63.174603174603178</v>
      </c>
      <c r="R17" s="4"/>
      <c r="S17" s="25">
        <v>65</v>
      </c>
      <c r="T17" s="40" t="s">
        <v>661</v>
      </c>
      <c r="U17" s="39"/>
      <c r="V17" s="35" t="s">
        <v>126</v>
      </c>
      <c r="W17" s="36">
        <v>1</v>
      </c>
      <c r="X17" s="37">
        <v>3</v>
      </c>
      <c r="Y17" s="115"/>
      <c r="Z17" s="4"/>
    </row>
    <row r="18" spans="1:26" s="2" customFormat="1" ht="12.75" x14ac:dyDescent="0.2">
      <c r="A18" s="24" t="s">
        <v>319</v>
      </c>
      <c r="B18" s="41">
        <v>4859</v>
      </c>
      <c r="C18" s="6">
        <v>5032</v>
      </c>
      <c r="D18" s="14">
        <v>173</v>
      </c>
      <c r="E18" s="104">
        <v>3.5604033751800879E-2</v>
      </c>
      <c r="F18" s="110">
        <v>509</v>
      </c>
      <c r="G18" s="111">
        <v>1110</v>
      </c>
      <c r="H18" s="111">
        <v>3171</v>
      </c>
      <c r="I18" s="111">
        <v>751</v>
      </c>
      <c r="J18" s="111">
        <v>266</v>
      </c>
      <c r="K18" s="107"/>
      <c r="L18" s="113">
        <v>0.10115262321144675</v>
      </c>
      <c r="M18" s="113">
        <v>0.22058823529411764</v>
      </c>
      <c r="N18" s="113">
        <v>0.63016693163751991</v>
      </c>
      <c r="O18" s="113">
        <v>0.14924483306836248</v>
      </c>
      <c r="P18" s="113">
        <v>5.2861685214626392E-2</v>
      </c>
      <c r="Q18" s="128">
        <v>58.6881110059918</v>
      </c>
      <c r="R18" s="4"/>
      <c r="S18" s="25">
        <v>170</v>
      </c>
      <c r="T18" s="40" t="s">
        <v>663</v>
      </c>
      <c r="U18" s="39"/>
      <c r="V18" s="35" t="s">
        <v>24</v>
      </c>
      <c r="W18" s="36">
        <v>2</v>
      </c>
      <c r="X18" s="37">
        <v>2</v>
      </c>
      <c r="Y18" s="115"/>
      <c r="Z18" s="4"/>
    </row>
    <row r="19" spans="1:26" s="2" customFormat="1" ht="12.75" x14ac:dyDescent="0.2">
      <c r="A19" s="24" t="s">
        <v>28</v>
      </c>
      <c r="B19" s="41">
        <v>223027</v>
      </c>
      <c r="C19" s="6">
        <v>228166</v>
      </c>
      <c r="D19" s="14">
        <v>5139</v>
      </c>
      <c r="E19" s="104">
        <v>2.3042053204320512E-2</v>
      </c>
      <c r="F19" s="110">
        <v>18571</v>
      </c>
      <c r="G19" s="111">
        <v>39968</v>
      </c>
      <c r="H19" s="111">
        <v>153254</v>
      </c>
      <c r="I19" s="111">
        <v>34944</v>
      </c>
      <c r="J19" s="111">
        <v>13401</v>
      </c>
      <c r="K19" s="107"/>
      <c r="L19" s="113">
        <v>8.139249493789609E-2</v>
      </c>
      <c r="M19" s="113">
        <v>0.17517070904516888</v>
      </c>
      <c r="N19" s="113">
        <v>0.67167763821077642</v>
      </c>
      <c r="O19" s="113">
        <v>0.15315165274405476</v>
      </c>
      <c r="P19" s="113">
        <v>5.873355364077032E-2</v>
      </c>
      <c r="Q19" s="128">
        <v>48.880942748639512</v>
      </c>
      <c r="R19" s="4"/>
      <c r="S19" s="25">
        <v>92</v>
      </c>
      <c r="T19" s="40" t="s">
        <v>29</v>
      </c>
      <c r="U19" s="39"/>
      <c r="V19" s="35" t="s">
        <v>126</v>
      </c>
      <c r="W19" s="36">
        <v>1</v>
      </c>
      <c r="X19" s="37">
        <v>4</v>
      </c>
      <c r="Y19" s="115"/>
      <c r="Z19" s="4"/>
    </row>
    <row r="20" spans="1:26" s="4" customFormat="1" ht="13.5" customHeight="1" x14ac:dyDescent="0.2">
      <c r="A20" s="24" t="s">
        <v>74</v>
      </c>
      <c r="B20" s="41">
        <v>17535</v>
      </c>
      <c r="C20" s="6">
        <v>17923</v>
      </c>
      <c r="D20" s="14">
        <v>388</v>
      </c>
      <c r="E20" s="104">
        <v>2.2127174222982715E-2</v>
      </c>
      <c r="F20" s="110">
        <v>1874</v>
      </c>
      <c r="G20" s="111">
        <v>4333</v>
      </c>
      <c r="H20" s="111">
        <v>10840</v>
      </c>
      <c r="I20" s="111">
        <v>2750</v>
      </c>
      <c r="J20" s="111">
        <v>1109</v>
      </c>
      <c r="K20" s="107"/>
      <c r="L20" s="113">
        <v>0.10455838866261229</v>
      </c>
      <c r="M20" s="113">
        <v>0.24175640238799309</v>
      </c>
      <c r="N20" s="113">
        <v>0.60480946270155667</v>
      </c>
      <c r="O20" s="113">
        <v>0.15343413491045027</v>
      </c>
      <c r="P20" s="113">
        <v>6.1875802042068849E-2</v>
      </c>
      <c r="Q20" s="128">
        <v>65.341328413284131</v>
      </c>
      <c r="S20" s="25">
        <v>244</v>
      </c>
      <c r="T20" s="19" t="s">
        <v>75</v>
      </c>
      <c r="U20" s="39"/>
      <c r="V20" s="35" t="s">
        <v>32</v>
      </c>
      <c r="W20" s="36">
        <v>2</v>
      </c>
      <c r="X20" s="37">
        <v>3</v>
      </c>
      <c r="Y20" s="115"/>
    </row>
    <row r="21" spans="1:26" s="4" customFormat="1" ht="13.5" customHeight="1" x14ac:dyDescent="0.2">
      <c r="A21" s="57" t="s">
        <v>76</v>
      </c>
      <c r="B21" s="41">
        <v>35554</v>
      </c>
      <c r="C21" s="6">
        <v>36254</v>
      </c>
      <c r="D21" s="14">
        <v>700</v>
      </c>
      <c r="E21" s="104">
        <v>1.9688361365809648E-2</v>
      </c>
      <c r="F21" s="110">
        <v>2634</v>
      </c>
      <c r="G21" s="111">
        <v>6002</v>
      </c>
      <c r="H21" s="111">
        <v>23349</v>
      </c>
      <c r="I21" s="111">
        <v>6903</v>
      </c>
      <c r="J21" s="111">
        <v>2541</v>
      </c>
      <c r="K21" s="107"/>
      <c r="L21" s="113">
        <v>7.2654051966679539E-2</v>
      </c>
      <c r="M21" s="113">
        <v>0.16555414574943456</v>
      </c>
      <c r="N21" s="113">
        <v>0.64403927842444975</v>
      </c>
      <c r="O21" s="113">
        <v>0.19040657582611573</v>
      </c>
      <c r="P21" s="113">
        <v>7.0088817785623661E-2</v>
      </c>
      <c r="Q21" s="128">
        <v>55.270032977857724</v>
      </c>
      <c r="S21" s="52">
        <v>245</v>
      </c>
      <c r="T21" s="40" t="s">
        <v>77</v>
      </c>
      <c r="U21" s="39"/>
      <c r="V21" s="35" t="s">
        <v>8</v>
      </c>
      <c r="W21" s="36">
        <v>2</v>
      </c>
      <c r="X21" s="37">
        <v>3</v>
      </c>
      <c r="Y21" s="115"/>
    </row>
    <row r="22" spans="1:26" s="4" customFormat="1" ht="13.5" customHeight="1" x14ac:dyDescent="0.2">
      <c r="A22" s="24" t="s">
        <v>53</v>
      </c>
      <c r="B22" s="41">
        <v>42572</v>
      </c>
      <c r="C22" s="6">
        <v>43410</v>
      </c>
      <c r="D22" s="14">
        <v>838</v>
      </c>
      <c r="E22" s="104">
        <v>1.96842995396036E-2</v>
      </c>
      <c r="F22" s="110">
        <v>3398</v>
      </c>
      <c r="G22" s="111">
        <v>7515</v>
      </c>
      <c r="H22" s="111">
        <v>28249</v>
      </c>
      <c r="I22" s="111">
        <v>7646</v>
      </c>
      <c r="J22" s="111">
        <v>2771</v>
      </c>
      <c r="K22" s="107"/>
      <c r="L22" s="113">
        <v>7.8276894724717813E-2</v>
      </c>
      <c r="M22" s="113">
        <v>0.17311679336558397</v>
      </c>
      <c r="N22" s="113">
        <v>0.65074867542041004</v>
      </c>
      <c r="O22" s="113">
        <v>0.17613453121400599</v>
      </c>
      <c r="P22" s="113">
        <v>6.3833218152499427E-2</v>
      </c>
      <c r="Q22" s="128">
        <v>53.669156430316114</v>
      </c>
      <c r="S22" s="25">
        <v>186</v>
      </c>
      <c r="T22" s="40" t="s">
        <v>54</v>
      </c>
      <c r="U22" s="39"/>
      <c r="V22" s="35" t="s">
        <v>56</v>
      </c>
      <c r="W22" s="36">
        <v>2</v>
      </c>
      <c r="X22" s="37">
        <v>2</v>
      </c>
      <c r="Y22" s="115"/>
    </row>
    <row r="23" spans="1:26" s="4" customFormat="1" ht="13.5" customHeight="1" x14ac:dyDescent="0.2">
      <c r="A23" s="24" t="s">
        <v>288</v>
      </c>
      <c r="B23" s="41">
        <v>1547</v>
      </c>
      <c r="C23" s="6">
        <v>1577</v>
      </c>
      <c r="D23" s="14">
        <v>30</v>
      </c>
      <c r="E23" s="104">
        <v>1.9392372333548735E-2</v>
      </c>
      <c r="F23" s="110">
        <v>125</v>
      </c>
      <c r="G23" s="111">
        <v>296</v>
      </c>
      <c r="H23" s="111">
        <v>939</v>
      </c>
      <c r="I23" s="111">
        <v>342</v>
      </c>
      <c r="J23" s="111">
        <v>141</v>
      </c>
      <c r="K23" s="107"/>
      <c r="L23" s="113">
        <v>7.9264426125554857E-2</v>
      </c>
      <c r="M23" s="113">
        <v>0.1876981610653139</v>
      </c>
      <c r="N23" s="113">
        <v>0.595434369055168</v>
      </c>
      <c r="O23" s="113">
        <v>0.21686746987951808</v>
      </c>
      <c r="P23" s="113">
        <v>8.9410272669625868E-2</v>
      </c>
      <c r="Q23" s="128">
        <v>67.94462193823216</v>
      </c>
      <c r="S23" s="25">
        <v>76</v>
      </c>
      <c r="T23" s="40" t="s">
        <v>662</v>
      </c>
      <c r="U23" s="26"/>
      <c r="V23" s="35" t="s">
        <v>96</v>
      </c>
      <c r="W23" s="36">
        <v>2</v>
      </c>
      <c r="X23" s="37">
        <v>1</v>
      </c>
      <c r="Y23" s="115"/>
    </row>
    <row r="24" spans="1:26" s="4" customFormat="1" ht="13.5" customHeight="1" x14ac:dyDescent="0.2">
      <c r="A24" s="24" t="s">
        <v>245</v>
      </c>
      <c r="B24" s="41">
        <v>20310</v>
      </c>
      <c r="C24" s="6">
        <v>20666</v>
      </c>
      <c r="D24" s="14">
        <v>356</v>
      </c>
      <c r="E24" s="104">
        <v>1.7528311176760125E-2</v>
      </c>
      <c r="F24" s="110">
        <v>1575</v>
      </c>
      <c r="G24" s="111">
        <v>3933</v>
      </c>
      <c r="H24" s="111">
        <v>13095</v>
      </c>
      <c r="I24" s="111">
        <v>3638</v>
      </c>
      <c r="J24" s="111">
        <v>1516</v>
      </c>
      <c r="K24" s="107"/>
      <c r="L24" s="113">
        <v>7.621213587535082E-2</v>
      </c>
      <c r="M24" s="113">
        <v>0.19031259072873319</v>
      </c>
      <c r="N24" s="113">
        <v>0.63364947256363113</v>
      </c>
      <c r="O24" s="113">
        <v>0.17603793670763573</v>
      </c>
      <c r="P24" s="113">
        <v>7.3357205071131332E-2</v>
      </c>
      <c r="Q24" s="128">
        <v>57.8159602901871</v>
      </c>
      <c r="S24" s="25">
        <v>753</v>
      </c>
      <c r="T24" s="40" t="s">
        <v>246</v>
      </c>
      <c r="U24" s="26"/>
      <c r="V24" s="35" t="s">
        <v>96</v>
      </c>
      <c r="W24" s="36">
        <v>2</v>
      </c>
      <c r="X24" s="37">
        <v>1</v>
      </c>
      <c r="Y24" s="115"/>
    </row>
    <row r="25" spans="1:26" s="4" customFormat="1" ht="13.5" customHeight="1" x14ac:dyDescent="0.2">
      <c r="A25" s="57" t="s">
        <v>91</v>
      </c>
      <c r="B25" s="41">
        <v>22829</v>
      </c>
      <c r="C25" s="6">
        <v>23206</v>
      </c>
      <c r="D25" s="14">
        <v>377</v>
      </c>
      <c r="E25" s="104">
        <v>1.6514082964650179E-2</v>
      </c>
      <c r="F25" s="110">
        <v>2288</v>
      </c>
      <c r="G25" s="111">
        <v>5378</v>
      </c>
      <c r="H25" s="111">
        <v>14029</v>
      </c>
      <c r="I25" s="111">
        <v>3799</v>
      </c>
      <c r="J25" s="111">
        <v>1470</v>
      </c>
      <c r="K25" s="107"/>
      <c r="L25" s="113">
        <v>9.8595190898905449E-2</v>
      </c>
      <c r="M25" s="113">
        <v>0.23175040937688529</v>
      </c>
      <c r="N25" s="113">
        <v>0.60454192881151425</v>
      </c>
      <c r="O25" s="113">
        <v>0.16370766181160046</v>
      </c>
      <c r="P25" s="113">
        <v>6.3345686460398176E-2</v>
      </c>
      <c r="Q25" s="128">
        <v>65.414498538741185</v>
      </c>
      <c r="S25" s="52">
        <v>418</v>
      </c>
      <c r="T25" s="19" t="s">
        <v>92</v>
      </c>
      <c r="U25" s="39"/>
      <c r="V25" s="35" t="s">
        <v>99</v>
      </c>
      <c r="W25" s="36">
        <v>2</v>
      </c>
      <c r="X25" s="37">
        <v>1</v>
      </c>
      <c r="Y25" s="115"/>
    </row>
    <row r="26" spans="1:26" s="4" customFormat="1" ht="13.5" customHeight="1" x14ac:dyDescent="0.2">
      <c r="A26" s="24" t="s">
        <v>5</v>
      </c>
      <c r="B26" s="41">
        <v>279044</v>
      </c>
      <c r="C26" s="6">
        <v>283632</v>
      </c>
      <c r="D26" s="14">
        <v>4588</v>
      </c>
      <c r="E26" s="104">
        <v>1.6441851464285229E-2</v>
      </c>
      <c r="F26" s="110">
        <v>24999</v>
      </c>
      <c r="G26" s="111">
        <v>54646</v>
      </c>
      <c r="H26" s="111">
        <v>187355</v>
      </c>
      <c r="I26" s="111">
        <v>41631</v>
      </c>
      <c r="J26" s="111">
        <v>16226</v>
      </c>
      <c r="K26" s="107"/>
      <c r="L26" s="113">
        <v>8.8138855982399733E-2</v>
      </c>
      <c r="M26" s="113">
        <v>0.19266514356631129</v>
      </c>
      <c r="N26" s="113">
        <v>0.66055663676877086</v>
      </c>
      <c r="O26" s="113">
        <v>0.14677821966491791</v>
      </c>
      <c r="P26" s="113">
        <v>5.7207931404072883E-2</v>
      </c>
      <c r="Q26" s="128">
        <v>51.38747297910384</v>
      </c>
      <c r="S26" s="25">
        <v>49</v>
      </c>
      <c r="T26" s="19" t="s">
        <v>6</v>
      </c>
      <c r="U26" s="39"/>
      <c r="V26" s="35" t="s">
        <v>73</v>
      </c>
      <c r="W26" s="36">
        <v>2</v>
      </c>
      <c r="X26" s="37">
        <v>1</v>
      </c>
      <c r="Y26" s="115"/>
    </row>
    <row r="27" spans="1:26" s="4" customFormat="1" ht="13.5" customHeight="1" x14ac:dyDescent="0.2">
      <c r="A27" s="24" t="s">
        <v>418</v>
      </c>
      <c r="B27" s="41">
        <v>1988</v>
      </c>
      <c r="C27" s="6">
        <v>2018</v>
      </c>
      <c r="D27" s="14">
        <v>30</v>
      </c>
      <c r="E27" s="104">
        <v>1.5090543259557387E-2</v>
      </c>
      <c r="F27" s="110">
        <v>148</v>
      </c>
      <c r="G27" s="111">
        <v>328</v>
      </c>
      <c r="H27" s="111">
        <v>1146</v>
      </c>
      <c r="I27" s="111">
        <v>544</v>
      </c>
      <c r="J27" s="111">
        <v>231</v>
      </c>
      <c r="K27" s="107"/>
      <c r="L27" s="113">
        <v>7.3339940535183348E-2</v>
      </c>
      <c r="M27" s="113">
        <v>0.16253716551040634</v>
      </c>
      <c r="N27" s="113">
        <v>0.56788899900891976</v>
      </c>
      <c r="O27" s="113">
        <v>0.26957383548067393</v>
      </c>
      <c r="P27" s="113">
        <v>0.11446977205153618</v>
      </c>
      <c r="Q27" s="128">
        <v>76.090750436300169</v>
      </c>
      <c r="S27" s="25">
        <v>480</v>
      </c>
      <c r="T27" s="19" t="s">
        <v>419</v>
      </c>
      <c r="U27" s="39"/>
      <c r="V27" s="35" t="s">
        <v>8</v>
      </c>
      <c r="W27" s="36">
        <v>1</v>
      </c>
      <c r="X27" s="37">
        <v>7</v>
      </c>
      <c r="Y27" s="115"/>
    </row>
    <row r="28" spans="1:26" s="4" customFormat="1" ht="13.5" customHeight="1" x14ac:dyDescent="0.2">
      <c r="A28" s="24" t="s">
        <v>128</v>
      </c>
      <c r="B28" s="41">
        <v>231853</v>
      </c>
      <c r="C28" s="6">
        <v>235239</v>
      </c>
      <c r="D28" s="14">
        <v>3386</v>
      </c>
      <c r="E28" s="104">
        <v>1.4604081034103489E-2</v>
      </c>
      <c r="F28" s="110">
        <v>15657</v>
      </c>
      <c r="G28" s="111">
        <v>32184</v>
      </c>
      <c r="H28" s="111">
        <v>158548</v>
      </c>
      <c r="I28" s="111">
        <v>44507</v>
      </c>
      <c r="J28" s="111">
        <v>19540</v>
      </c>
      <c r="K28" s="107"/>
      <c r="L28" s="113">
        <v>6.6557841174295085E-2</v>
      </c>
      <c r="M28" s="113">
        <v>0.13681404869090585</v>
      </c>
      <c r="N28" s="113">
        <v>0.67398688142697427</v>
      </c>
      <c r="O28" s="113">
        <v>0.18919906988211987</v>
      </c>
      <c r="P28" s="113">
        <v>8.3064457849251191E-2</v>
      </c>
      <c r="Q28" s="128">
        <v>48.370840376415977</v>
      </c>
      <c r="S28" s="25">
        <v>837</v>
      </c>
      <c r="T28" s="19" t="s">
        <v>129</v>
      </c>
      <c r="U28" s="39"/>
      <c r="V28" s="35" t="s">
        <v>22</v>
      </c>
      <c r="W28" s="36">
        <v>2</v>
      </c>
      <c r="X28" s="37">
        <v>4</v>
      </c>
      <c r="Y28" s="115"/>
    </row>
    <row r="29" spans="1:26" s="4" customFormat="1" ht="13.5" customHeight="1" x14ac:dyDescent="0.2">
      <c r="A29" s="24" t="s">
        <v>412</v>
      </c>
      <c r="B29" s="41">
        <v>5264</v>
      </c>
      <c r="C29" s="6">
        <v>5340</v>
      </c>
      <c r="D29" s="14">
        <v>76</v>
      </c>
      <c r="E29" s="104">
        <v>1.4437689969604817E-2</v>
      </c>
      <c r="F29" s="110">
        <v>747</v>
      </c>
      <c r="G29" s="111">
        <v>1564</v>
      </c>
      <c r="H29" s="111">
        <v>3006</v>
      </c>
      <c r="I29" s="111">
        <v>770</v>
      </c>
      <c r="J29" s="111">
        <v>320</v>
      </c>
      <c r="K29" s="107"/>
      <c r="L29" s="113">
        <v>0.13988764044943819</v>
      </c>
      <c r="M29" s="113">
        <v>0.29288389513108615</v>
      </c>
      <c r="N29" s="113">
        <v>0.56292134831460672</v>
      </c>
      <c r="O29" s="113">
        <v>0.14419475655430711</v>
      </c>
      <c r="P29" s="113">
        <v>5.9925093632958802E-2</v>
      </c>
      <c r="Q29" s="128">
        <v>77.644710578842322</v>
      </c>
      <c r="S29" s="25">
        <v>440</v>
      </c>
      <c r="T29" s="19" t="s">
        <v>413</v>
      </c>
      <c r="U29" s="39">
        <v>1</v>
      </c>
      <c r="V29" s="35" t="s">
        <v>22</v>
      </c>
      <c r="W29" s="36">
        <v>2</v>
      </c>
      <c r="X29" s="37">
        <v>3</v>
      </c>
      <c r="Y29" s="115"/>
    </row>
    <row r="30" spans="1:26" s="4" customFormat="1" ht="13.5" customHeight="1" x14ac:dyDescent="0.2">
      <c r="A30" s="24" t="s">
        <v>272</v>
      </c>
      <c r="B30" s="41">
        <v>948</v>
      </c>
      <c r="C30" s="6">
        <v>961</v>
      </c>
      <c r="D30" s="14">
        <v>13</v>
      </c>
      <c r="E30" s="104">
        <v>1.371308016877637E-2</v>
      </c>
      <c r="F30" s="110">
        <v>62</v>
      </c>
      <c r="G30" s="111">
        <v>138</v>
      </c>
      <c r="H30" s="111">
        <v>579</v>
      </c>
      <c r="I30" s="111">
        <v>244</v>
      </c>
      <c r="J30" s="111">
        <v>107</v>
      </c>
      <c r="K30" s="107"/>
      <c r="L30" s="113">
        <v>6.4516129032258063E-2</v>
      </c>
      <c r="M30" s="113">
        <v>0.14360041623309053</v>
      </c>
      <c r="N30" s="113">
        <v>0.60249739854318418</v>
      </c>
      <c r="O30" s="113">
        <v>0.25390218522372526</v>
      </c>
      <c r="P30" s="113">
        <v>0.1113423517169615</v>
      </c>
      <c r="Q30" s="128">
        <v>65.975820379965455</v>
      </c>
      <c r="S30" s="25">
        <v>43</v>
      </c>
      <c r="T30" s="19" t="s">
        <v>658</v>
      </c>
      <c r="U30" s="39"/>
      <c r="V30" s="35" t="s">
        <v>126</v>
      </c>
      <c r="W30" s="36">
        <v>2</v>
      </c>
      <c r="X30" s="37">
        <v>2</v>
      </c>
      <c r="Y30" s="115"/>
    </row>
    <row r="31" spans="1:26" s="4" customFormat="1" ht="13.5" customHeight="1" x14ac:dyDescent="0.2">
      <c r="A31" s="57" t="s">
        <v>103</v>
      </c>
      <c r="B31" s="41">
        <v>42159</v>
      </c>
      <c r="C31" s="6">
        <v>42665</v>
      </c>
      <c r="D31" s="14">
        <v>506</v>
      </c>
      <c r="E31" s="104">
        <v>1.2002182214948087E-2</v>
      </c>
      <c r="F31" s="110">
        <v>3613</v>
      </c>
      <c r="G31" s="111">
        <v>8900</v>
      </c>
      <c r="H31" s="111">
        <v>26798</v>
      </c>
      <c r="I31" s="111">
        <v>6967</v>
      </c>
      <c r="J31" s="111">
        <v>2687</v>
      </c>
      <c r="K31" s="107"/>
      <c r="L31" s="113">
        <v>8.4682995429508967E-2</v>
      </c>
      <c r="M31" s="113">
        <v>0.20860189851166061</v>
      </c>
      <c r="N31" s="113">
        <v>0.62810266026016637</v>
      </c>
      <c r="O31" s="113">
        <v>0.16329544122817297</v>
      </c>
      <c r="P31" s="113">
        <v>6.2979022618071021E-2</v>
      </c>
      <c r="Q31" s="128">
        <v>59.209642510635121</v>
      </c>
      <c r="S31" s="52">
        <v>543</v>
      </c>
      <c r="T31" s="19" t="s">
        <v>104</v>
      </c>
      <c r="U31" s="26"/>
      <c r="V31" s="35" t="s">
        <v>96</v>
      </c>
      <c r="W31" s="36">
        <v>2</v>
      </c>
      <c r="X31" s="37">
        <v>2</v>
      </c>
      <c r="Y31" s="115"/>
    </row>
    <row r="32" spans="1:26" s="4" customFormat="1" ht="13.5" customHeight="1" x14ac:dyDescent="0.2">
      <c r="A32" s="24" t="s">
        <v>203</v>
      </c>
      <c r="B32" s="41">
        <v>19596</v>
      </c>
      <c r="C32" s="6">
        <v>19831</v>
      </c>
      <c r="D32" s="14">
        <v>235</v>
      </c>
      <c r="E32" s="104">
        <v>1.1992243314962181E-2</v>
      </c>
      <c r="F32" s="110">
        <v>1684</v>
      </c>
      <c r="G32" s="111">
        <v>3980</v>
      </c>
      <c r="H32" s="111">
        <v>12101</v>
      </c>
      <c r="I32" s="111">
        <v>3750</v>
      </c>
      <c r="J32" s="111">
        <v>1530</v>
      </c>
      <c r="K32" s="107"/>
      <c r="L32" s="113">
        <v>8.491755332560133E-2</v>
      </c>
      <c r="M32" s="113">
        <v>0.20069588018758511</v>
      </c>
      <c r="N32" s="113">
        <v>0.61020624275124802</v>
      </c>
      <c r="O32" s="113">
        <v>0.18909787706116685</v>
      </c>
      <c r="P32" s="113">
        <v>7.7151933840956075E-2</v>
      </c>
      <c r="Q32" s="128">
        <v>63.879018262953473</v>
      </c>
      <c r="S32" s="25">
        <v>423</v>
      </c>
      <c r="T32" s="40" t="s">
        <v>204</v>
      </c>
      <c r="U32" s="39"/>
      <c r="V32" s="35" t="s">
        <v>12</v>
      </c>
      <c r="W32" s="36">
        <v>1</v>
      </c>
      <c r="X32" s="37">
        <v>4</v>
      </c>
      <c r="Y32" s="115"/>
    </row>
    <row r="33" spans="1:25" s="4" customFormat="1" ht="13.5" customHeight="1" x14ac:dyDescent="0.2">
      <c r="A33" s="24" t="s">
        <v>678</v>
      </c>
      <c r="B33" s="41">
        <v>33099</v>
      </c>
      <c r="C33" s="6">
        <v>33458</v>
      </c>
      <c r="D33" s="14">
        <v>359</v>
      </c>
      <c r="E33" s="104">
        <v>1.0846249131393648E-2</v>
      </c>
      <c r="F33" s="110">
        <v>2745</v>
      </c>
      <c r="G33" s="111">
        <v>6337</v>
      </c>
      <c r="H33" s="111">
        <v>20245</v>
      </c>
      <c r="I33" s="111">
        <v>6876</v>
      </c>
      <c r="J33" s="111">
        <v>2791</v>
      </c>
      <c r="K33" s="107"/>
      <c r="L33" s="113">
        <v>8.2043158586885045E-2</v>
      </c>
      <c r="M33" s="113">
        <v>0.18940163787434994</v>
      </c>
      <c r="N33" s="113">
        <v>0.60508697471456752</v>
      </c>
      <c r="O33" s="113">
        <v>0.20551138741108255</v>
      </c>
      <c r="P33" s="113">
        <v>8.3418016617849242E-2</v>
      </c>
      <c r="Q33" s="128">
        <v>65.265497653741662</v>
      </c>
      <c r="S33" s="25">
        <v>202</v>
      </c>
      <c r="T33" s="19" t="s">
        <v>55</v>
      </c>
      <c r="U33" s="26"/>
      <c r="V33" s="35" t="s">
        <v>96</v>
      </c>
      <c r="W33" s="36">
        <v>2</v>
      </c>
      <c r="X33" s="37">
        <v>1</v>
      </c>
      <c r="Y33" s="115"/>
    </row>
    <row r="34" spans="1:25" s="4" customFormat="1" ht="13.5" customHeight="1" x14ac:dyDescent="0.2">
      <c r="A34" s="24" t="s">
        <v>695</v>
      </c>
      <c r="B34" s="41">
        <v>62676</v>
      </c>
      <c r="C34" s="6">
        <v>63288</v>
      </c>
      <c r="D34" s="14">
        <v>612</v>
      </c>
      <c r="E34" s="104">
        <v>9.7645031591040432E-3</v>
      </c>
      <c r="F34" s="110">
        <v>5076</v>
      </c>
      <c r="G34" s="111">
        <v>11057</v>
      </c>
      <c r="H34" s="111">
        <v>39941</v>
      </c>
      <c r="I34" s="111">
        <v>12290</v>
      </c>
      <c r="J34" s="111">
        <v>5206</v>
      </c>
      <c r="K34" s="107"/>
      <c r="L34" s="113">
        <v>8.0204778156996587E-2</v>
      </c>
      <c r="M34" s="113">
        <v>0.17470926557957275</v>
      </c>
      <c r="N34" s="113">
        <v>0.63109910251548473</v>
      </c>
      <c r="O34" s="113">
        <v>0.19419163190494249</v>
      </c>
      <c r="P34" s="113">
        <v>8.2258880040450011E-2</v>
      </c>
      <c r="Q34" s="128">
        <v>58.45371923587291</v>
      </c>
      <c r="S34" s="25">
        <v>743</v>
      </c>
      <c r="T34" s="19" t="s">
        <v>125</v>
      </c>
      <c r="U34" s="26"/>
      <c r="V34" s="35" t="s">
        <v>96</v>
      </c>
      <c r="W34" s="36">
        <v>2</v>
      </c>
      <c r="X34" s="37">
        <v>1</v>
      </c>
      <c r="Y34" s="115"/>
    </row>
    <row r="35" spans="1:25" s="4" customFormat="1" ht="13.5" customHeight="1" x14ac:dyDescent="0.2">
      <c r="A35" s="24" t="s">
        <v>582</v>
      </c>
      <c r="B35" s="41">
        <v>3747</v>
      </c>
      <c r="C35" s="6">
        <v>3783</v>
      </c>
      <c r="D35" s="14">
        <v>36</v>
      </c>
      <c r="E35" s="104">
        <v>9.607686148919159E-3</v>
      </c>
      <c r="F35" s="110">
        <v>435</v>
      </c>
      <c r="G35" s="111">
        <v>980</v>
      </c>
      <c r="H35" s="111">
        <v>2075</v>
      </c>
      <c r="I35" s="111">
        <v>728</v>
      </c>
      <c r="J35" s="111">
        <v>289</v>
      </c>
      <c r="K35" s="107"/>
      <c r="L35" s="113">
        <v>0.11498810467882632</v>
      </c>
      <c r="M35" s="113">
        <v>0.25905366111551681</v>
      </c>
      <c r="N35" s="113">
        <v>0.54850647634152794</v>
      </c>
      <c r="O35" s="113">
        <v>0.19243986254295534</v>
      </c>
      <c r="P35" s="113">
        <v>7.6394395982024854E-2</v>
      </c>
      <c r="Q35" s="128">
        <v>82.313253012048193</v>
      </c>
      <c r="S35" s="25">
        <v>892</v>
      </c>
      <c r="T35" s="19" t="s">
        <v>583</v>
      </c>
      <c r="U35" s="39"/>
      <c r="V35" s="35" t="s">
        <v>24</v>
      </c>
      <c r="W35" s="36">
        <v>1</v>
      </c>
      <c r="X35" s="37">
        <v>3</v>
      </c>
      <c r="Y35" s="115"/>
    </row>
    <row r="36" spans="1:25" s="4" customFormat="1" ht="13.5" customHeight="1" x14ac:dyDescent="0.2">
      <c r="A36" s="24" t="s">
        <v>235</v>
      </c>
      <c r="B36" s="41">
        <v>10730</v>
      </c>
      <c r="C36" s="6">
        <v>10832</v>
      </c>
      <c r="D36" s="14">
        <v>102</v>
      </c>
      <c r="E36" s="104">
        <v>9.5060577819199299E-3</v>
      </c>
      <c r="F36" s="110">
        <v>950</v>
      </c>
      <c r="G36" s="111">
        <v>2064</v>
      </c>
      <c r="H36" s="111">
        <v>6460</v>
      </c>
      <c r="I36" s="111">
        <v>2308</v>
      </c>
      <c r="J36" s="111">
        <v>907</v>
      </c>
      <c r="K36" s="107"/>
      <c r="L36" s="113">
        <v>8.7703101920236337E-2</v>
      </c>
      <c r="M36" s="113">
        <v>0.19054652880354506</v>
      </c>
      <c r="N36" s="113">
        <v>0.59638109305760711</v>
      </c>
      <c r="O36" s="113">
        <v>0.21307237813884786</v>
      </c>
      <c r="P36" s="113">
        <v>8.3733382570162482E-2</v>
      </c>
      <c r="Q36" s="128">
        <v>67.678018575851397</v>
      </c>
      <c r="S36" s="25">
        <v>577</v>
      </c>
      <c r="T36" s="19" t="s">
        <v>236</v>
      </c>
      <c r="U36" s="39"/>
      <c r="V36" s="35" t="s">
        <v>24</v>
      </c>
      <c r="W36" s="36">
        <v>1</v>
      </c>
      <c r="X36" s="37">
        <v>3</v>
      </c>
      <c r="Y36" s="115"/>
    </row>
    <row r="37" spans="1:25" s="4" customFormat="1" ht="13.5" customHeight="1" x14ac:dyDescent="0.2">
      <c r="A37" s="24" t="s">
        <v>568</v>
      </c>
      <c r="B37" s="41">
        <v>2384</v>
      </c>
      <c r="C37" s="6">
        <v>2406</v>
      </c>
      <c r="D37" s="14">
        <v>22</v>
      </c>
      <c r="E37" s="104">
        <v>9.2281879194631156E-3</v>
      </c>
      <c r="F37" s="110">
        <v>179</v>
      </c>
      <c r="G37" s="111">
        <v>459</v>
      </c>
      <c r="H37" s="111">
        <v>1300</v>
      </c>
      <c r="I37" s="111">
        <v>647</v>
      </c>
      <c r="J37" s="111">
        <v>267</v>
      </c>
      <c r="K37" s="107"/>
      <c r="L37" s="113">
        <v>7.4397339983374902E-2</v>
      </c>
      <c r="M37" s="113">
        <v>0.19077306733167082</v>
      </c>
      <c r="N37" s="113">
        <v>0.54031587697423111</v>
      </c>
      <c r="O37" s="113">
        <v>0.26891105569409807</v>
      </c>
      <c r="P37" s="113">
        <v>0.11097256857855362</v>
      </c>
      <c r="Q37" s="128">
        <v>85.07692307692308</v>
      </c>
      <c r="S37" s="25">
        <v>850</v>
      </c>
      <c r="T37" s="19" t="s">
        <v>569</v>
      </c>
      <c r="U37" s="39"/>
      <c r="V37" s="35" t="s">
        <v>24</v>
      </c>
      <c r="W37" s="36">
        <v>2</v>
      </c>
      <c r="X37" s="37">
        <v>1</v>
      </c>
      <c r="Y37" s="115"/>
    </row>
    <row r="38" spans="1:25" s="4" customFormat="1" ht="13.5" customHeight="1" x14ac:dyDescent="0.2">
      <c r="A38" s="24" t="s">
        <v>309</v>
      </c>
      <c r="B38" s="41">
        <v>6869</v>
      </c>
      <c r="C38" s="6">
        <v>6930</v>
      </c>
      <c r="D38" s="14">
        <v>61</v>
      </c>
      <c r="E38" s="104">
        <v>8.8804775076429809E-3</v>
      </c>
      <c r="F38" s="110">
        <v>354</v>
      </c>
      <c r="G38" s="111">
        <v>867</v>
      </c>
      <c r="H38" s="111">
        <v>4311</v>
      </c>
      <c r="I38" s="111">
        <v>1752</v>
      </c>
      <c r="J38" s="111">
        <v>702</v>
      </c>
      <c r="K38" s="107"/>
      <c r="L38" s="113">
        <v>5.1082251082251083E-2</v>
      </c>
      <c r="M38" s="113">
        <v>0.12510822510822511</v>
      </c>
      <c r="N38" s="113">
        <v>0.62207792207792212</v>
      </c>
      <c r="O38" s="113">
        <v>0.25281385281385282</v>
      </c>
      <c r="P38" s="113">
        <v>0.1012987012987013</v>
      </c>
      <c r="Q38" s="128">
        <v>60.751565762004176</v>
      </c>
      <c r="S38" s="25">
        <v>148</v>
      </c>
      <c r="T38" s="19" t="s">
        <v>310</v>
      </c>
      <c r="U38" s="39"/>
      <c r="V38" s="35" t="s">
        <v>81</v>
      </c>
      <c r="W38" s="36">
        <v>2</v>
      </c>
      <c r="X38" s="37">
        <v>1</v>
      </c>
      <c r="Y38" s="115"/>
    </row>
    <row r="39" spans="1:25" s="4" customFormat="1" ht="13.5" customHeight="1" x14ac:dyDescent="0.2">
      <c r="A39" s="24" t="s">
        <v>132</v>
      </c>
      <c r="B39" s="41">
        <v>189669</v>
      </c>
      <c r="C39" s="6">
        <v>191331</v>
      </c>
      <c r="D39" s="14">
        <v>1662</v>
      </c>
      <c r="E39" s="104">
        <v>8.7626338516046953E-3</v>
      </c>
      <c r="F39" s="110">
        <v>11899</v>
      </c>
      <c r="G39" s="111">
        <v>24530</v>
      </c>
      <c r="H39" s="111">
        <v>127396</v>
      </c>
      <c r="I39" s="111">
        <v>39405</v>
      </c>
      <c r="J39" s="111">
        <v>17386</v>
      </c>
      <c r="K39" s="107"/>
      <c r="L39" s="113">
        <v>6.2190653892991728E-2</v>
      </c>
      <c r="M39" s="113">
        <v>0.12820713841457998</v>
      </c>
      <c r="N39" s="113">
        <v>0.66584087262388214</v>
      </c>
      <c r="O39" s="113">
        <v>0.20595198896153785</v>
      </c>
      <c r="P39" s="113">
        <v>9.0868703973741846E-2</v>
      </c>
      <c r="Q39" s="128">
        <v>50.186034098401834</v>
      </c>
      <c r="S39" s="25">
        <v>853</v>
      </c>
      <c r="T39" s="19" t="s">
        <v>133</v>
      </c>
      <c r="U39" s="39"/>
      <c r="V39" s="35" t="s">
        <v>16</v>
      </c>
      <c r="W39" s="36">
        <v>1</v>
      </c>
      <c r="X39" s="37">
        <v>5</v>
      </c>
      <c r="Y39" s="115"/>
    </row>
    <row r="40" spans="1:25" s="4" customFormat="1" ht="13.5" customHeight="1" x14ac:dyDescent="0.2">
      <c r="A40" s="24" t="s">
        <v>688</v>
      </c>
      <c r="B40" s="41">
        <v>201810</v>
      </c>
      <c r="C40" s="6">
        <v>203567</v>
      </c>
      <c r="D40" s="14">
        <v>1757</v>
      </c>
      <c r="E40" s="104">
        <v>8.7062088102671797E-3</v>
      </c>
      <c r="F40" s="110">
        <v>16620</v>
      </c>
      <c r="G40" s="111">
        <v>37386</v>
      </c>
      <c r="H40" s="111">
        <v>134101</v>
      </c>
      <c r="I40" s="111">
        <v>32080</v>
      </c>
      <c r="J40" s="111">
        <v>13070</v>
      </c>
      <c r="K40" s="107"/>
      <c r="L40" s="113">
        <v>8.1643881375665014E-2</v>
      </c>
      <c r="M40" s="113">
        <v>0.18365452160713672</v>
      </c>
      <c r="N40" s="113">
        <v>0.65875608522009954</v>
      </c>
      <c r="O40" s="113">
        <v>0.15758939317276377</v>
      </c>
      <c r="P40" s="113">
        <v>6.4204905510225133E-2</v>
      </c>
      <c r="Q40" s="128">
        <v>51.801254278491584</v>
      </c>
      <c r="S40" s="25">
        <v>564</v>
      </c>
      <c r="T40" s="19" t="s">
        <v>105</v>
      </c>
      <c r="U40" s="26"/>
      <c r="V40" s="35" t="s">
        <v>96</v>
      </c>
      <c r="W40" s="36">
        <v>2</v>
      </c>
      <c r="X40" s="37">
        <v>1</v>
      </c>
      <c r="Y40" s="115"/>
    </row>
    <row r="41" spans="1:25" s="4" customFormat="1" ht="13.5" customHeight="1" x14ac:dyDescent="0.2">
      <c r="A41" s="24" t="s">
        <v>121</v>
      </c>
      <c r="B41" s="41">
        <v>62420</v>
      </c>
      <c r="C41" s="6">
        <v>62922</v>
      </c>
      <c r="D41" s="14">
        <v>502</v>
      </c>
      <c r="E41" s="104">
        <v>8.0422941364948208E-3</v>
      </c>
      <c r="F41" s="110">
        <v>4567</v>
      </c>
      <c r="G41" s="111">
        <v>10355</v>
      </c>
      <c r="H41" s="111">
        <v>40636</v>
      </c>
      <c r="I41" s="111">
        <v>11931</v>
      </c>
      <c r="J41" s="111">
        <v>5107</v>
      </c>
      <c r="K41" s="107"/>
      <c r="L41" s="113">
        <v>7.2581926830043553E-2</v>
      </c>
      <c r="M41" s="113">
        <v>0.1645688312513906</v>
      </c>
      <c r="N41" s="113">
        <v>0.64581545405422591</v>
      </c>
      <c r="O41" s="113">
        <v>0.18961571469438351</v>
      </c>
      <c r="P41" s="113">
        <v>8.1163980801627414E-2</v>
      </c>
      <c r="Q41" s="128">
        <v>54.842996357909243</v>
      </c>
      <c r="S41" s="25">
        <v>698</v>
      </c>
      <c r="T41" s="19" t="s">
        <v>122</v>
      </c>
      <c r="U41" s="39"/>
      <c r="V41" s="35" t="s">
        <v>52</v>
      </c>
      <c r="W41" s="36">
        <v>2</v>
      </c>
      <c r="X41" s="37">
        <v>3</v>
      </c>
      <c r="Y41" s="115"/>
    </row>
    <row r="42" spans="1:25" s="4" customFormat="1" ht="13.5" customHeight="1" x14ac:dyDescent="0.2">
      <c r="A42" s="24" t="s">
        <v>677</v>
      </c>
      <c r="B42" s="41">
        <v>140188</v>
      </c>
      <c r="C42" s="6">
        <v>141305</v>
      </c>
      <c r="D42" s="14">
        <v>1117</v>
      </c>
      <c r="E42" s="104">
        <v>7.9678717151254741E-3</v>
      </c>
      <c r="F42" s="110">
        <v>10026</v>
      </c>
      <c r="G42" s="111">
        <v>22126</v>
      </c>
      <c r="H42" s="111">
        <v>93775</v>
      </c>
      <c r="I42" s="111">
        <v>25404</v>
      </c>
      <c r="J42" s="111">
        <v>10528</v>
      </c>
      <c r="K42" s="107"/>
      <c r="L42" s="113">
        <v>7.0952903294292491E-2</v>
      </c>
      <c r="M42" s="113">
        <v>0.15658327730795088</v>
      </c>
      <c r="N42" s="113">
        <v>0.66363539860585263</v>
      </c>
      <c r="O42" s="113">
        <v>0.17978132408619651</v>
      </c>
      <c r="P42" s="113">
        <v>7.4505502282297159E-2</v>
      </c>
      <c r="Q42" s="128">
        <v>50.685150626499599</v>
      </c>
      <c r="S42" s="25">
        <v>179</v>
      </c>
      <c r="T42" s="40" t="s">
        <v>50</v>
      </c>
      <c r="U42" s="39"/>
      <c r="V42" s="35" t="s">
        <v>8</v>
      </c>
      <c r="W42" s="36">
        <v>1</v>
      </c>
      <c r="X42" s="37">
        <v>3</v>
      </c>
      <c r="Y42" s="115"/>
    </row>
    <row r="43" spans="1:25" s="4" customFormat="1" ht="13.5" customHeight="1" x14ac:dyDescent="0.2">
      <c r="A43" s="24" t="s">
        <v>62</v>
      </c>
      <c r="B43" s="41">
        <v>31437</v>
      </c>
      <c r="C43" s="6">
        <v>31676</v>
      </c>
      <c r="D43" s="14">
        <v>239</v>
      </c>
      <c r="E43" s="104">
        <v>7.6025066005025455E-3</v>
      </c>
      <c r="F43" s="110">
        <v>2641</v>
      </c>
      <c r="G43" s="111">
        <v>6213</v>
      </c>
      <c r="H43" s="111">
        <v>19150</v>
      </c>
      <c r="I43" s="111">
        <v>6313</v>
      </c>
      <c r="J43" s="111">
        <v>2652</v>
      </c>
      <c r="K43" s="107"/>
      <c r="L43" s="113">
        <v>8.3375426190175531E-2</v>
      </c>
      <c r="M43" s="113">
        <v>0.19614218967041294</v>
      </c>
      <c r="N43" s="113">
        <v>0.60455865639600959</v>
      </c>
      <c r="O43" s="113">
        <v>0.19929915393357747</v>
      </c>
      <c r="P43" s="113">
        <v>8.3722692259123627E-2</v>
      </c>
      <c r="Q43" s="128">
        <v>65.409921671018282</v>
      </c>
      <c r="S43" s="25">
        <v>211</v>
      </c>
      <c r="T43" s="19" t="s">
        <v>63</v>
      </c>
      <c r="U43" s="39"/>
      <c r="V43" s="35" t="s">
        <v>22</v>
      </c>
      <c r="W43" s="36">
        <v>1</v>
      </c>
      <c r="X43" s="37">
        <v>3</v>
      </c>
      <c r="Y43" s="115"/>
    </row>
    <row r="44" spans="1:25" s="4" customFormat="1" ht="13.5" customHeight="1" x14ac:dyDescent="0.2">
      <c r="A44" s="24" t="s">
        <v>26</v>
      </c>
      <c r="B44" s="41">
        <v>643272</v>
      </c>
      <c r="C44" s="6">
        <v>648042</v>
      </c>
      <c r="D44" s="14">
        <v>4770</v>
      </c>
      <c r="E44" s="104">
        <v>7.4152147147708014E-3</v>
      </c>
      <c r="F44" s="110">
        <v>45799</v>
      </c>
      <c r="G44" s="111">
        <v>92718</v>
      </c>
      <c r="H44" s="111">
        <v>445021</v>
      </c>
      <c r="I44" s="111">
        <v>110303</v>
      </c>
      <c r="J44" s="111">
        <v>46608</v>
      </c>
      <c r="K44" s="107"/>
      <c r="L44" s="113">
        <v>7.0672888485622851E-2</v>
      </c>
      <c r="M44" s="113">
        <v>0.14307406001462869</v>
      </c>
      <c r="N44" s="113">
        <v>0.68671629307976956</v>
      </c>
      <c r="O44" s="113">
        <v>0.17020964690560181</v>
      </c>
      <c r="P44" s="113">
        <v>7.1921264362495019E-2</v>
      </c>
      <c r="Q44" s="128">
        <v>45.620543749620801</v>
      </c>
      <c r="S44" s="25">
        <v>91</v>
      </c>
      <c r="T44" s="40" t="s">
        <v>27</v>
      </c>
      <c r="U44" s="39"/>
      <c r="V44" s="35" t="s">
        <v>32</v>
      </c>
      <c r="W44" s="36">
        <v>2</v>
      </c>
      <c r="X44" s="37">
        <v>2</v>
      </c>
      <c r="Y44" s="115"/>
    </row>
    <row r="45" spans="1:25" s="4" customFormat="1" ht="13.5" customHeight="1" x14ac:dyDescent="0.2">
      <c r="A45" s="24" t="s">
        <v>284</v>
      </c>
      <c r="B45" s="41">
        <v>967</v>
      </c>
      <c r="C45" s="6">
        <v>974</v>
      </c>
      <c r="D45" s="14">
        <v>7</v>
      </c>
      <c r="E45" s="104">
        <v>7.2388831437435464E-3</v>
      </c>
      <c r="F45" s="110">
        <v>60</v>
      </c>
      <c r="G45" s="111">
        <v>133</v>
      </c>
      <c r="H45" s="111">
        <v>475</v>
      </c>
      <c r="I45" s="111">
        <v>366</v>
      </c>
      <c r="J45" s="111">
        <v>153</v>
      </c>
      <c r="K45" s="107"/>
      <c r="L45" s="113">
        <v>6.1601642710472276E-2</v>
      </c>
      <c r="M45" s="113">
        <v>0.13655030800821355</v>
      </c>
      <c r="N45" s="113">
        <v>0.48767967145790553</v>
      </c>
      <c r="O45" s="113">
        <v>0.37577002053388092</v>
      </c>
      <c r="P45" s="113">
        <v>0.15708418891170431</v>
      </c>
      <c r="Q45" s="128">
        <v>105.05263157894737</v>
      </c>
      <c r="S45" s="25">
        <v>72</v>
      </c>
      <c r="T45" s="19" t="s">
        <v>285</v>
      </c>
      <c r="U45" s="39"/>
      <c r="V45" s="35" t="s">
        <v>12</v>
      </c>
      <c r="W45" s="36">
        <v>2</v>
      </c>
      <c r="X45" s="37">
        <v>3</v>
      </c>
      <c r="Y45" s="115"/>
    </row>
    <row r="46" spans="1:25" s="4" customFormat="1" ht="13.5" customHeight="1" x14ac:dyDescent="0.2">
      <c r="A46" s="57" t="s">
        <v>213</v>
      </c>
      <c r="B46" s="41">
        <v>10097</v>
      </c>
      <c r="C46" s="6">
        <v>10170</v>
      </c>
      <c r="D46" s="14">
        <v>73</v>
      </c>
      <c r="E46" s="104">
        <v>7.2298702584925323E-3</v>
      </c>
      <c r="F46" s="110">
        <v>943</v>
      </c>
      <c r="G46" s="111">
        <v>2245</v>
      </c>
      <c r="H46" s="111">
        <v>6154</v>
      </c>
      <c r="I46" s="111">
        <v>1771</v>
      </c>
      <c r="J46" s="111">
        <v>660</v>
      </c>
      <c r="K46" s="107"/>
      <c r="L46" s="113">
        <v>9.2723697148475906E-2</v>
      </c>
      <c r="M46" s="113">
        <v>0.2207472959685349</v>
      </c>
      <c r="N46" s="113">
        <v>0.60511307767944933</v>
      </c>
      <c r="O46" s="113">
        <v>0.17413962635201574</v>
      </c>
      <c r="P46" s="113">
        <v>6.4896755162241887E-2</v>
      </c>
      <c r="Q46" s="128">
        <v>65.258368540786478</v>
      </c>
      <c r="S46" s="52">
        <v>500</v>
      </c>
      <c r="T46" s="19" t="s">
        <v>214</v>
      </c>
      <c r="U46" s="39"/>
      <c r="V46" s="35" t="s">
        <v>12</v>
      </c>
      <c r="W46" s="36">
        <v>2</v>
      </c>
      <c r="X46" s="37">
        <v>3</v>
      </c>
      <c r="Y46" s="115"/>
    </row>
    <row r="47" spans="1:25" s="4" customFormat="1" ht="13.5" customHeight="1" x14ac:dyDescent="0.2">
      <c r="A47" s="24" t="s">
        <v>108</v>
      </c>
      <c r="B47" s="41">
        <v>19237</v>
      </c>
      <c r="C47" s="6">
        <v>19368</v>
      </c>
      <c r="D47" s="14">
        <v>131</v>
      </c>
      <c r="E47" s="104">
        <v>6.8097936268649573E-3</v>
      </c>
      <c r="F47" s="110">
        <v>1744</v>
      </c>
      <c r="G47" s="111">
        <v>3994</v>
      </c>
      <c r="H47" s="111">
        <v>11954</v>
      </c>
      <c r="I47" s="111">
        <v>3420</v>
      </c>
      <c r="J47" s="111">
        <v>1340</v>
      </c>
      <c r="K47" s="107"/>
      <c r="L47" s="113">
        <v>9.0045435770342838E-2</v>
      </c>
      <c r="M47" s="113">
        <v>0.20621643948781496</v>
      </c>
      <c r="N47" s="113">
        <v>0.61720363486162744</v>
      </c>
      <c r="O47" s="113">
        <v>0.17657992565055763</v>
      </c>
      <c r="P47" s="113">
        <v>6.9186286658405621E-2</v>
      </c>
      <c r="Q47" s="128">
        <v>62.021080809770787</v>
      </c>
      <c r="S47" s="25">
        <v>604</v>
      </c>
      <c r="T47" s="19" t="s">
        <v>109</v>
      </c>
      <c r="U47" s="39"/>
      <c r="V47" s="35" t="s">
        <v>32</v>
      </c>
      <c r="W47" s="36">
        <v>1</v>
      </c>
      <c r="X47" s="37">
        <v>4</v>
      </c>
      <c r="Y47" s="115"/>
    </row>
    <row r="48" spans="1:25" s="4" customFormat="1" ht="13.5" customHeight="1" x14ac:dyDescent="0.2">
      <c r="A48" s="57" t="s">
        <v>676</v>
      </c>
      <c r="B48" s="41">
        <v>76067</v>
      </c>
      <c r="C48" s="6">
        <v>76551</v>
      </c>
      <c r="D48" s="14">
        <v>484</v>
      </c>
      <c r="E48" s="104">
        <v>6.3628117317628963E-3</v>
      </c>
      <c r="F48" s="110">
        <v>4808</v>
      </c>
      <c r="G48" s="111">
        <v>10599</v>
      </c>
      <c r="H48" s="111">
        <v>49556</v>
      </c>
      <c r="I48" s="111">
        <v>16396</v>
      </c>
      <c r="J48" s="111">
        <v>6914</v>
      </c>
      <c r="K48" s="107"/>
      <c r="L48" s="113">
        <v>6.2807801335057672E-2</v>
      </c>
      <c r="M48" s="113">
        <v>0.13845671513108906</v>
      </c>
      <c r="N48" s="113">
        <v>0.64735927682198791</v>
      </c>
      <c r="O48" s="113">
        <v>0.21418400804692297</v>
      </c>
      <c r="P48" s="113">
        <v>9.0318872385729776E-2</v>
      </c>
      <c r="Q48" s="128">
        <v>54.473726693034145</v>
      </c>
      <c r="S48" s="52">
        <v>167</v>
      </c>
      <c r="T48" s="19" t="s">
        <v>47</v>
      </c>
      <c r="U48" s="39"/>
      <c r="V48" s="35" t="s">
        <v>99</v>
      </c>
      <c r="W48" s="36">
        <v>2</v>
      </c>
      <c r="X48" s="37">
        <v>2</v>
      </c>
      <c r="Y48" s="115"/>
    </row>
    <row r="49" spans="1:25" s="4" customFormat="1" ht="13.5" customHeight="1" x14ac:dyDescent="0.2">
      <c r="A49" s="24" t="s">
        <v>101</v>
      </c>
      <c r="B49" s="41">
        <v>33322</v>
      </c>
      <c r="C49" s="6">
        <v>33527</v>
      </c>
      <c r="D49" s="14">
        <v>205</v>
      </c>
      <c r="E49" s="104">
        <v>6.1520917111816953E-3</v>
      </c>
      <c r="F49" s="110">
        <v>2655</v>
      </c>
      <c r="G49" s="111">
        <v>6414</v>
      </c>
      <c r="H49" s="111">
        <v>20395</v>
      </c>
      <c r="I49" s="111">
        <v>6718</v>
      </c>
      <c r="J49" s="111">
        <v>2707</v>
      </c>
      <c r="K49" s="107"/>
      <c r="L49" s="113">
        <v>7.9189906642407618E-2</v>
      </c>
      <c r="M49" s="113">
        <v>0.1913084976287768</v>
      </c>
      <c r="N49" s="113">
        <v>0.60831568586512363</v>
      </c>
      <c r="O49" s="113">
        <v>0.20037581650609956</v>
      </c>
      <c r="P49" s="113">
        <v>8.074089539773914E-2</v>
      </c>
      <c r="Q49" s="128">
        <v>64.388330473155193</v>
      </c>
      <c r="S49" s="25">
        <v>536</v>
      </c>
      <c r="T49" s="19" t="s">
        <v>102</v>
      </c>
      <c r="U49" s="39"/>
      <c r="V49" s="35" t="s">
        <v>8</v>
      </c>
      <c r="W49" s="36">
        <v>1</v>
      </c>
      <c r="X49" s="37">
        <v>7</v>
      </c>
      <c r="Y49" s="115"/>
    </row>
    <row r="50" spans="1:25" s="4" customFormat="1" ht="13.5" customHeight="1" x14ac:dyDescent="0.2">
      <c r="A50" s="24" t="s">
        <v>94</v>
      </c>
      <c r="B50" s="41">
        <v>11677</v>
      </c>
      <c r="C50" s="6">
        <v>11743</v>
      </c>
      <c r="D50" s="14">
        <v>66</v>
      </c>
      <c r="E50" s="104">
        <v>5.6521366789414884E-3</v>
      </c>
      <c r="F50" s="110">
        <v>776</v>
      </c>
      <c r="G50" s="111">
        <v>1691</v>
      </c>
      <c r="H50" s="111">
        <v>7321</v>
      </c>
      <c r="I50" s="111">
        <v>2731</v>
      </c>
      <c r="J50" s="111">
        <v>1188</v>
      </c>
      <c r="K50" s="107"/>
      <c r="L50" s="113">
        <v>6.6081921144511627E-2</v>
      </c>
      <c r="M50" s="113">
        <v>0.14400068125691901</v>
      </c>
      <c r="N50" s="113">
        <v>0.62343523801413603</v>
      </c>
      <c r="O50" s="113">
        <v>0.23256408072894491</v>
      </c>
      <c r="P50" s="113">
        <v>0.10116665247381419</v>
      </c>
      <c r="Q50" s="128">
        <v>60.401584482994132</v>
      </c>
      <c r="S50" s="25">
        <v>478</v>
      </c>
      <c r="T50" s="19" t="s">
        <v>95</v>
      </c>
      <c r="U50" s="39"/>
      <c r="V50" s="35" t="s">
        <v>99</v>
      </c>
      <c r="W50" s="36">
        <v>2</v>
      </c>
      <c r="X50" s="37">
        <v>2</v>
      </c>
      <c r="Y50" s="115"/>
    </row>
    <row r="51" spans="1:25" s="4" customFormat="1" ht="13.5" customHeight="1" x14ac:dyDescent="0.2">
      <c r="A51" s="24" t="s">
        <v>256</v>
      </c>
      <c r="B51" s="41">
        <v>29054</v>
      </c>
      <c r="C51" s="6">
        <v>29211</v>
      </c>
      <c r="D51" s="14">
        <v>157</v>
      </c>
      <c r="E51" s="104">
        <v>5.4037309836856284E-3</v>
      </c>
      <c r="F51" s="110">
        <v>2236</v>
      </c>
      <c r="G51" s="111">
        <v>5566</v>
      </c>
      <c r="H51" s="111">
        <v>18196</v>
      </c>
      <c r="I51" s="111">
        <v>5449</v>
      </c>
      <c r="J51" s="111">
        <v>1975</v>
      </c>
      <c r="K51" s="107"/>
      <c r="L51" s="113">
        <v>7.6546506453048516E-2</v>
      </c>
      <c r="M51" s="113">
        <v>0.19054465783437746</v>
      </c>
      <c r="N51" s="113">
        <v>0.62291602478518371</v>
      </c>
      <c r="O51" s="113">
        <v>0.18653931738043888</v>
      </c>
      <c r="P51" s="113">
        <v>6.7611516209647046E-2</v>
      </c>
      <c r="Q51" s="128">
        <v>60.53528247966586</v>
      </c>
      <c r="S51" s="25">
        <v>927</v>
      </c>
      <c r="T51" s="19" t="s">
        <v>257</v>
      </c>
      <c r="U51" s="39"/>
      <c r="V51" s="35" t="s">
        <v>32</v>
      </c>
      <c r="W51" s="36">
        <v>2</v>
      </c>
      <c r="X51" s="37">
        <v>5</v>
      </c>
      <c r="Y51" s="115"/>
    </row>
    <row r="52" spans="1:25" s="4" customFormat="1" ht="13.5" customHeight="1" x14ac:dyDescent="0.2">
      <c r="A52" s="24" t="s">
        <v>554</v>
      </c>
      <c r="B52" s="41">
        <v>1654</v>
      </c>
      <c r="C52" s="6">
        <v>1662</v>
      </c>
      <c r="D52" s="14">
        <v>8</v>
      </c>
      <c r="E52" s="104">
        <v>4.8367593712212997E-3</v>
      </c>
      <c r="F52" s="110">
        <v>101</v>
      </c>
      <c r="G52" s="111">
        <v>225</v>
      </c>
      <c r="H52" s="111">
        <v>904</v>
      </c>
      <c r="I52" s="111">
        <v>533</v>
      </c>
      <c r="J52" s="111">
        <v>232</v>
      </c>
      <c r="K52" s="107"/>
      <c r="L52" s="113">
        <v>6.0770156438026475E-2</v>
      </c>
      <c r="M52" s="113">
        <v>0.13537906137184116</v>
      </c>
      <c r="N52" s="113">
        <v>0.54392298435619735</v>
      </c>
      <c r="O52" s="113">
        <v>0.32069795427196152</v>
      </c>
      <c r="P52" s="113">
        <v>0.13959085439229843</v>
      </c>
      <c r="Q52" s="128">
        <v>83.849557522123902</v>
      </c>
      <c r="S52" s="25">
        <v>833</v>
      </c>
      <c r="T52" s="19" t="s">
        <v>555</v>
      </c>
      <c r="U52" s="39"/>
      <c r="V52" s="35" t="s">
        <v>22</v>
      </c>
      <c r="W52" s="36">
        <v>2</v>
      </c>
      <c r="X52" s="37">
        <v>1</v>
      </c>
      <c r="Y52" s="115"/>
    </row>
    <row r="53" spans="1:25" s="4" customFormat="1" ht="13.5" customHeight="1" x14ac:dyDescent="0.2">
      <c r="A53" s="24" t="s">
        <v>195</v>
      </c>
      <c r="B53" s="41">
        <v>8610</v>
      </c>
      <c r="C53" s="6">
        <v>8647</v>
      </c>
      <c r="D53" s="14">
        <v>37</v>
      </c>
      <c r="E53" s="104">
        <v>4.2973286875724881E-3</v>
      </c>
      <c r="F53" s="110">
        <v>652</v>
      </c>
      <c r="G53" s="111">
        <v>1461</v>
      </c>
      <c r="H53" s="111">
        <v>5140</v>
      </c>
      <c r="I53" s="111">
        <v>2046</v>
      </c>
      <c r="J53" s="111">
        <v>912</v>
      </c>
      <c r="K53" s="107"/>
      <c r="L53" s="113">
        <v>7.5401873482132536E-2</v>
      </c>
      <c r="M53" s="113">
        <v>0.16896033306349023</v>
      </c>
      <c r="N53" s="113">
        <v>0.59442581242049264</v>
      </c>
      <c r="O53" s="113">
        <v>0.2366138545160171</v>
      </c>
      <c r="P53" s="113">
        <v>0.10547010523881115</v>
      </c>
      <c r="Q53" s="128">
        <v>68.229571984435793</v>
      </c>
      <c r="S53" s="25">
        <v>400</v>
      </c>
      <c r="T53" s="40" t="s">
        <v>196</v>
      </c>
      <c r="U53" s="39"/>
      <c r="V53" s="35" t="s">
        <v>22</v>
      </c>
      <c r="W53" s="36">
        <v>1</v>
      </c>
      <c r="X53" s="37">
        <v>4</v>
      </c>
      <c r="Y53" s="115"/>
    </row>
    <row r="54" spans="1:25" s="4" customFormat="1" ht="13.5" customHeight="1" x14ac:dyDescent="0.2">
      <c r="A54" s="57" t="s">
        <v>574</v>
      </c>
      <c r="B54" s="41">
        <v>6730</v>
      </c>
      <c r="C54" s="6">
        <v>6758</v>
      </c>
      <c r="D54" s="14">
        <v>28</v>
      </c>
      <c r="E54" s="104">
        <v>4.1604754829123181E-3</v>
      </c>
      <c r="F54" s="110">
        <v>921</v>
      </c>
      <c r="G54" s="111">
        <v>2149</v>
      </c>
      <c r="H54" s="111">
        <v>3754</v>
      </c>
      <c r="I54" s="111">
        <v>855</v>
      </c>
      <c r="J54" s="111">
        <v>364</v>
      </c>
      <c r="K54" s="107"/>
      <c r="L54" s="113">
        <v>0.13628292394199468</v>
      </c>
      <c r="M54" s="113">
        <v>0.31799348919798759</v>
      </c>
      <c r="N54" s="113">
        <v>0.55548978987866238</v>
      </c>
      <c r="O54" s="113">
        <v>0.12651672092335009</v>
      </c>
      <c r="P54" s="113">
        <v>5.3862089375554895E-2</v>
      </c>
      <c r="Q54" s="128">
        <v>80.021310602024514</v>
      </c>
      <c r="S54" s="52">
        <v>859</v>
      </c>
      <c r="T54" s="19" t="s">
        <v>575</v>
      </c>
      <c r="U54" s="39"/>
      <c r="V54" s="35" t="s">
        <v>12</v>
      </c>
      <c r="W54" s="36">
        <v>2</v>
      </c>
      <c r="X54" s="37">
        <v>2</v>
      </c>
      <c r="Y54" s="115"/>
    </row>
    <row r="55" spans="1:25" s="4" customFormat="1" ht="13.5" customHeight="1" x14ac:dyDescent="0.2">
      <c r="A55" s="24" t="s">
        <v>687</v>
      </c>
      <c r="B55" s="41">
        <v>19167</v>
      </c>
      <c r="C55" s="6">
        <v>19245</v>
      </c>
      <c r="D55" s="14">
        <v>78</v>
      </c>
      <c r="E55" s="104">
        <v>4.0694944435748504E-3</v>
      </c>
      <c r="F55" s="110">
        <v>1165</v>
      </c>
      <c r="G55" s="111">
        <v>2943</v>
      </c>
      <c r="H55" s="111">
        <v>11510</v>
      </c>
      <c r="I55" s="111">
        <v>4792</v>
      </c>
      <c r="J55" s="111">
        <v>1872</v>
      </c>
      <c r="K55" s="107"/>
      <c r="L55" s="113">
        <v>6.053520394907768E-2</v>
      </c>
      <c r="M55" s="113">
        <v>0.15292283710054561</v>
      </c>
      <c r="N55" s="113">
        <v>0.59807742270719666</v>
      </c>
      <c r="O55" s="113">
        <v>0.24899974019225773</v>
      </c>
      <c r="P55" s="113">
        <v>9.727201870615744E-2</v>
      </c>
      <c r="Q55" s="128">
        <v>67.202432667245873</v>
      </c>
      <c r="S55" s="25">
        <v>529</v>
      </c>
      <c r="T55" s="19" t="s">
        <v>222</v>
      </c>
      <c r="U55" s="39"/>
      <c r="V55" s="35" t="s">
        <v>60</v>
      </c>
      <c r="W55" s="36">
        <v>2</v>
      </c>
      <c r="X55" s="37">
        <v>2</v>
      </c>
      <c r="Y55" s="115"/>
    </row>
    <row r="56" spans="1:25" s="4" customFormat="1" ht="13.5" customHeight="1" x14ac:dyDescent="0.2">
      <c r="A56" s="24" t="s">
        <v>86</v>
      </c>
      <c r="B56" s="41">
        <v>118209</v>
      </c>
      <c r="C56" s="6">
        <v>118664</v>
      </c>
      <c r="D56" s="14">
        <v>455</v>
      </c>
      <c r="E56" s="104">
        <v>3.8491147036181506E-3</v>
      </c>
      <c r="F56" s="110">
        <v>8109</v>
      </c>
      <c r="G56" s="111">
        <v>17556</v>
      </c>
      <c r="H56" s="111">
        <v>76379</v>
      </c>
      <c r="I56" s="111">
        <v>24729</v>
      </c>
      <c r="J56" s="111">
        <v>10371</v>
      </c>
      <c r="K56" s="107"/>
      <c r="L56" s="113">
        <v>6.8335805298995481E-2</v>
      </c>
      <c r="M56" s="113">
        <v>0.14794714487966021</v>
      </c>
      <c r="N56" s="113">
        <v>0.64365772264545273</v>
      </c>
      <c r="O56" s="113">
        <v>0.20839513247488708</v>
      </c>
      <c r="P56" s="113">
        <v>8.7398031416436331E-2</v>
      </c>
      <c r="Q56" s="128">
        <v>55.362075963288341</v>
      </c>
      <c r="S56" s="25">
        <v>297</v>
      </c>
      <c r="T56" s="40" t="s">
        <v>87</v>
      </c>
      <c r="U56" s="39"/>
      <c r="V56" s="35" t="s">
        <v>8</v>
      </c>
      <c r="W56" s="36">
        <v>1</v>
      </c>
      <c r="X56" s="37">
        <v>5</v>
      </c>
      <c r="Y56" s="115"/>
    </row>
    <row r="57" spans="1:25" s="4" customFormat="1" ht="13.5" customHeight="1" x14ac:dyDescent="0.2">
      <c r="A57" s="24" t="s">
        <v>282</v>
      </c>
      <c r="B57" s="41">
        <v>532</v>
      </c>
      <c r="C57" s="6">
        <v>534</v>
      </c>
      <c r="D57" s="14">
        <v>2</v>
      </c>
      <c r="E57" s="104">
        <v>3.759398496240518E-3</v>
      </c>
      <c r="F57" s="110">
        <v>33</v>
      </c>
      <c r="G57" s="111">
        <v>67</v>
      </c>
      <c r="H57" s="111">
        <v>304</v>
      </c>
      <c r="I57" s="111">
        <v>163</v>
      </c>
      <c r="J57" s="111">
        <v>79</v>
      </c>
      <c r="K57" s="107"/>
      <c r="L57" s="113">
        <v>6.1797752808988762E-2</v>
      </c>
      <c r="M57" s="113">
        <v>0.12546816479400749</v>
      </c>
      <c r="N57" s="113">
        <v>0.56928838951310856</v>
      </c>
      <c r="O57" s="113">
        <v>0.30524344569288392</v>
      </c>
      <c r="P57" s="113">
        <v>0.14794007490636704</v>
      </c>
      <c r="Q57" s="128">
        <v>75.65789473684211</v>
      </c>
      <c r="S57" s="25">
        <v>62</v>
      </c>
      <c r="T57" s="40" t="s">
        <v>660</v>
      </c>
      <c r="U57" s="39"/>
      <c r="V57" s="35" t="s">
        <v>4</v>
      </c>
      <c r="W57" s="36">
        <v>2</v>
      </c>
      <c r="X57" s="37">
        <v>4</v>
      </c>
      <c r="Y57" s="115"/>
    </row>
    <row r="58" spans="1:25" s="4" customFormat="1" ht="13.5" customHeight="1" x14ac:dyDescent="0.2">
      <c r="A58" s="24" t="s">
        <v>377</v>
      </c>
      <c r="B58" s="41">
        <v>923</v>
      </c>
      <c r="C58" s="6">
        <v>926</v>
      </c>
      <c r="D58" s="14">
        <v>3</v>
      </c>
      <c r="E58" s="104">
        <v>3.250270855904569E-3</v>
      </c>
      <c r="F58" s="110">
        <v>34</v>
      </c>
      <c r="G58" s="111">
        <v>83</v>
      </c>
      <c r="H58" s="111">
        <v>490</v>
      </c>
      <c r="I58" s="111">
        <v>353</v>
      </c>
      <c r="J58" s="111">
        <v>127</v>
      </c>
      <c r="K58" s="107"/>
      <c r="L58" s="113">
        <v>3.6717062634989202E-2</v>
      </c>
      <c r="M58" s="113">
        <v>8.9632829373650108E-2</v>
      </c>
      <c r="N58" s="113">
        <v>0.52915766738660908</v>
      </c>
      <c r="O58" s="113">
        <v>0.38120950323974084</v>
      </c>
      <c r="P58" s="113">
        <v>0.13714902807775378</v>
      </c>
      <c r="Q58" s="128">
        <v>88.979591836734684</v>
      </c>
      <c r="S58" s="25">
        <v>304</v>
      </c>
      <c r="T58" s="19" t="s">
        <v>378</v>
      </c>
      <c r="U58" s="39"/>
      <c r="V58" s="35" t="s">
        <v>12</v>
      </c>
      <c r="W58" s="36">
        <v>1</v>
      </c>
      <c r="X58" s="37">
        <v>6</v>
      </c>
      <c r="Y58" s="115"/>
    </row>
    <row r="59" spans="1:25" s="4" customFormat="1" ht="13.5" customHeight="1" x14ac:dyDescent="0.2">
      <c r="A59" s="24" t="s">
        <v>696</v>
      </c>
      <c r="B59" s="41">
        <v>32878</v>
      </c>
      <c r="C59" s="6">
        <v>32983</v>
      </c>
      <c r="D59" s="14">
        <v>105</v>
      </c>
      <c r="E59" s="104">
        <v>3.1936249163575514E-3</v>
      </c>
      <c r="F59" s="110">
        <v>3114</v>
      </c>
      <c r="G59" s="111">
        <v>7116</v>
      </c>
      <c r="H59" s="111">
        <v>20068</v>
      </c>
      <c r="I59" s="111">
        <v>5799</v>
      </c>
      <c r="J59" s="111">
        <v>2310</v>
      </c>
      <c r="K59" s="107"/>
      <c r="L59" s="113">
        <v>9.44122729891156E-2</v>
      </c>
      <c r="M59" s="113">
        <v>0.21574750629111966</v>
      </c>
      <c r="N59" s="113">
        <v>0.60843464815207837</v>
      </c>
      <c r="O59" s="113">
        <v>0.17581784555680199</v>
      </c>
      <c r="P59" s="113">
        <v>7.0036079192311196E-2</v>
      </c>
      <c r="Q59" s="128">
        <v>64.356188957544347</v>
      </c>
      <c r="S59" s="25">
        <v>980</v>
      </c>
      <c r="T59" s="19" t="s">
        <v>142</v>
      </c>
      <c r="U59" s="34"/>
      <c r="V59" s="35" t="s">
        <v>24</v>
      </c>
      <c r="W59" s="36">
        <v>2</v>
      </c>
      <c r="X59" s="37">
        <v>3</v>
      </c>
      <c r="Y59" s="115"/>
    </row>
    <row r="60" spans="1:25" s="4" customFormat="1" ht="13.5" customHeight="1" x14ac:dyDescent="0.2">
      <c r="A60" s="24" t="s">
        <v>374</v>
      </c>
      <c r="B60" s="41">
        <v>314</v>
      </c>
      <c r="C60" s="6">
        <v>315</v>
      </c>
      <c r="D60" s="14">
        <v>1</v>
      </c>
      <c r="E60" s="104">
        <v>3.1847133757962887E-3</v>
      </c>
      <c r="F60" s="110">
        <v>15</v>
      </c>
      <c r="G60" s="111">
        <v>31</v>
      </c>
      <c r="H60" s="111">
        <v>173</v>
      </c>
      <c r="I60" s="111">
        <v>111</v>
      </c>
      <c r="J60" s="111">
        <v>55</v>
      </c>
      <c r="K60" s="107"/>
      <c r="L60" s="113">
        <v>4.7619047619047616E-2</v>
      </c>
      <c r="M60" s="113">
        <v>9.841269841269841E-2</v>
      </c>
      <c r="N60" s="113">
        <v>0.54920634920634925</v>
      </c>
      <c r="O60" s="113">
        <v>0.35238095238095241</v>
      </c>
      <c r="P60" s="113">
        <v>0.17460317460317459</v>
      </c>
      <c r="Q60" s="128">
        <v>82.080924855491332</v>
      </c>
      <c r="S60" s="25">
        <v>295</v>
      </c>
      <c r="T60" s="40" t="s">
        <v>664</v>
      </c>
      <c r="U60" s="39"/>
      <c r="V60" s="35" t="s">
        <v>41</v>
      </c>
      <c r="W60" s="36">
        <v>1</v>
      </c>
      <c r="X60" s="37">
        <v>5</v>
      </c>
      <c r="Y60" s="115"/>
    </row>
    <row r="61" spans="1:25" s="4" customFormat="1" ht="13.5" customHeight="1" x14ac:dyDescent="0.2">
      <c r="A61" s="24" t="s">
        <v>88</v>
      </c>
      <c r="B61" s="41">
        <v>119573</v>
      </c>
      <c r="C61" s="6">
        <v>119951</v>
      </c>
      <c r="D61" s="14">
        <v>378</v>
      </c>
      <c r="E61" s="104">
        <v>3.1612487768977182E-3</v>
      </c>
      <c r="F61" s="110">
        <v>7821</v>
      </c>
      <c r="G61" s="111">
        <v>17606</v>
      </c>
      <c r="H61" s="111">
        <v>73672</v>
      </c>
      <c r="I61" s="111">
        <v>28673</v>
      </c>
      <c r="J61" s="111">
        <v>11903</v>
      </c>
      <c r="K61" s="107"/>
      <c r="L61" s="113">
        <v>6.520162399646523E-2</v>
      </c>
      <c r="M61" s="113">
        <v>0.14677660044518179</v>
      </c>
      <c r="N61" s="113">
        <v>0.61418412518445031</v>
      </c>
      <c r="O61" s="113">
        <v>0.2390392743703679</v>
      </c>
      <c r="P61" s="113">
        <v>9.9232186476144429E-2</v>
      </c>
      <c r="Q61" s="128">
        <v>62.817624063416218</v>
      </c>
      <c r="S61" s="25">
        <v>398</v>
      </c>
      <c r="T61" s="19" t="s">
        <v>89</v>
      </c>
      <c r="U61" s="39"/>
      <c r="V61" s="35" t="s">
        <v>16</v>
      </c>
      <c r="W61" s="36">
        <v>2</v>
      </c>
      <c r="X61" s="37">
        <v>3</v>
      </c>
      <c r="Y61" s="115"/>
    </row>
    <row r="62" spans="1:25" s="4" customFormat="1" ht="13.5" customHeight="1" x14ac:dyDescent="0.2">
      <c r="A62" s="24" t="s">
        <v>281</v>
      </c>
      <c r="B62" s="41">
        <v>2580</v>
      </c>
      <c r="C62" s="6">
        <v>2588</v>
      </c>
      <c r="D62" s="14">
        <v>8</v>
      </c>
      <c r="E62" s="104">
        <v>3.1007751937983663E-3</v>
      </c>
      <c r="F62" s="110">
        <v>197</v>
      </c>
      <c r="G62" s="111">
        <v>463</v>
      </c>
      <c r="H62" s="111">
        <v>1557</v>
      </c>
      <c r="I62" s="111">
        <v>568</v>
      </c>
      <c r="J62" s="111">
        <v>245</v>
      </c>
      <c r="K62" s="107"/>
      <c r="L62" s="113">
        <v>7.612055641421947E-2</v>
      </c>
      <c r="M62" s="113">
        <v>0.17890262751159197</v>
      </c>
      <c r="N62" s="113">
        <v>0.60162287480680066</v>
      </c>
      <c r="O62" s="113">
        <v>0.21947449768160743</v>
      </c>
      <c r="P62" s="113">
        <v>9.4667697063369402E-2</v>
      </c>
      <c r="Q62" s="128">
        <v>66.217084136159286</v>
      </c>
      <c r="S62" s="25">
        <v>60</v>
      </c>
      <c r="T62" s="40" t="s">
        <v>659</v>
      </c>
      <c r="U62" s="39"/>
      <c r="V62" s="35" t="s">
        <v>4</v>
      </c>
      <c r="W62" s="36">
        <v>1</v>
      </c>
      <c r="X62" s="37">
        <v>3</v>
      </c>
      <c r="Y62" s="115"/>
    </row>
    <row r="63" spans="1:25" s="4" customFormat="1" ht="13.5" customHeight="1" x14ac:dyDescent="0.2">
      <c r="A63" s="57" t="s">
        <v>211</v>
      </c>
      <c r="B63" s="41">
        <v>19384</v>
      </c>
      <c r="C63" s="6">
        <v>19444</v>
      </c>
      <c r="D63" s="14">
        <v>60</v>
      </c>
      <c r="E63" s="104">
        <v>3.0953363598844597E-3</v>
      </c>
      <c r="F63" s="110">
        <v>1748</v>
      </c>
      <c r="G63" s="111">
        <v>3910</v>
      </c>
      <c r="H63" s="111">
        <v>11390</v>
      </c>
      <c r="I63" s="111">
        <v>4144</v>
      </c>
      <c r="J63" s="111">
        <v>1870</v>
      </c>
      <c r="K63" s="107"/>
      <c r="L63" s="113">
        <v>8.9899197695947342E-2</v>
      </c>
      <c r="M63" s="113">
        <v>0.20109031063567168</v>
      </c>
      <c r="N63" s="113">
        <v>0.58578481793869575</v>
      </c>
      <c r="O63" s="113">
        <v>0.21312487142563258</v>
      </c>
      <c r="P63" s="113">
        <v>9.6173626825756017E-2</v>
      </c>
      <c r="Q63" s="128">
        <v>70.711150131694467</v>
      </c>
      <c r="S63" s="52">
        <v>499</v>
      </c>
      <c r="T63" s="19" t="s">
        <v>212</v>
      </c>
      <c r="U63" s="39"/>
      <c r="V63" s="35" t="s">
        <v>126</v>
      </c>
      <c r="W63" s="36">
        <v>2</v>
      </c>
      <c r="X63" s="37">
        <v>4</v>
      </c>
      <c r="Y63" s="115"/>
    </row>
    <row r="64" spans="1:25" s="4" customFormat="1" ht="13.5" customHeight="1" x14ac:dyDescent="0.2">
      <c r="A64" s="24" t="s">
        <v>517</v>
      </c>
      <c r="B64" s="41">
        <v>1012</v>
      </c>
      <c r="C64" s="6">
        <v>1015</v>
      </c>
      <c r="D64" s="14">
        <v>3</v>
      </c>
      <c r="E64" s="104">
        <v>2.9644268774704496E-3</v>
      </c>
      <c r="F64" s="110">
        <v>51</v>
      </c>
      <c r="G64" s="111">
        <v>100</v>
      </c>
      <c r="H64" s="111">
        <v>578</v>
      </c>
      <c r="I64" s="111">
        <v>337</v>
      </c>
      <c r="J64" s="111">
        <v>149</v>
      </c>
      <c r="K64" s="107"/>
      <c r="L64" s="113">
        <v>5.024630541871921E-2</v>
      </c>
      <c r="M64" s="113">
        <v>9.8522167487684734E-2</v>
      </c>
      <c r="N64" s="113">
        <v>0.56945812807881768</v>
      </c>
      <c r="O64" s="113">
        <v>0.33201970443349754</v>
      </c>
      <c r="P64" s="113">
        <v>0.14679802955665025</v>
      </c>
      <c r="Q64" s="128">
        <v>75.605536332179923</v>
      </c>
      <c r="S64" s="25">
        <v>742</v>
      </c>
      <c r="T64" s="19" t="s">
        <v>518</v>
      </c>
      <c r="U64" s="39"/>
      <c r="V64" s="35" t="s">
        <v>48</v>
      </c>
      <c r="W64" s="36">
        <v>2</v>
      </c>
      <c r="X64" s="37">
        <v>3</v>
      </c>
      <c r="Y64" s="115"/>
    </row>
    <row r="65" spans="1:25" s="4" customFormat="1" ht="13.5" customHeight="1" x14ac:dyDescent="0.2">
      <c r="A65" s="24" t="s">
        <v>401</v>
      </c>
      <c r="B65" s="41">
        <v>10133</v>
      </c>
      <c r="C65" s="6">
        <v>10161</v>
      </c>
      <c r="D65" s="14">
        <v>28</v>
      </c>
      <c r="E65" s="104">
        <v>2.7632487910786985E-3</v>
      </c>
      <c r="F65" s="110">
        <v>1411</v>
      </c>
      <c r="G65" s="111">
        <v>3348</v>
      </c>
      <c r="H65" s="111">
        <v>5806</v>
      </c>
      <c r="I65" s="111">
        <v>1007</v>
      </c>
      <c r="J65" s="111">
        <v>419</v>
      </c>
      <c r="K65" s="107"/>
      <c r="L65" s="113">
        <v>0.13886428501131778</v>
      </c>
      <c r="M65" s="113">
        <v>0.32949512843224094</v>
      </c>
      <c r="N65" s="113">
        <v>0.57140045271134732</v>
      </c>
      <c r="O65" s="113">
        <v>9.9104418856411775E-2</v>
      </c>
      <c r="P65" s="113">
        <v>4.1236098809172325E-2</v>
      </c>
      <c r="Q65" s="128">
        <v>75.008611780916297</v>
      </c>
      <c r="S65" s="25">
        <v>425</v>
      </c>
      <c r="T65" s="19" t="s">
        <v>402</v>
      </c>
      <c r="U65" s="39"/>
      <c r="V65" s="35" t="s">
        <v>45</v>
      </c>
      <c r="W65" s="36">
        <v>1</v>
      </c>
      <c r="X65" s="37">
        <v>5</v>
      </c>
      <c r="Y65" s="115"/>
    </row>
    <row r="66" spans="1:25" s="4" customFormat="1" ht="13.5" customHeight="1" x14ac:dyDescent="0.2">
      <c r="A66" s="24" t="s">
        <v>396</v>
      </c>
      <c r="B66" s="41">
        <v>2028</v>
      </c>
      <c r="C66" s="6">
        <v>2033</v>
      </c>
      <c r="D66" s="14">
        <v>5</v>
      </c>
      <c r="E66" s="104">
        <v>2.465483234713961E-3</v>
      </c>
      <c r="F66" s="110">
        <v>204</v>
      </c>
      <c r="G66" s="111">
        <v>409</v>
      </c>
      <c r="H66" s="111">
        <v>1261</v>
      </c>
      <c r="I66" s="111">
        <v>363</v>
      </c>
      <c r="J66" s="111">
        <v>141</v>
      </c>
      <c r="K66" s="107"/>
      <c r="L66" s="113">
        <v>0.10034431874077718</v>
      </c>
      <c r="M66" s="113">
        <v>0.20118052139695031</v>
      </c>
      <c r="N66" s="113">
        <v>0.62026561731431384</v>
      </c>
      <c r="O66" s="113">
        <v>0.17855386128873585</v>
      </c>
      <c r="P66" s="113">
        <v>6.9355632070831286E-2</v>
      </c>
      <c r="Q66" s="128">
        <v>61.221252973830296</v>
      </c>
      <c r="S66" s="25">
        <v>417</v>
      </c>
      <c r="T66" s="19" t="s">
        <v>666</v>
      </c>
      <c r="U66" s="39"/>
      <c r="V66" s="35" t="s">
        <v>73</v>
      </c>
      <c r="W66" s="36">
        <v>2</v>
      </c>
      <c r="X66" s="37">
        <v>3</v>
      </c>
      <c r="Y66" s="115"/>
    </row>
    <row r="67" spans="1:25" s="4" customFormat="1" ht="13.5" customHeight="1" x14ac:dyDescent="0.2">
      <c r="A67" s="24" t="s">
        <v>136</v>
      </c>
      <c r="B67" s="41">
        <v>67392</v>
      </c>
      <c r="C67" s="6">
        <v>67552</v>
      </c>
      <c r="D67" s="14">
        <v>160</v>
      </c>
      <c r="E67" s="104">
        <v>2.3741690408356497E-3</v>
      </c>
      <c r="F67" s="110">
        <v>4794</v>
      </c>
      <c r="G67" s="111">
        <v>10555</v>
      </c>
      <c r="H67" s="111">
        <v>43586</v>
      </c>
      <c r="I67" s="111">
        <v>13411</v>
      </c>
      <c r="J67" s="111">
        <v>6032</v>
      </c>
      <c r="K67" s="107"/>
      <c r="L67" s="113">
        <v>7.0967550923732831E-2</v>
      </c>
      <c r="M67" s="113">
        <v>0.15625</v>
      </c>
      <c r="N67" s="113">
        <v>0.64522145902415917</v>
      </c>
      <c r="O67" s="113">
        <v>0.19852854097584083</v>
      </c>
      <c r="P67" s="113">
        <v>8.9294173377546193E-2</v>
      </c>
      <c r="Q67" s="128">
        <v>54.98554581746432</v>
      </c>
      <c r="S67" s="25">
        <v>905</v>
      </c>
      <c r="T67" s="19" t="s">
        <v>137</v>
      </c>
      <c r="U67" s="39"/>
      <c r="V67" s="35" t="s">
        <v>8</v>
      </c>
      <c r="W67" s="36">
        <v>2</v>
      </c>
      <c r="X67" s="37">
        <v>3</v>
      </c>
      <c r="Y67" s="115"/>
    </row>
    <row r="68" spans="1:25" s="4" customFormat="1" ht="13.5" customHeight="1" x14ac:dyDescent="0.2">
      <c r="A68" s="24" t="s">
        <v>78</v>
      </c>
      <c r="B68" s="41">
        <v>39170</v>
      </c>
      <c r="C68" s="6">
        <v>39262</v>
      </c>
      <c r="D68" s="14">
        <v>92</v>
      </c>
      <c r="E68" s="104">
        <v>2.3487362777636633E-3</v>
      </c>
      <c r="F68" s="110">
        <v>3189</v>
      </c>
      <c r="G68" s="111">
        <v>7895</v>
      </c>
      <c r="H68" s="111">
        <v>25029</v>
      </c>
      <c r="I68" s="111">
        <v>6338</v>
      </c>
      <c r="J68" s="111">
        <v>2269</v>
      </c>
      <c r="K68" s="107"/>
      <c r="L68" s="113">
        <v>8.1223574957974637E-2</v>
      </c>
      <c r="M68" s="113">
        <v>0.20108501859304162</v>
      </c>
      <c r="N68" s="113">
        <v>0.63748662829198721</v>
      </c>
      <c r="O68" s="113">
        <v>0.16142835311497122</v>
      </c>
      <c r="P68" s="113">
        <v>5.7791248535479602E-2</v>
      </c>
      <c r="Q68" s="128">
        <v>56.866035398937235</v>
      </c>
      <c r="S68" s="25">
        <v>257</v>
      </c>
      <c r="T68" s="19" t="s">
        <v>79</v>
      </c>
      <c r="U68" s="39"/>
      <c r="V68" s="35" t="s">
        <v>126</v>
      </c>
      <c r="W68" s="36">
        <v>2</v>
      </c>
      <c r="X68" s="37">
        <v>2</v>
      </c>
      <c r="Y68" s="115"/>
    </row>
    <row r="69" spans="1:25" s="4" customFormat="1" ht="13.5" customHeight="1" x14ac:dyDescent="0.2">
      <c r="A69" s="24" t="s">
        <v>354</v>
      </c>
      <c r="B69" s="41">
        <v>6421</v>
      </c>
      <c r="C69" s="6">
        <v>6436</v>
      </c>
      <c r="D69" s="14">
        <v>15</v>
      </c>
      <c r="E69" s="104">
        <v>2.3360847220059711E-3</v>
      </c>
      <c r="F69" s="110">
        <v>444</v>
      </c>
      <c r="G69" s="111">
        <v>974</v>
      </c>
      <c r="H69" s="111">
        <v>4094</v>
      </c>
      <c r="I69" s="111">
        <v>1368</v>
      </c>
      <c r="J69" s="111">
        <v>576</v>
      </c>
      <c r="K69" s="107"/>
      <c r="L69" s="113">
        <v>6.8986948415164701E-2</v>
      </c>
      <c r="M69" s="113">
        <v>0.15133623368551896</v>
      </c>
      <c r="N69" s="113">
        <v>0.63610938471100065</v>
      </c>
      <c r="O69" s="113">
        <v>0.21255438160348042</v>
      </c>
      <c r="P69" s="113">
        <v>8.949658172778123E-2</v>
      </c>
      <c r="Q69" s="128">
        <v>57.205666829506598</v>
      </c>
      <c r="S69" s="25">
        <v>261</v>
      </c>
      <c r="T69" s="19" t="s">
        <v>355</v>
      </c>
      <c r="U69" s="39"/>
      <c r="V69" s="35" t="s">
        <v>66</v>
      </c>
      <c r="W69" s="36">
        <v>2</v>
      </c>
      <c r="X69" s="37">
        <v>2</v>
      </c>
      <c r="Y69" s="115"/>
    </row>
    <row r="70" spans="1:25" s="4" customFormat="1" ht="13.5" customHeight="1" x14ac:dyDescent="0.2">
      <c r="A70" s="24" t="s">
        <v>112</v>
      </c>
      <c r="B70" s="41">
        <v>50159</v>
      </c>
      <c r="C70" s="6">
        <v>50262</v>
      </c>
      <c r="D70" s="14">
        <v>103</v>
      </c>
      <c r="E70" s="104">
        <v>2.0534699655097022E-3</v>
      </c>
      <c r="F70" s="110">
        <v>3653</v>
      </c>
      <c r="G70" s="111">
        <v>8664</v>
      </c>
      <c r="H70" s="111">
        <v>31168</v>
      </c>
      <c r="I70" s="111">
        <v>10430</v>
      </c>
      <c r="J70" s="111">
        <v>4180</v>
      </c>
      <c r="K70" s="107"/>
      <c r="L70" s="113">
        <v>7.2679161195336434E-2</v>
      </c>
      <c r="M70" s="113">
        <v>0.1723767458517369</v>
      </c>
      <c r="N70" s="113">
        <v>0.62011062034936926</v>
      </c>
      <c r="O70" s="113">
        <v>0.20751263379889379</v>
      </c>
      <c r="P70" s="113">
        <v>8.316421948987307E-2</v>
      </c>
      <c r="Q70" s="128">
        <v>61.261550308008211</v>
      </c>
      <c r="S70" s="25">
        <v>638</v>
      </c>
      <c r="T70" s="19" t="s">
        <v>113</v>
      </c>
      <c r="U70" s="39"/>
      <c r="V70" s="35" t="s">
        <v>12</v>
      </c>
      <c r="W70" s="36">
        <v>2</v>
      </c>
      <c r="X70" s="37">
        <v>4</v>
      </c>
      <c r="Y70" s="115"/>
    </row>
    <row r="71" spans="1:25" s="4" customFormat="1" ht="13.5" customHeight="1" x14ac:dyDescent="0.2">
      <c r="A71" s="24" t="s">
        <v>182</v>
      </c>
      <c r="B71" s="41">
        <v>14830</v>
      </c>
      <c r="C71" s="6">
        <v>14849</v>
      </c>
      <c r="D71" s="14">
        <v>19</v>
      </c>
      <c r="E71" s="104">
        <v>1.2811867835469393E-3</v>
      </c>
      <c r="F71" s="110">
        <v>1379</v>
      </c>
      <c r="G71" s="111">
        <v>3200</v>
      </c>
      <c r="H71" s="111">
        <v>9193</v>
      </c>
      <c r="I71" s="111">
        <v>2456</v>
      </c>
      <c r="J71" s="111">
        <v>862</v>
      </c>
      <c r="K71" s="107"/>
      <c r="L71" s="113">
        <v>9.2868206613239954E-2</v>
      </c>
      <c r="M71" s="113">
        <v>0.21550272745639437</v>
      </c>
      <c r="N71" s="113">
        <v>0.61909892922082299</v>
      </c>
      <c r="O71" s="113">
        <v>0.16539834332278269</v>
      </c>
      <c r="P71" s="113">
        <v>5.8051047208566235E-2</v>
      </c>
      <c r="Q71" s="128">
        <v>61.525073425432389</v>
      </c>
      <c r="S71" s="25">
        <v>276</v>
      </c>
      <c r="T71" s="19" t="s">
        <v>183</v>
      </c>
      <c r="U71" s="39"/>
      <c r="V71" s="35" t="s">
        <v>48</v>
      </c>
      <c r="W71" s="36">
        <v>1</v>
      </c>
      <c r="X71" s="37">
        <v>6</v>
      </c>
      <c r="Y71" s="115"/>
    </row>
    <row r="72" spans="1:25" s="4" customFormat="1" ht="13.5" customHeight="1" x14ac:dyDescent="0.2">
      <c r="A72" s="57" t="s">
        <v>193</v>
      </c>
      <c r="B72" s="41">
        <v>8051</v>
      </c>
      <c r="C72" s="6">
        <v>8058</v>
      </c>
      <c r="D72" s="14">
        <v>7</v>
      </c>
      <c r="E72" s="104">
        <v>8.6945721028452994E-4</v>
      </c>
      <c r="F72" s="110">
        <v>699</v>
      </c>
      <c r="G72" s="111">
        <v>1619</v>
      </c>
      <c r="H72" s="111">
        <v>4663</v>
      </c>
      <c r="I72" s="111">
        <v>1776</v>
      </c>
      <c r="J72" s="111">
        <v>731</v>
      </c>
      <c r="K72" s="107"/>
      <c r="L72" s="113">
        <v>8.674609084139985E-2</v>
      </c>
      <c r="M72" s="113">
        <v>0.20091834202035244</v>
      </c>
      <c r="N72" s="113">
        <v>0.5786795730950608</v>
      </c>
      <c r="O72" s="113">
        <v>0.22040208488458674</v>
      </c>
      <c r="P72" s="113">
        <v>9.0717299578059074E-2</v>
      </c>
      <c r="Q72" s="128">
        <v>72.80720566159124</v>
      </c>
      <c r="S72" s="52">
        <v>399</v>
      </c>
      <c r="T72" s="19" t="s">
        <v>194</v>
      </c>
      <c r="U72" s="39"/>
      <c r="V72" s="35" t="s">
        <v>12</v>
      </c>
      <c r="W72" s="36">
        <v>2</v>
      </c>
      <c r="X72" s="37">
        <v>3</v>
      </c>
      <c r="Y72" s="115"/>
    </row>
    <row r="73" spans="1:25" s="4" customFormat="1" ht="13.5" customHeight="1" x14ac:dyDescent="0.2">
      <c r="A73" s="24" t="s">
        <v>243</v>
      </c>
      <c r="B73" s="41">
        <v>21657</v>
      </c>
      <c r="C73" s="6">
        <v>21674</v>
      </c>
      <c r="D73" s="14">
        <v>17</v>
      </c>
      <c r="E73" s="104">
        <v>7.8496560003693538E-4</v>
      </c>
      <c r="F73" s="110">
        <v>1884</v>
      </c>
      <c r="G73" s="111">
        <v>4346</v>
      </c>
      <c r="H73" s="111">
        <v>13045</v>
      </c>
      <c r="I73" s="111">
        <v>4283</v>
      </c>
      <c r="J73" s="111">
        <v>1760</v>
      </c>
      <c r="K73" s="107"/>
      <c r="L73" s="113">
        <v>8.6924425579034792E-2</v>
      </c>
      <c r="M73" s="113">
        <v>0.20051674817753992</v>
      </c>
      <c r="N73" s="113">
        <v>0.60187321214358214</v>
      </c>
      <c r="O73" s="113">
        <v>0.19761003967887791</v>
      </c>
      <c r="P73" s="113">
        <v>8.120328504198579E-2</v>
      </c>
      <c r="Q73" s="128">
        <v>66.147949405902651</v>
      </c>
      <c r="S73" s="25">
        <v>749</v>
      </c>
      <c r="T73" s="19" t="s">
        <v>244</v>
      </c>
      <c r="U73" s="26"/>
      <c r="V73" s="35" t="s">
        <v>96</v>
      </c>
      <c r="W73" s="36">
        <v>2</v>
      </c>
      <c r="X73" s="37">
        <v>2</v>
      </c>
      <c r="Y73" s="115"/>
    </row>
    <row r="74" spans="1:25" s="4" customFormat="1" ht="13.5" customHeight="1" x14ac:dyDescent="0.2">
      <c r="A74" s="24" t="s">
        <v>383</v>
      </c>
      <c r="B74" s="41">
        <v>2611</v>
      </c>
      <c r="C74" s="6">
        <v>2613</v>
      </c>
      <c r="D74" s="14">
        <v>2</v>
      </c>
      <c r="E74" s="104">
        <v>7.6599004212951627E-4</v>
      </c>
      <c r="F74" s="110">
        <v>195</v>
      </c>
      <c r="G74" s="111">
        <v>474</v>
      </c>
      <c r="H74" s="111">
        <v>1448</v>
      </c>
      <c r="I74" s="111">
        <v>691</v>
      </c>
      <c r="J74" s="111">
        <v>331</v>
      </c>
      <c r="K74" s="107"/>
      <c r="L74" s="113">
        <v>7.4626865671641784E-2</v>
      </c>
      <c r="M74" s="113">
        <v>0.18140068886337543</v>
      </c>
      <c r="N74" s="113">
        <v>0.55415231534634524</v>
      </c>
      <c r="O74" s="113">
        <v>0.26444699579027936</v>
      </c>
      <c r="P74" s="113">
        <v>0.12667432070417145</v>
      </c>
      <c r="Q74" s="128">
        <v>80.45580110497238</v>
      </c>
      <c r="S74" s="25">
        <v>317</v>
      </c>
      <c r="T74" s="40" t="s">
        <v>384</v>
      </c>
      <c r="U74" s="39"/>
      <c r="V74" s="35" t="s">
        <v>99</v>
      </c>
      <c r="W74" s="36">
        <v>2</v>
      </c>
      <c r="X74" s="37">
        <v>3</v>
      </c>
      <c r="Y74" s="115"/>
    </row>
    <row r="75" spans="1:25" s="4" customFormat="1" ht="13.5" customHeight="1" x14ac:dyDescent="0.2">
      <c r="A75" s="24" t="s">
        <v>134</v>
      </c>
      <c r="B75" s="41">
        <v>38646</v>
      </c>
      <c r="C75" s="6">
        <v>38664</v>
      </c>
      <c r="D75" s="14">
        <v>18</v>
      </c>
      <c r="E75" s="104">
        <v>4.657661853748607E-4</v>
      </c>
      <c r="F75" s="110">
        <v>2826</v>
      </c>
      <c r="G75" s="111">
        <v>7323</v>
      </c>
      <c r="H75" s="111">
        <v>24585</v>
      </c>
      <c r="I75" s="111">
        <v>6756</v>
      </c>
      <c r="J75" s="111">
        <v>2469</v>
      </c>
      <c r="K75" s="107"/>
      <c r="L75" s="113">
        <v>7.3091247672253265E-2</v>
      </c>
      <c r="M75" s="113">
        <v>0.18940099317194289</v>
      </c>
      <c r="N75" s="113">
        <v>0.63586281812538792</v>
      </c>
      <c r="O75" s="113">
        <v>0.17473618870266916</v>
      </c>
      <c r="P75" s="113">
        <v>6.385785226567349E-2</v>
      </c>
      <c r="Q75" s="128">
        <v>57.266625991458206</v>
      </c>
      <c r="S75" s="25">
        <v>858</v>
      </c>
      <c r="T75" s="40" t="s">
        <v>135</v>
      </c>
      <c r="U75" s="39"/>
      <c r="V75" s="35" t="s">
        <v>52</v>
      </c>
      <c r="W75" s="36">
        <v>2</v>
      </c>
      <c r="X75" s="37">
        <v>2</v>
      </c>
      <c r="Y75" s="115"/>
    </row>
    <row r="76" spans="1:25" s="4" customFormat="1" ht="13.5" customHeight="1" x14ac:dyDescent="0.2">
      <c r="A76" s="24" t="s">
        <v>138</v>
      </c>
      <c r="B76" s="41">
        <v>21136</v>
      </c>
      <c r="C76" s="6">
        <v>21137</v>
      </c>
      <c r="D76" s="14">
        <v>1</v>
      </c>
      <c r="E76" s="104">
        <v>4.7312641938024314E-5</v>
      </c>
      <c r="F76" s="110">
        <v>1410</v>
      </c>
      <c r="G76" s="111">
        <v>3421</v>
      </c>
      <c r="H76" s="111">
        <v>12127</v>
      </c>
      <c r="I76" s="111">
        <v>5589</v>
      </c>
      <c r="J76" s="111">
        <v>2343</v>
      </c>
      <c r="K76" s="107"/>
      <c r="L76" s="113">
        <v>6.6707669016416712E-2</v>
      </c>
      <c r="M76" s="113">
        <v>0.16184889057103657</v>
      </c>
      <c r="N76" s="113">
        <v>0.57373326394474145</v>
      </c>
      <c r="O76" s="113">
        <v>0.26441784548422198</v>
      </c>
      <c r="P76" s="113">
        <v>0.11084827553579032</v>
      </c>
      <c r="Q76" s="128">
        <v>74.29702317143564</v>
      </c>
      <c r="S76" s="25">
        <v>908</v>
      </c>
      <c r="T76" s="19" t="s">
        <v>139</v>
      </c>
      <c r="U76" s="39"/>
      <c r="V76" s="35" t="s">
        <v>48</v>
      </c>
      <c r="W76" s="36">
        <v>2</v>
      </c>
      <c r="X76" s="37">
        <v>2</v>
      </c>
      <c r="Y76" s="115"/>
    </row>
    <row r="77" spans="1:25" s="4" customFormat="1" ht="13.5" customHeight="1" x14ac:dyDescent="0.2">
      <c r="A77" s="24" t="s">
        <v>385</v>
      </c>
      <c r="B77" s="41">
        <v>236</v>
      </c>
      <c r="C77" s="6">
        <v>236</v>
      </c>
      <c r="D77" s="14">
        <v>0</v>
      </c>
      <c r="E77" s="104">
        <v>0</v>
      </c>
      <c r="F77" s="110">
        <v>3</v>
      </c>
      <c r="G77" s="111">
        <v>15</v>
      </c>
      <c r="H77" s="111">
        <v>135</v>
      </c>
      <c r="I77" s="111">
        <v>86</v>
      </c>
      <c r="J77" s="111">
        <v>41</v>
      </c>
      <c r="K77" s="107"/>
      <c r="L77" s="113">
        <v>1.2711864406779662E-2</v>
      </c>
      <c r="M77" s="113">
        <v>6.3559322033898302E-2</v>
      </c>
      <c r="N77" s="113">
        <v>0.57203389830508478</v>
      </c>
      <c r="O77" s="113">
        <v>0.36440677966101692</v>
      </c>
      <c r="P77" s="113">
        <v>0.17372881355932204</v>
      </c>
      <c r="Q77" s="128">
        <v>74.81481481481481</v>
      </c>
      <c r="S77" s="25">
        <v>318</v>
      </c>
      <c r="T77" s="19" t="s">
        <v>665</v>
      </c>
      <c r="U77" s="39"/>
      <c r="V77" s="35" t="s">
        <v>4</v>
      </c>
      <c r="W77" s="36">
        <v>2</v>
      </c>
      <c r="X77" s="37">
        <v>1</v>
      </c>
      <c r="Y77" s="115"/>
    </row>
    <row r="78" spans="1:25" s="4" customFormat="1" ht="13.5" customHeight="1" x14ac:dyDescent="0.2">
      <c r="A78" s="24" t="s">
        <v>416</v>
      </c>
      <c r="B78" s="41">
        <v>5477</v>
      </c>
      <c r="C78" s="6">
        <v>5477</v>
      </c>
      <c r="D78" s="14">
        <v>0</v>
      </c>
      <c r="E78" s="104">
        <v>0</v>
      </c>
      <c r="F78" s="110">
        <v>359</v>
      </c>
      <c r="G78" s="111">
        <v>832</v>
      </c>
      <c r="H78" s="111">
        <v>3120</v>
      </c>
      <c r="I78" s="111">
        <v>1525</v>
      </c>
      <c r="J78" s="111">
        <v>737</v>
      </c>
      <c r="K78" s="107"/>
      <c r="L78" s="113">
        <v>6.5546832207412822E-2</v>
      </c>
      <c r="M78" s="113">
        <v>0.15190797882052218</v>
      </c>
      <c r="N78" s="113">
        <v>0.56965492057695821</v>
      </c>
      <c r="O78" s="113">
        <v>0.27843710060251964</v>
      </c>
      <c r="P78" s="113">
        <v>0.13456271681577506</v>
      </c>
      <c r="Q78" s="128">
        <v>75.544871794871796</v>
      </c>
      <c r="S78" s="25">
        <v>475</v>
      </c>
      <c r="T78" s="19" t="s">
        <v>417</v>
      </c>
      <c r="U78" s="39"/>
      <c r="V78" s="35" t="s">
        <v>99</v>
      </c>
      <c r="W78" s="36">
        <v>2</v>
      </c>
      <c r="X78" s="37">
        <v>3</v>
      </c>
      <c r="Y78" s="115"/>
    </row>
    <row r="79" spans="1:25" s="4" customFormat="1" ht="13.5" customHeight="1" x14ac:dyDescent="0.2">
      <c r="A79" s="24" t="s">
        <v>403</v>
      </c>
      <c r="B79" s="41">
        <v>12150</v>
      </c>
      <c r="C79" s="6">
        <v>12145</v>
      </c>
      <c r="D79" s="14">
        <v>-5</v>
      </c>
      <c r="E79" s="104">
        <v>-4.115226337448874E-4</v>
      </c>
      <c r="F79" s="110">
        <v>986</v>
      </c>
      <c r="G79" s="111">
        <v>2243</v>
      </c>
      <c r="H79" s="111">
        <v>7323</v>
      </c>
      <c r="I79" s="111">
        <v>2579</v>
      </c>
      <c r="J79" s="111">
        <v>1010</v>
      </c>
      <c r="K79" s="107"/>
      <c r="L79" s="113">
        <v>8.1185673116508858E-2</v>
      </c>
      <c r="M79" s="113">
        <v>0.18468505557842735</v>
      </c>
      <c r="N79" s="113">
        <v>0.60296418279127217</v>
      </c>
      <c r="O79" s="113">
        <v>0.21235076163030053</v>
      </c>
      <c r="P79" s="113">
        <v>8.3161794977356943E-2</v>
      </c>
      <c r="Q79" s="128">
        <v>65.847330329100089</v>
      </c>
      <c r="S79" s="25">
        <v>426</v>
      </c>
      <c r="T79" s="19" t="s">
        <v>404</v>
      </c>
      <c r="U79" s="39"/>
      <c r="V79" s="35" t="s">
        <v>52</v>
      </c>
      <c r="W79" s="36">
        <v>1</v>
      </c>
      <c r="X79" s="37">
        <v>7</v>
      </c>
      <c r="Y79" s="115"/>
    </row>
    <row r="80" spans="1:25" s="4" customFormat="1" ht="13.5" customHeight="1" x14ac:dyDescent="0.2">
      <c r="A80" s="24" t="s">
        <v>607</v>
      </c>
      <c r="B80" s="41">
        <v>6616</v>
      </c>
      <c r="C80" s="6">
        <v>6613</v>
      </c>
      <c r="D80" s="14">
        <v>-3</v>
      </c>
      <c r="E80" s="104">
        <v>-4.5344619105203154E-4</v>
      </c>
      <c r="F80" s="110">
        <v>539</v>
      </c>
      <c r="G80" s="111">
        <v>1170</v>
      </c>
      <c r="H80" s="111">
        <v>3767</v>
      </c>
      <c r="I80" s="111">
        <v>1676</v>
      </c>
      <c r="J80" s="111">
        <v>789</v>
      </c>
      <c r="K80" s="107"/>
      <c r="L80" s="113">
        <v>8.1506124300619986E-2</v>
      </c>
      <c r="M80" s="113">
        <v>0.17692424013307123</v>
      </c>
      <c r="N80" s="113">
        <v>0.56963556630878576</v>
      </c>
      <c r="O80" s="113">
        <v>0.25344019355814307</v>
      </c>
      <c r="P80" s="113">
        <v>0.1193104491153788</v>
      </c>
      <c r="Q80" s="128">
        <v>75.550836209185022</v>
      </c>
      <c r="S80" s="25">
        <v>946</v>
      </c>
      <c r="T80" s="19" t="s">
        <v>614</v>
      </c>
      <c r="U80" s="39"/>
      <c r="V80" s="35" t="s">
        <v>22</v>
      </c>
      <c r="W80" s="36">
        <v>2</v>
      </c>
      <c r="X80" s="37">
        <v>1</v>
      </c>
      <c r="Y80" s="115"/>
    </row>
    <row r="81" spans="1:25" s="4" customFormat="1" ht="13.5" customHeight="1" x14ac:dyDescent="0.2">
      <c r="A81" s="24" t="s">
        <v>68</v>
      </c>
      <c r="B81" s="41">
        <v>9624</v>
      </c>
      <c r="C81" s="6">
        <v>9615</v>
      </c>
      <c r="D81" s="14">
        <v>-9</v>
      </c>
      <c r="E81" s="104">
        <v>-9.3516209476307566E-4</v>
      </c>
      <c r="F81" s="110">
        <v>631</v>
      </c>
      <c r="G81" s="111">
        <v>1718</v>
      </c>
      <c r="H81" s="111">
        <v>5801</v>
      </c>
      <c r="I81" s="111">
        <v>2096</v>
      </c>
      <c r="J81" s="111">
        <v>1037</v>
      </c>
      <c r="K81" s="107"/>
      <c r="L81" s="113">
        <v>6.5626625065002595E-2</v>
      </c>
      <c r="M81" s="113">
        <v>0.17867914716588665</v>
      </c>
      <c r="N81" s="113">
        <v>0.60332813312532496</v>
      </c>
      <c r="O81" s="113">
        <v>0.21799271970878836</v>
      </c>
      <c r="P81" s="113">
        <v>0.1078523140925637</v>
      </c>
      <c r="Q81" s="128">
        <v>65.747284950870537</v>
      </c>
      <c r="S81" s="25">
        <v>235</v>
      </c>
      <c r="T81" s="19" t="s">
        <v>69</v>
      </c>
      <c r="U81" s="34"/>
      <c r="V81" s="35" t="s">
        <v>52</v>
      </c>
      <c r="W81" s="36">
        <v>1</v>
      </c>
      <c r="X81" s="37">
        <v>5</v>
      </c>
      <c r="Y81" s="115"/>
    </row>
    <row r="82" spans="1:25" s="4" customFormat="1" ht="13.5" customHeight="1" x14ac:dyDescent="0.2">
      <c r="A82" s="24" t="s">
        <v>680</v>
      </c>
      <c r="B82" s="41">
        <v>47723</v>
      </c>
      <c r="C82" s="6">
        <v>47657</v>
      </c>
      <c r="D82" s="14">
        <v>-66</v>
      </c>
      <c r="E82" s="104">
        <v>-1.3829809525804926E-3</v>
      </c>
      <c r="F82" s="110">
        <v>4085</v>
      </c>
      <c r="G82" s="111">
        <v>9000</v>
      </c>
      <c r="H82" s="111">
        <v>28291</v>
      </c>
      <c r="I82" s="111">
        <v>10366</v>
      </c>
      <c r="J82" s="111">
        <v>4297</v>
      </c>
      <c r="K82" s="107"/>
      <c r="L82" s="113">
        <v>8.5716683803009008E-2</v>
      </c>
      <c r="M82" s="113">
        <v>0.18884948695889375</v>
      </c>
      <c r="N82" s="113">
        <v>0.59363787061711815</v>
      </c>
      <c r="O82" s="113">
        <v>0.21751264242398807</v>
      </c>
      <c r="P82" s="113">
        <v>9.0165138384707383E-2</v>
      </c>
      <c r="Q82" s="128">
        <v>68.452864868686149</v>
      </c>
      <c r="S82" s="25">
        <v>272</v>
      </c>
      <c r="T82" s="19" t="s">
        <v>80</v>
      </c>
      <c r="U82" s="39"/>
      <c r="V82" s="35" t="s">
        <v>8</v>
      </c>
      <c r="W82" s="36">
        <v>1</v>
      </c>
      <c r="X82" s="37">
        <v>5</v>
      </c>
      <c r="Y82" s="115"/>
    </row>
    <row r="83" spans="1:25" s="4" customFormat="1" ht="13.5" customHeight="1" x14ac:dyDescent="0.2">
      <c r="A83" s="24" t="s">
        <v>159</v>
      </c>
      <c r="B83" s="41">
        <v>12205</v>
      </c>
      <c r="C83" s="6">
        <v>12187</v>
      </c>
      <c r="D83" s="14">
        <v>-18</v>
      </c>
      <c r="E83" s="104">
        <v>-1.4748054076197947E-3</v>
      </c>
      <c r="F83" s="110">
        <v>1073</v>
      </c>
      <c r="G83" s="111">
        <v>2415</v>
      </c>
      <c r="H83" s="111">
        <v>7168</v>
      </c>
      <c r="I83" s="111">
        <v>2604</v>
      </c>
      <c r="J83" s="111">
        <v>1116</v>
      </c>
      <c r="K83" s="107"/>
      <c r="L83" s="113">
        <v>8.8044637728727337E-2</v>
      </c>
      <c r="M83" s="113">
        <v>0.19816197587593337</v>
      </c>
      <c r="N83" s="113">
        <v>0.58816771970132109</v>
      </c>
      <c r="O83" s="113">
        <v>0.21367030442274554</v>
      </c>
      <c r="P83" s="113">
        <v>9.1572987609748094E-2</v>
      </c>
      <c r="Q83" s="128">
        <v>70.01953125</v>
      </c>
      <c r="S83" s="25">
        <v>145</v>
      </c>
      <c r="T83" s="19" t="s">
        <v>160</v>
      </c>
      <c r="U83" s="39"/>
      <c r="V83" s="35" t="s">
        <v>56</v>
      </c>
      <c r="W83" s="36">
        <v>1</v>
      </c>
      <c r="X83" s="37">
        <v>5</v>
      </c>
      <c r="Y83" s="115"/>
    </row>
    <row r="84" spans="1:25" s="4" customFormat="1" ht="13.5" customHeight="1" x14ac:dyDescent="0.2">
      <c r="A84" s="24" t="s">
        <v>269</v>
      </c>
      <c r="B84" s="41">
        <v>3991</v>
      </c>
      <c r="C84" s="6">
        <v>3984</v>
      </c>
      <c r="D84" s="14">
        <v>-7</v>
      </c>
      <c r="E84" s="104">
        <v>-1.7539463793535548E-3</v>
      </c>
      <c r="F84" s="110">
        <v>338</v>
      </c>
      <c r="G84" s="111">
        <v>790</v>
      </c>
      <c r="H84" s="111">
        <v>2453</v>
      </c>
      <c r="I84" s="111">
        <v>741</v>
      </c>
      <c r="J84" s="111">
        <v>283</v>
      </c>
      <c r="K84" s="107"/>
      <c r="L84" s="113">
        <v>8.4839357429718876E-2</v>
      </c>
      <c r="M84" s="113">
        <v>0.19829317269076305</v>
      </c>
      <c r="N84" s="113">
        <v>0.61571285140562249</v>
      </c>
      <c r="O84" s="113">
        <v>0.18599397590361447</v>
      </c>
      <c r="P84" s="113">
        <v>7.1034136546184734E-2</v>
      </c>
      <c r="Q84" s="128">
        <v>62.413371381981243</v>
      </c>
      <c r="S84" s="25">
        <v>19</v>
      </c>
      <c r="T84" s="40" t="s">
        <v>270</v>
      </c>
      <c r="U84" s="39"/>
      <c r="V84" s="35" t="s">
        <v>41</v>
      </c>
      <c r="W84" s="36">
        <v>2</v>
      </c>
      <c r="X84" s="37">
        <v>2</v>
      </c>
      <c r="Y84" s="115"/>
    </row>
    <row r="85" spans="1:25" s="4" customFormat="1" ht="13.5" customHeight="1" x14ac:dyDescent="0.2">
      <c r="A85" s="24" t="s">
        <v>691</v>
      </c>
      <c r="B85" s="41">
        <v>6263</v>
      </c>
      <c r="C85" s="6">
        <v>6251</v>
      </c>
      <c r="D85" s="14">
        <v>-12</v>
      </c>
      <c r="E85" s="104">
        <v>-1.9160146894459107E-3</v>
      </c>
      <c r="F85" s="110">
        <v>561</v>
      </c>
      <c r="G85" s="111">
        <v>1233</v>
      </c>
      <c r="H85" s="111">
        <v>3840</v>
      </c>
      <c r="I85" s="111">
        <v>1178</v>
      </c>
      <c r="J85" s="111">
        <v>452</v>
      </c>
      <c r="K85" s="107"/>
      <c r="L85" s="113">
        <v>8.9745640697488402E-2</v>
      </c>
      <c r="M85" s="113">
        <v>0.19724844024956006</v>
      </c>
      <c r="N85" s="113">
        <v>0.6143017117261238</v>
      </c>
      <c r="O85" s="113">
        <v>0.18844984802431611</v>
      </c>
      <c r="P85" s="113">
        <v>7.2308430651095823E-2</v>
      </c>
      <c r="Q85" s="128">
        <v>62.786458333333336</v>
      </c>
      <c r="S85" s="25">
        <v>704</v>
      </c>
      <c r="T85" s="19" t="s">
        <v>506</v>
      </c>
      <c r="U85" s="34"/>
      <c r="V85" s="35" t="s">
        <v>60</v>
      </c>
      <c r="W85" s="36">
        <v>1</v>
      </c>
      <c r="X85" s="37">
        <v>5</v>
      </c>
      <c r="Y85" s="115"/>
    </row>
    <row r="86" spans="1:25" s="4" customFormat="1" ht="13.5" customHeight="1" x14ac:dyDescent="0.2">
      <c r="A86" s="24" t="s">
        <v>675</v>
      </c>
      <c r="B86" s="41">
        <v>67662</v>
      </c>
      <c r="C86" s="6">
        <v>67532</v>
      </c>
      <c r="D86" s="14">
        <v>-130</v>
      </c>
      <c r="E86" s="104">
        <v>-1.9213147704767453E-3</v>
      </c>
      <c r="F86" s="110">
        <v>4347</v>
      </c>
      <c r="G86" s="111">
        <v>10093</v>
      </c>
      <c r="H86" s="111">
        <v>40356</v>
      </c>
      <c r="I86" s="111">
        <v>17083</v>
      </c>
      <c r="J86" s="111">
        <v>7460</v>
      </c>
      <c r="K86" s="107"/>
      <c r="L86" s="113">
        <v>6.4369484096428356E-2</v>
      </c>
      <c r="M86" s="113">
        <v>0.14945507315050643</v>
      </c>
      <c r="N86" s="113">
        <v>0.59758336788485455</v>
      </c>
      <c r="O86" s="113">
        <v>0.25296155896463901</v>
      </c>
      <c r="P86" s="113">
        <v>0.11046614938103418</v>
      </c>
      <c r="Q86" s="128">
        <v>67.340668054316581</v>
      </c>
      <c r="S86" s="25">
        <v>109</v>
      </c>
      <c r="T86" s="19" t="s">
        <v>36</v>
      </c>
      <c r="U86" s="39"/>
      <c r="V86" s="35" t="s">
        <v>24</v>
      </c>
      <c r="W86" s="36">
        <v>1</v>
      </c>
      <c r="X86" s="37">
        <v>4</v>
      </c>
      <c r="Y86" s="115"/>
    </row>
    <row r="87" spans="1:25" s="4" customFormat="1" ht="13.5" customHeight="1" x14ac:dyDescent="0.2">
      <c r="A87" s="24" t="s">
        <v>527</v>
      </c>
      <c r="B87" s="41">
        <v>6146</v>
      </c>
      <c r="C87" s="6">
        <v>6134</v>
      </c>
      <c r="D87" s="14">
        <v>-12</v>
      </c>
      <c r="E87" s="104">
        <v>-1.9524894240156021E-3</v>
      </c>
      <c r="F87" s="110">
        <v>445</v>
      </c>
      <c r="G87" s="111">
        <v>1165</v>
      </c>
      <c r="H87" s="111">
        <v>3829</v>
      </c>
      <c r="I87" s="111">
        <v>1140</v>
      </c>
      <c r="J87" s="111">
        <v>363</v>
      </c>
      <c r="K87" s="107"/>
      <c r="L87" s="113">
        <v>7.2546462341049889E-2</v>
      </c>
      <c r="M87" s="113">
        <v>0.18992500815128791</v>
      </c>
      <c r="N87" s="113">
        <v>0.62422562764916856</v>
      </c>
      <c r="O87" s="113">
        <v>0.18584936419954354</v>
      </c>
      <c r="P87" s="113">
        <v>5.9178350179328335E-2</v>
      </c>
      <c r="Q87" s="128">
        <v>60.198485244189087</v>
      </c>
      <c r="S87" s="25">
        <v>755</v>
      </c>
      <c r="T87" s="19" t="s">
        <v>528</v>
      </c>
      <c r="U87" s="39"/>
      <c r="V87" s="35" t="s">
        <v>4</v>
      </c>
      <c r="W87" s="36">
        <v>2</v>
      </c>
      <c r="X87" s="37">
        <v>5</v>
      </c>
      <c r="Y87" s="115"/>
    </row>
    <row r="88" spans="1:25" s="4" customFormat="1" ht="13.5" customHeight="1" x14ac:dyDescent="0.2">
      <c r="A88" s="24" t="s">
        <v>560</v>
      </c>
      <c r="B88" s="41">
        <v>3068</v>
      </c>
      <c r="C88" s="6">
        <v>3062</v>
      </c>
      <c r="D88" s="14">
        <v>-6</v>
      </c>
      <c r="E88" s="104">
        <v>-1.9556714471968828E-3</v>
      </c>
      <c r="F88" s="110">
        <v>228</v>
      </c>
      <c r="G88" s="111">
        <v>486</v>
      </c>
      <c r="H88" s="111">
        <v>1707</v>
      </c>
      <c r="I88" s="111">
        <v>869</v>
      </c>
      <c r="J88" s="111">
        <v>436</v>
      </c>
      <c r="K88" s="107"/>
      <c r="L88" s="113">
        <v>7.4461136512083609E-2</v>
      </c>
      <c r="M88" s="113">
        <v>0.15871979098628347</v>
      </c>
      <c r="N88" s="113">
        <v>0.55747877204441543</v>
      </c>
      <c r="O88" s="113">
        <v>0.2838014369693011</v>
      </c>
      <c r="P88" s="113">
        <v>0.14239059438275636</v>
      </c>
      <c r="Q88" s="128">
        <v>79.37902753368482</v>
      </c>
      <c r="S88" s="25">
        <v>845</v>
      </c>
      <c r="T88" s="40" t="s">
        <v>561</v>
      </c>
      <c r="U88" s="39"/>
      <c r="V88" s="35" t="s">
        <v>99</v>
      </c>
      <c r="W88" s="36">
        <v>2</v>
      </c>
      <c r="X88" s="37">
        <v>3</v>
      </c>
      <c r="Y88" s="115"/>
    </row>
    <row r="89" spans="1:25" s="4" customFormat="1" ht="13.5" customHeight="1" x14ac:dyDescent="0.2">
      <c r="A89" s="24" t="s">
        <v>110</v>
      </c>
      <c r="B89" s="41">
        <v>84587</v>
      </c>
      <c r="C89" s="6">
        <v>84403</v>
      </c>
      <c r="D89" s="14">
        <v>-184</v>
      </c>
      <c r="E89" s="104">
        <v>-2.1752751604856568E-3</v>
      </c>
      <c r="F89" s="110">
        <v>5310</v>
      </c>
      <c r="G89" s="111">
        <v>12174</v>
      </c>
      <c r="H89" s="111">
        <v>50825</v>
      </c>
      <c r="I89" s="111">
        <v>21404</v>
      </c>
      <c r="J89" s="111">
        <v>9479</v>
      </c>
      <c r="K89" s="107"/>
      <c r="L89" s="113">
        <v>6.2912455718398638E-2</v>
      </c>
      <c r="M89" s="113">
        <v>0.14423657926850941</v>
      </c>
      <c r="N89" s="113">
        <v>0.60217053896188522</v>
      </c>
      <c r="O89" s="113">
        <v>0.25359288176960537</v>
      </c>
      <c r="P89" s="113">
        <v>0.11230643460540501</v>
      </c>
      <c r="Q89" s="128">
        <v>66.065912444663056</v>
      </c>
      <c r="S89" s="25">
        <v>609</v>
      </c>
      <c r="T89" s="19" t="s">
        <v>111</v>
      </c>
      <c r="U89" s="39"/>
      <c r="V89" s="35" t="s">
        <v>22</v>
      </c>
      <c r="W89" s="36">
        <v>1</v>
      </c>
      <c r="X89" s="37">
        <v>4</v>
      </c>
      <c r="Y89" s="115"/>
    </row>
    <row r="90" spans="1:25" s="4" customFormat="1" ht="13.5" customHeight="1" x14ac:dyDescent="0.2">
      <c r="A90" s="24" t="s">
        <v>116</v>
      </c>
      <c r="B90" s="41">
        <v>24234</v>
      </c>
      <c r="C90" s="6">
        <v>24178</v>
      </c>
      <c r="D90" s="14">
        <v>-56</v>
      </c>
      <c r="E90" s="104">
        <v>-2.3108030040439598E-3</v>
      </c>
      <c r="F90" s="110">
        <v>1718</v>
      </c>
      <c r="G90" s="111">
        <v>3799</v>
      </c>
      <c r="H90" s="111">
        <v>15010</v>
      </c>
      <c r="I90" s="111">
        <v>5369</v>
      </c>
      <c r="J90" s="111">
        <v>2311</v>
      </c>
      <c r="K90" s="107"/>
      <c r="L90" s="113">
        <v>7.1056332202829017E-2</v>
      </c>
      <c r="M90" s="113">
        <v>0.15712631317726858</v>
      </c>
      <c r="N90" s="113">
        <v>0.62081230871039783</v>
      </c>
      <c r="O90" s="113">
        <v>0.22206137811233354</v>
      </c>
      <c r="P90" s="113">
        <v>9.5582761187856732E-2</v>
      </c>
      <c r="Q90" s="128">
        <v>61.079280479680214</v>
      </c>
      <c r="S90" s="25">
        <v>680</v>
      </c>
      <c r="T90" s="19" t="s">
        <v>117</v>
      </c>
      <c r="U90" s="39"/>
      <c r="V90" s="35" t="s">
        <v>52</v>
      </c>
      <c r="W90" s="36">
        <v>2</v>
      </c>
      <c r="X90" s="37">
        <v>1</v>
      </c>
      <c r="Y90" s="115"/>
    </row>
    <row r="91" spans="1:25" s="4" customFormat="1" ht="13.5" customHeight="1" x14ac:dyDescent="0.2">
      <c r="A91" s="24" t="s">
        <v>130</v>
      </c>
      <c r="B91" s="41">
        <v>21928</v>
      </c>
      <c r="C91" s="6">
        <v>21875</v>
      </c>
      <c r="D91" s="14">
        <v>-53</v>
      </c>
      <c r="E91" s="104">
        <v>-2.4170010944910558E-3</v>
      </c>
      <c r="F91" s="110">
        <v>1577</v>
      </c>
      <c r="G91" s="111">
        <v>3810</v>
      </c>
      <c r="H91" s="111">
        <v>13121</v>
      </c>
      <c r="I91" s="111">
        <v>4944</v>
      </c>
      <c r="J91" s="111">
        <v>1911</v>
      </c>
      <c r="K91" s="107"/>
      <c r="L91" s="113">
        <v>7.209142857142857E-2</v>
      </c>
      <c r="M91" s="113">
        <v>0.17417142857142856</v>
      </c>
      <c r="N91" s="113">
        <v>0.59981714285714283</v>
      </c>
      <c r="O91" s="113">
        <v>0.22601142857142856</v>
      </c>
      <c r="P91" s="113">
        <v>8.7359999999999993E-2</v>
      </c>
      <c r="Q91" s="128">
        <v>66.717475802149224</v>
      </c>
      <c r="S91" s="25">
        <v>851</v>
      </c>
      <c r="T91" s="19" t="s">
        <v>131</v>
      </c>
      <c r="U91" s="39"/>
      <c r="V91" s="35" t="s">
        <v>81</v>
      </c>
      <c r="W91" s="36">
        <v>1</v>
      </c>
      <c r="X91" s="37">
        <v>3</v>
      </c>
      <c r="Y91" s="115"/>
    </row>
    <row r="92" spans="1:25" s="4" customFormat="1" ht="13.5" customHeight="1" x14ac:dyDescent="0.2">
      <c r="A92" s="24" t="s">
        <v>596</v>
      </c>
      <c r="B92" s="41">
        <v>3685</v>
      </c>
      <c r="C92" s="6">
        <v>3676</v>
      </c>
      <c r="D92" s="14">
        <v>-9</v>
      </c>
      <c r="E92" s="104">
        <v>-2.4423337856174232E-3</v>
      </c>
      <c r="F92" s="110">
        <v>255</v>
      </c>
      <c r="G92" s="111">
        <v>583</v>
      </c>
      <c r="H92" s="111">
        <v>2142</v>
      </c>
      <c r="I92" s="111">
        <v>951</v>
      </c>
      <c r="J92" s="111">
        <v>422</v>
      </c>
      <c r="K92" s="107"/>
      <c r="L92" s="113">
        <v>6.9368879216539711E-2</v>
      </c>
      <c r="M92" s="113">
        <v>0.15859630032644179</v>
      </c>
      <c r="N92" s="113">
        <v>0.5826985854189336</v>
      </c>
      <c r="O92" s="113">
        <v>0.25870511425462461</v>
      </c>
      <c r="P92" s="113">
        <v>0.11479869423286181</v>
      </c>
      <c r="Q92" s="128">
        <v>71.615312791783381</v>
      </c>
      <c r="S92" s="25">
        <v>925</v>
      </c>
      <c r="T92" s="40" t="s">
        <v>597</v>
      </c>
      <c r="U92" s="39"/>
      <c r="V92" s="35" t="s">
        <v>126</v>
      </c>
      <c r="W92" s="36">
        <v>2</v>
      </c>
      <c r="X92" s="37">
        <v>1</v>
      </c>
      <c r="Y92" s="115"/>
    </row>
    <row r="93" spans="1:25" s="4" customFormat="1" ht="13.5" customHeight="1" x14ac:dyDescent="0.2">
      <c r="A93" s="24" t="s">
        <v>258</v>
      </c>
      <c r="B93" s="41">
        <v>15251</v>
      </c>
      <c r="C93" s="6">
        <v>15212</v>
      </c>
      <c r="D93" s="14">
        <v>-39</v>
      </c>
      <c r="E93" s="104">
        <v>-2.5572093633204895E-3</v>
      </c>
      <c r="F93" s="110">
        <v>1526</v>
      </c>
      <c r="G93" s="111">
        <v>3272</v>
      </c>
      <c r="H93" s="111">
        <v>9016</v>
      </c>
      <c r="I93" s="111">
        <v>2924</v>
      </c>
      <c r="J93" s="111">
        <v>1232</v>
      </c>
      <c r="K93" s="107"/>
      <c r="L93" s="113">
        <v>0.10031554036287142</v>
      </c>
      <c r="M93" s="113">
        <v>0.21509334735734947</v>
      </c>
      <c r="N93" s="113">
        <v>0.59268998159347885</v>
      </c>
      <c r="O93" s="113">
        <v>0.1922166710491717</v>
      </c>
      <c r="P93" s="113">
        <v>8.0988693136997109E-2</v>
      </c>
      <c r="Q93" s="128">
        <v>68.722271517302573</v>
      </c>
      <c r="S93" s="25">
        <v>977</v>
      </c>
      <c r="T93" s="19" t="s">
        <v>259</v>
      </c>
      <c r="U93" s="39"/>
      <c r="V93" s="35" t="s">
        <v>8</v>
      </c>
      <c r="W93" s="36">
        <v>1</v>
      </c>
      <c r="X93" s="37">
        <v>3</v>
      </c>
      <c r="Y93" s="115"/>
    </row>
    <row r="94" spans="1:25" s="4" customFormat="1" ht="13.5" customHeight="1" x14ac:dyDescent="0.2">
      <c r="A94" s="24" t="s">
        <v>199</v>
      </c>
      <c r="B94" s="41">
        <v>18978</v>
      </c>
      <c r="C94" s="6">
        <v>18927</v>
      </c>
      <c r="D94" s="14">
        <v>-51</v>
      </c>
      <c r="E94" s="104">
        <v>-2.6873221625040022E-3</v>
      </c>
      <c r="F94" s="110">
        <v>1907</v>
      </c>
      <c r="G94" s="111">
        <v>4300</v>
      </c>
      <c r="H94" s="111">
        <v>10941</v>
      </c>
      <c r="I94" s="111">
        <v>3686</v>
      </c>
      <c r="J94" s="111">
        <v>1488</v>
      </c>
      <c r="K94" s="107"/>
      <c r="L94" s="113">
        <v>0.10075553442172558</v>
      </c>
      <c r="M94" s="113">
        <v>0.2271886722671316</v>
      </c>
      <c r="N94" s="113">
        <v>0.57806308448248533</v>
      </c>
      <c r="O94" s="113">
        <v>0.19474824325038306</v>
      </c>
      <c r="P94" s="113">
        <v>7.8617847519416709E-2</v>
      </c>
      <c r="Q94" s="128">
        <v>72.991499862901023</v>
      </c>
      <c r="S94" s="25">
        <v>410</v>
      </c>
      <c r="T94" s="40" t="s">
        <v>200</v>
      </c>
      <c r="U94" s="39"/>
      <c r="V94" s="35" t="s">
        <v>52</v>
      </c>
      <c r="W94" s="36">
        <v>2</v>
      </c>
      <c r="X94" s="37">
        <v>2</v>
      </c>
      <c r="Y94" s="115"/>
    </row>
    <row r="95" spans="1:25" s="4" customFormat="1" ht="13.5" customHeight="1" x14ac:dyDescent="0.2">
      <c r="A95" s="24" t="s">
        <v>683</v>
      </c>
      <c r="B95" s="41">
        <v>72909</v>
      </c>
      <c r="C95" s="6">
        <v>72699</v>
      </c>
      <c r="D95" s="14">
        <v>-210</v>
      </c>
      <c r="E95" s="104">
        <v>-2.8803028432703437E-3</v>
      </c>
      <c r="F95" s="110">
        <v>4495</v>
      </c>
      <c r="G95" s="111">
        <v>10318</v>
      </c>
      <c r="H95" s="111">
        <v>45435</v>
      </c>
      <c r="I95" s="111">
        <v>16946</v>
      </c>
      <c r="J95" s="111">
        <v>7473</v>
      </c>
      <c r="K95" s="107"/>
      <c r="L95" s="113">
        <v>6.1830286523886162E-2</v>
      </c>
      <c r="M95" s="113">
        <v>0.14192767438341655</v>
      </c>
      <c r="N95" s="113">
        <v>0.62497420872364129</v>
      </c>
      <c r="O95" s="113">
        <v>0.23309811689294213</v>
      </c>
      <c r="P95" s="113">
        <v>0.1027937110551727</v>
      </c>
      <c r="Q95" s="128">
        <v>60.006602839220861</v>
      </c>
      <c r="S95" s="25">
        <v>405</v>
      </c>
      <c r="T95" s="40" t="s">
        <v>90</v>
      </c>
      <c r="U95" s="39"/>
      <c r="V95" s="35" t="s">
        <v>22</v>
      </c>
      <c r="W95" s="36">
        <v>2</v>
      </c>
      <c r="X95" s="37">
        <v>2</v>
      </c>
      <c r="Y95" s="115"/>
    </row>
    <row r="96" spans="1:25" s="4" customFormat="1" ht="13.5" customHeight="1" x14ac:dyDescent="0.2">
      <c r="A96" s="24" t="s">
        <v>540</v>
      </c>
      <c r="B96" s="41">
        <v>1031</v>
      </c>
      <c r="C96" s="6">
        <v>1028</v>
      </c>
      <c r="D96" s="14">
        <v>-3</v>
      </c>
      <c r="E96" s="104">
        <v>-2.9097963142580285E-3</v>
      </c>
      <c r="F96" s="110">
        <v>66</v>
      </c>
      <c r="G96" s="111">
        <v>161</v>
      </c>
      <c r="H96" s="111">
        <v>606</v>
      </c>
      <c r="I96" s="111">
        <v>261</v>
      </c>
      <c r="J96" s="111">
        <v>99</v>
      </c>
      <c r="K96" s="107"/>
      <c r="L96" s="113">
        <v>6.4202334630350189E-2</v>
      </c>
      <c r="M96" s="113">
        <v>0.1566147859922179</v>
      </c>
      <c r="N96" s="113">
        <v>0.58949416342412453</v>
      </c>
      <c r="O96" s="113">
        <v>0.25389105058365757</v>
      </c>
      <c r="P96" s="113">
        <v>9.6303501945525297E-2</v>
      </c>
      <c r="Q96" s="128">
        <v>69.636963696369648</v>
      </c>
      <c r="S96" s="25">
        <v>771</v>
      </c>
      <c r="T96" s="19" t="s">
        <v>670</v>
      </c>
      <c r="U96" s="39"/>
      <c r="V96" s="35" t="s">
        <v>66</v>
      </c>
      <c r="W96" s="36">
        <v>1</v>
      </c>
      <c r="X96" s="37">
        <v>1</v>
      </c>
      <c r="Y96" s="115"/>
    </row>
    <row r="97" spans="1:25" s="4" customFormat="1" ht="13.5" customHeight="1" x14ac:dyDescent="0.2">
      <c r="A97" s="24" t="s">
        <v>169</v>
      </c>
      <c r="B97" s="41">
        <v>5520</v>
      </c>
      <c r="C97" s="6">
        <v>5502</v>
      </c>
      <c r="D97" s="14">
        <v>-18</v>
      </c>
      <c r="E97" s="104">
        <v>-3.260869565217428E-3</v>
      </c>
      <c r="F97" s="110">
        <v>479</v>
      </c>
      <c r="G97" s="111">
        <v>1029</v>
      </c>
      <c r="H97" s="111">
        <v>3214</v>
      </c>
      <c r="I97" s="111">
        <v>1259</v>
      </c>
      <c r="J97" s="111">
        <v>527</v>
      </c>
      <c r="K97" s="107"/>
      <c r="L97" s="113">
        <v>8.7059251181388589E-2</v>
      </c>
      <c r="M97" s="113">
        <v>0.18702290076335878</v>
      </c>
      <c r="N97" s="113">
        <v>0.58415121773900403</v>
      </c>
      <c r="O97" s="113">
        <v>0.22882588149763722</v>
      </c>
      <c r="P97" s="113">
        <v>9.578335150854235E-2</v>
      </c>
      <c r="Q97" s="128">
        <v>71.188550093341632</v>
      </c>
      <c r="S97" s="25">
        <v>217</v>
      </c>
      <c r="T97" s="40" t="s">
        <v>170</v>
      </c>
      <c r="U97" s="39"/>
      <c r="V97" s="35" t="s">
        <v>126</v>
      </c>
      <c r="W97" s="36">
        <v>1</v>
      </c>
      <c r="X97" s="37">
        <v>4</v>
      </c>
      <c r="Y97" s="115"/>
    </row>
    <row r="98" spans="1:25" s="4" customFormat="1" ht="13.5" customHeight="1" x14ac:dyDescent="0.2">
      <c r="A98" s="57" t="s">
        <v>535</v>
      </c>
      <c r="B98" s="41">
        <v>10423</v>
      </c>
      <c r="C98" s="6">
        <v>10389</v>
      </c>
      <c r="D98" s="14">
        <v>-34</v>
      </c>
      <c r="E98" s="104">
        <v>-3.2620166938501782E-3</v>
      </c>
      <c r="F98" s="110">
        <v>696</v>
      </c>
      <c r="G98" s="111">
        <v>1612</v>
      </c>
      <c r="H98" s="111">
        <v>6088</v>
      </c>
      <c r="I98" s="111">
        <v>2689</v>
      </c>
      <c r="J98" s="111">
        <v>1149</v>
      </c>
      <c r="K98" s="107"/>
      <c r="L98" s="113">
        <v>6.6993935893733758E-2</v>
      </c>
      <c r="M98" s="113">
        <v>0.15516411589180865</v>
      </c>
      <c r="N98" s="113">
        <v>0.58600442776013095</v>
      </c>
      <c r="O98" s="113">
        <v>0.25883145634806043</v>
      </c>
      <c r="P98" s="113">
        <v>0.11059774761767253</v>
      </c>
      <c r="Q98" s="128">
        <v>70.647174770039413</v>
      </c>
      <c r="S98" s="52">
        <v>765</v>
      </c>
      <c r="T98" s="19" t="s">
        <v>536</v>
      </c>
      <c r="U98" s="39"/>
      <c r="V98" s="35" t="s">
        <v>126</v>
      </c>
      <c r="W98" s="36">
        <v>1</v>
      </c>
      <c r="X98" s="37">
        <v>4</v>
      </c>
      <c r="Y98" s="115"/>
    </row>
    <row r="99" spans="1:25" s="4" customFormat="1" ht="13.5" customHeight="1" x14ac:dyDescent="0.2">
      <c r="A99" s="24" t="s">
        <v>254</v>
      </c>
      <c r="B99" s="41">
        <v>15752</v>
      </c>
      <c r="C99" s="6">
        <v>15700</v>
      </c>
      <c r="D99" s="14">
        <v>-52</v>
      </c>
      <c r="E99" s="104">
        <v>-3.3011681056374087E-3</v>
      </c>
      <c r="F99" s="110">
        <v>917</v>
      </c>
      <c r="G99" s="111">
        <v>2140</v>
      </c>
      <c r="H99" s="111">
        <v>9228</v>
      </c>
      <c r="I99" s="111">
        <v>4332</v>
      </c>
      <c r="J99" s="111">
        <v>1812</v>
      </c>
      <c r="K99" s="107"/>
      <c r="L99" s="113">
        <v>5.8407643312101909E-2</v>
      </c>
      <c r="M99" s="113">
        <v>0.13630573248407643</v>
      </c>
      <c r="N99" s="113">
        <v>0.5877707006369427</v>
      </c>
      <c r="O99" s="113">
        <v>0.2759235668789809</v>
      </c>
      <c r="P99" s="113">
        <v>0.1154140127388535</v>
      </c>
      <c r="Q99" s="128">
        <v>70.134373645426962</v>
      </c>
      <c r="S99" s="25">
        <v>895</v>
      </c>
      <c r="T99" s="19" t="s">
        <v>255</v>
      </c>
      <c r="U99" s="39"/>
      <c r="V99" s="35" t="s">
        <v>8</v>
      </c>
      <c r="W99" s="36">
        <v>1</v>
      </c>
      <c r="X99" s="37">
        <v>3</v>
      </c>
      <c r="Y99" s="115"/>
    </row>
    <row r="100" spans="1:25" s="4" customFormat="1" ht="13.5" customHeight="1" x14ac:dyDescent="0.2">
      <c r="A100" s="24" t="s">
        <v>370</v>
      </c>
      <c r="B100" s="41">
        <v>6531</v>
      </c>
      <c r="C100" s="6">
        <v>6509</v>
      </c>
      <c r="D100" s="14">
        <v>-22</v>
      </c>
      <c r="E100" s="104">
        <v>-3.3685499923441498E-3</v>
      </c>
      <c r="F100" s="110">
        <v>464</v>
      </c>
      <c r="G100" s="111">
        <v>1137</v>
      </c>
      <c r="H100" s="111">
        <v>3749</v>
      </c>
      <c r="I100" s="111">
        <v>1623</v>
      </c>
      <c r="J100" s="111">
        <v>741</v>
      </c>
      <c r="K100" s="107"/>
      <c r="L100" s="113">
        <v>7.128591181441081E-2</v>
      </c>
      <c r="M100" s="113">
        <v>0.17468121063143341</v>
      </c>
      <c r="N100" s="113">
        <v>0.57597173144876324</v>
      </c>
      <c r="O100" s="113">
        <v>0.24934705791980336</v>
      </c>
      <c r="P100" s="113">
        <v>0.113842372100169</v>
      </c>
      <c r="Q100" s="128">
        <v>73.619631901840492</v>
      </c>
      <c r="S100" s="25">
        <v>288</v>
      </c>
      <c r="T100" s="40" t="s">
        <v>371</v>
      </c>
      <c r="U100" s="39"/>
      <c r="V100" s="35" t="s">
        <v>81</v>
      </c>
      <c r="W100" s="36">
        <v>2</v>
      </c>
      <c r="X100" s="37">
        <v>2</v>
      </c>
      <c r="Y100" s="115"/>
    </row>
    <row r="101" spans="1:25" s="4" customFormat="1" ht="13.5" customHeight="1" x14ac:dyDescent="0.2">
      <c r="A101" s="24" t="s">
        <v>434</v>
      </c>
      <c r="B101" s="41">
        <v>9507</v>
      </c>
      <c r="C101" s="6">
        <v>9471</v>
      </c>
      <c r="D101" s="14">
        <v>-36</v>
      </c>
      <c r="E101" s="104">
        <v>-3.7866834963711238E-3</v>
      </c>
      <c r="F101" s="110">
        <v>695</v>
      </c>
      <c r="G101" s="111">
        <v>1441</v>
      </c>
      <c r="H101" s="111">
        <v>5307</v>
      </c>
      <c r="I101" s="111">
        <v>2723</v>
      </c>
      <c r="J101" s="111">
        <v>1362</v>
      </c>
      <c r="K101" s="107"/>
      <c r="L101" s="113">
        <v>7.3381902650195327E-2</v>
      </c>
      <c r="M101" s="113">
        <v>0.15214866434378629</v>
      </c>
      <c r="N101" s="113">
        <v>0.56034209692746273</v>
      </c>
      <c r="O101" s="113">
        <v>0.28750923872875095</v>
      </c>
      <c r="P101" s="113">
        <v>0.14380741210009504</v>
      </c>
      <c r="Q101" s="128">
        <v>78.462408140192196</v>
      </c>
      <c r="S101" s="25">
        <v>545</v>
      </c>
      <c r="T101" s="19" t="s">
        <v>435</v>
      </c>
      <c r="U101" s="39"/>
      <c r="V101" s="35" t="s">
        <v>41</v>
      </c>
      <c r="W101" s="36">
        <v>2</v>
      </c>
      <c r="X101" s="37">
        <v>2</v>
      </c>
      <c r="Y101" s="115"/>
    </row>
    <row r="102" spans="1:25" s="4" customFormat="1" ht="13.5" customHeight="1" x14ac:dyDescent="0.2">
      <c r="A102" s="24" t="s">
        <v>444</v>
      </c>
      <c r="B102" s="41">
        <v>958</v>
      </c>
      <c r="C102" s="6">
        <v>954</v>
      </c>
      <c r="D102" s="14">
        <v>-4</v>
      </c>
      <c r="E102" s="104">
        <v>-4.1753653444676075E-3</v>
      </c>
      <c r="F102" s="110">
        <v>44</v>
      </c>
      <c r="G102" s="111">
        <v>87</v>
      </c>
      <c r="H102" s="111">
        <v>533</v>
      </c>
      <c r="I102" s="111">
        <v>334</v>
      </c>
      <c r="J102" s="111">
        <v>140</v>
      </c>
      <c r="K102" s="107"/>
      <c r="L102" s="113">
        <v>4.6121593291404611E-2</v>
      </c>
      <c r="M102" s="113">
        <v>9.1194968553459113E-2</v>
      </c>
      <c r="N102" s="113">
        <v>0.55870020964360589</v>
      </c>
      <c r="O102" s="113">
        <v>0.35010482180293501</v>
      </c>
      <c r="P102" s="113">
        <v>0.14675052410901468</v>
      </c>
      <c r="Q102" s="128">
        <v>78.986866791744845</v>
      </c>
      <c r="S102" s="25">
        <v>583</v>
      </c>
      <c r="T102" s="19" t="s">
        <v>445</v>
      </c>
      <c r="U102" s="39"/>
      <c r="V102" s="35" t="s">
        <v>73</v>
      </c>
      <c r="W102" s="36">
        <v>1</v>
      </c>
      <c r="X102" s="37">
        <v>5</v>
      </c>
      <c r="Y102" s="115"/>
    </row>
    <row r="103" spans="1:25" s="4" customFormat="1" ht="13.5" customHeight="1" x14ac:dyDescent="0.2">
      <c r="A103" s="24" t="s">
        <v>513</v>
      </c>
      <c r="B103" s="41">
        <v>3007</v>
      </c>
      <c r="C103" s="6">
        <v>2994</v>
      </c>
      <c r="D103" s="14">
        <v>-13</v>
      </c>
      <c r="E103" s="104">
        <v>-4.3232457598936236E-3</v>
      </c>
      <c r="F103" s="110">
        <v>193</v>
      </c>
      <c r="G103" s="111">
        <v>493</v>
      </c>
      <c r="H103" s="111">
        <v>1746</v>
      </c>
      <c r="I103" s="111">
        <v>755</v>
      </c>
      <c r="J103" s="111">
        <v>271</v>
      </c>
      <c r="K103" s="107"/>
      <c r="L103" s="113">
        <v>6.4462257849031396E-2</v>
      </c>
      <c r="M103" s="113">
        <v>0.16466265865063459</v>
      </c>
      <c r="N103" s="113">
        <v>0.58316633266533069</v>
      </c>
      <c r="O103" s="113">
        <v>0.25217100868403475</v>
      </c>
      <c r="P103" s="113">
        <v>9.0514362057448228E-2</v>
      </c>
      <c r="Q103" s="128">
        <v>71.477663230240552</v>
      </c>
      <c r="S103" s="25">
        <v>738</v>
      </c>
      <c r="T103" s="19" t="s">
        <v>514</v>
      </c>
      <c r="U103" s="39"/>
      <c r="V103" s="35" t="s">
        <v>73</v>
      </c>
      <c r="W103" s="36">
        <v>1</v>
      </c>
      <c r="X103" s="37">
        <v>3</v>
      </c>
      <c r="Y103" s="115"/>
    </row>
    <row r="104" spans="1:25" s="4" customFormat="1" ht="13.5" customHeight="1" x14ac:dyDescent="0.2">
      <c r="A104" s="24" t="s">
        <v>209</v>
      </c>
      <c r="B104" s="41">
        <v>9019</v>
      </c>
      <c r="C104" s="6">
        <v>8980</v>
      </c>
      <c r="D104" s="14">
        <v>-39</v>
      </c>
      <c r="E104" s="104">
        <v>-4.3242044572568972E-3</v>
      </c>
      <c r="F104" s="110">
        <v>915</v>
      </c>
      <c r="G104" s="111">
        <v>2155</v>
      </c>
      <c r="H104" s="111">
        <v>5276</v>
      </c>
      <c r="I104" s="111">
        <v>1549</v>
      </c>
      <c r="J104" s="111">
        <v>682</v>
      </c>
      <c r="K104" s="107"/>
      <c r="L104" s="113">
        <v>0.10189309576837416</v>
      </c>
      <c r="M104" s="113">
        <v>0.23997772828507796</v>
      </c>
      <c r="N104" s="113">
        <v>0.58752783964365252</v>
      </c>
      <c r="O104" s="113">
        <v>0.17249443207126949</v>
      </c>
      <c r="P104" s="113">
        <v>7.5946547884187088E-2</v>
      </c>
      <c r="Q104" s="128">
        <v>70.204700530705082</v>
      </c>
      <c r="S104" s="25">
        <v>494</v>
      </c>
      <c r="T104" s="19" t="s">
        <v>210</v>
      </c>
      <c r="U104" s="39"/>
      <c r="V104" s="35" t="s">
        <v>73</v>
      </c>
      <c r="W104" s="36">
        <v>2</v>
      </c>
      <c r="X104" s="37">
        <v>3</v>
      </c>
      <c r="Y104" s="115"/>
    </row>
    <row r="105" spans="1:25" s="4" customFormat="1" ht="13.5" customHeight="1" x14ac:dyDescent="0.2">
      <c r="A105" s="24" t="s">
        <v>615</v>
      </c>
      <c r="B105" s="41">
        <v>15285</v>
      </c>
      <c r="C105" s="6">
        <v>15217</v>
      </c>
      <c r="D105" s="14">
        <v>-68</v>
      </c>
      <c r="E105" s="104">
        <v>-4.4488060189727952E-3</v>
      </c>
      <c r="F105" s="110">
        <v>972</v>
      </c>
      <c r="G105" s="111">
        <v>2385</v>
      </c>
      <c r="H105" s="111">
        <v>8690</v>
      </c>
      <c r="I105" s="111">
        <v>4142</v>
      </c>
      <c r="J105" s="111">
        <v>1702</v>
      </c>
      <c r="K105" s="107"/>
      <c r="L105" s="113">
        <v>6.3875928238154689E-2</v>
      </c>
      <c r="M105" s="113">
        <v>0.15673260169547218</v>
      </c>
      <c r="N105" s="113">
        <v>0.57107182756128017</v>
      </c>
      <c r="O105" s="113">
        <v>0.27219557074324768</v>
      </c>
      <c r="P105" s="113">
        <v>0.11184859039232438</v>
      </c>
      <c r="Q105" s="128">
        <v>75.109321058688138</v>
      </c>
      <c r="S105" s="25">
        <v>445</v>
      </c>
      <c r="T105" s="19" t="s">
        <v>616</v>
      </c>
      <c r="U105" s="39"/>
      <c r="V105" s="35" t="s">
        <v>56</v>
      </c>
      <c r="W105" s="36">
        <v>2</v>
      </c>
      <c r="X105" s="37">
        <v>3</v>
      </c>
      <c r="Y105" s="115"/>
    </row>
    <row r="106" spans="1:25" s="4" customFormat="1" ht="13.5" customHeight="1" x14ac:dyDescent="0.2">
      <c r="A106" s="24" t="s">
        <v>197</v>
      </c>
      <c r="B106" s="41">
        <v>14494</v>
      </c>
      <c r="C106" s="6">
        <v>14427</v>
      </c>
      <c r="D106" s="14">
        <v>-67</v>
      </c>
      <c r="E106" s="104">
        <v>-4.6226024561887291E-3</v>
      </c>
      <c r="F106" s="110">
        <v>1169</v>
      </c>
      <c r="G106" s="111">
        <v>2700</v>
      </c>
      <c r="H106" s="111">
        <v>8341</v>
      </c>
      <c r="I106" s="111">
        <v>3386</v>
      </c>
      <c r="J106" s="111">
        <v>1498</v>
      </c>
      <c r="K106" s="107"/>
      <c r="L106" s="113">
        <v>8.1028626880155261E-2</v>
      </c>
      <c r="M106" s="113">
        <v>0.18714909544603867</v>
      </c>
      <c r="N106" s="113">
        <v>0.57815207596866991</v>
      </c>
      <c r="O106" s="113">
        <v>0.23469882858529148</v>
      </c>
      <c r="P106" s="113">
        <v>0.10383309073265405</v>
      </c>
      <c r="Q106" s="128">
        <v>72.964872317467936</v>
      </c>
      <c r="S106" s="25">
        <v>408</v>
      </c>
      <c r="T106" s="19" t="s">
        <v>198</v>
      </c>
      <c r="U106" s="39"/>
      <c r="V106" s="35" t="s">
        <v>24</v>
      </c>
      <c r="W106" s="36">
        <v>2</v>
      </c>
      <c r="X106" s="37">
        <v>4</v>
      </c>
      <c r="Y106" s="115"/>
    </row>
    <row r="107" spans="1:25" s="4" customFormat="1" ht="13.5" customHeight="1" x14ac:dyDescent="0.2">
      <c r="A107" s="24" t="s">
        <v>474</v>
      </c>
      <c r="B107" s="41">
        <v>2208</v>
      </c>
      <c r="C107" s="6">
        <v>2197</v>
      </c>
      <c r="D107" s="14">
        <v>-11</v>
      </c>
      <c r="E107" s="104">
        <v>-4.9818840579710644E-3</v>
      </c>
      <c r="F107" s="110">
        <v>55</v>
      </c>
      <c r="G107" s="111">
        <v>172</v>
      </c>
      <c r="H107" s="111">
        <v>1131</v>
      </c>
      <c r="I107" s="111">
        <v>894</v>
      </c>
      <c r="J107" s="111">
        <v>367</v>
      </c>
      <c r="K107" s="107"/>
      <c r="L107" s="113">
        <v>2.5034137460172964E-2</v>
      </c>
      <c r="M107" s="113">
        <v>7.8288575329995447E-2</v>
      </c>
      <c r="N107" s="113">
        <v>0.51479289940828399</v>
      </c>
      <c r="O107" s="113">
        <v>0.40691852526172051</v>
      </c>
      <c r="P107" s="113">
        <v>0.1670459717796996</v>
      </c>
      <c r="Q107" s="128">
        <v>94.252873563218387</v>
      </c>
      <c r="S107" s="25">
        <v>623</v>
      </c>
      <c r="T107" s="19" t="s">
        <v>475</v>
      </c>
      <c r="U107" s="39"/>
      <c r="V107" s="35" t="s">
        <v>8</v>
      </c>
      <c r="W107" s="36">
        <v>1</v>
      </c>
      <c r="X107" s="37">
        <v>5</v>
      </c>
      <c r="Y107" s="115"/>
    </row>
    <row r="108" spans="1:25" s="4" customFormat="1" ht="13.5" customHeight="1" x14ac:dyDescent="0.2">
      <c r="A108" s="24" t="s">
        <v>34</v>
      </c>
      <c r="B108" s="41">
        <v>46739</v>
      </c>
      <c r="C108" s="6">
        <v>46504</v>
      </c>
      <c r="D108" s="14">
        <v>-235</v>
      </c>
      <c r="E108" s="104">
        <v>-5.0279210081516368E-3</v>
      </c>
      <c r="F108" s="110">
        <v>3054</v>
      </c>
      <c r="G108" s="111">
        <v>7343</v>
      </c>
      <c r="H108" s="111">
        <v>29086</v>
      </c>
      <c r="I108" s="111">
        <v>10075</v>
      </c>
      <c r="J108" s="111">
        <v>4198</v>
      </c>
      <c r="K108" s="107"/>
      <c r="L108" s="113">
        <v>6.5671770170307925E-2</v>
      </c>
      <c r="M108" s="113">
        <v>0.15790039566488903</v>
      </c>
      <c r="N108" s="113">
        <v>0.62545157405814555</v>
      </c>
      <c r="O108" s="113">
        <v>0.21664803027696541</v>
      </c>
      <c r="P108" s="113">
        <v>9.0271804575950451E-2</v>
      </c>
      <c r="Q108" s="128">
        <v>59.884480506085396</v>
      </c>
      <c r="S108" s="25">
        <v>106</v>
      </c>
      <c r="T108" s="40" t="s">
        <v>35</v>
      </c>
      <c r="U108" s="39"/>
      <c r="V108" s="35" t="s">
        <v>52</v>
      </c>
      <c r="W108" s="36">
        <v>1</v>
      </c>
      <c r="X108" s="37">
        <v>3</v>
      </c>
      <c r="Y108" s="115"/>
    </row>
    <row r="109" spans="1:25" s="4" customFormat="1" ht="13.5" customHeight="1" x14ac:dyDescent="0.2">
      <c r="A109" s="24" t="s">
        <v>450</v>
      </c>
      <c r="B109" s="41">
        <v>3920</v>
      </c>
      <c r="C109" s="6">
        <v>3900</v>
      </c>
      <c r="D109" s="14">
        <v>-20</v>
      </c>
      <c r="E109" s="104">
        <v>-5.1020408163264808E-3</v>
      </c>
      <c r="F109" s="110">
        <v>306</v>
      </c>
      <c r="G109" s="111">
        <v>768</v>
      </c>
      <c r="H109" s="111">
        <v>2204</v>
      </c>
      <c r="I109" s="111">
        <v>928</v>
      </c>
      <c r="J109" s="111">
        <v>402</v>
      </c>
      <c r="K109" s="107"/>
      <c r="L109" s="113">
        <v>7.8461538461538458E-2</v>
      </c>
      <c r="M109" s="113">
        <v>0.19692307692307692</v>
      </c>
      <c r="N109" s="113">
        <v>0.56512820512820516</v>
      </c>
      <c r="O109" s="113">
        <v>0.23794871794871794</v>
      </c>
      <c r="P109" s="113">
        <v>0.10307692307692308</v>
      </c>
      <c r="Q109" s="128">
        <v>76.950998185117967</v>
      </c>
      <c r="S109" s="25">
        <v>592</v>
      </c>
      <c r="T109" s="40" t="s">
        <v>451</v>
      </c>
      <c r="U109" s="39"/>
      <c r="V109" s="35" t="s">
        <v>4</v>
      </c>
      <c r="W109" s="36">
        <v>2</v>
      </c>
      <c r="X109" s="37">
        <v>1</v>
      </c>
      <c r="Y109" s="115"/>
    </row>
    <row r="110" spans="1:25" s="4" customFormat="1" ht="13.5" customHeight="1" x14ac:dyDescent="0.2">
      <c r="A110" s="24" t="s">
        <v>286</v>
      </c>
      <c r="B110" s="41">
        <v>1171</v>
      </c>
      <c r="C110" s="6">
        <v>1165</v>
      </c>
      <c r="D110" s="14">
        <v>-6</v>
      </c>
      <c r="E110" s="104">
        <v>-5.1238257899230977E-3</v>
      </c>
      <c r="F110" s="110">
        <v>65</v>
      </c>
      <c r="G110" s="111">
        <v>152</v>
      </c>
      <c r="H110" s="111">
        <v>621</v>
      </c>
      <c r="I110" s="111">
        <v>392</v>
      </c>
      <c r="J110" s="111">
        <v>182</v>
      </c>
      <c r="K110" s="107"/>
      <c r="L110" s="113">
        <v>5.5793991416309016E-2</v>
      </c>
      <c r="M110" s="113">
        <v>0.13047210300429185</v>
      </c>
      <c r="N110" s="113">
        <v>0.53304721030042923</v>
      </c>
      <c r="O110" s="113">
        <v>0.33648068669527897</v>
      </c>
      <c r="P110" s="113">
        <v>0.15622317596566523</v>
      </c>
      <c r="Q110" s="128">
        <v>87.600644122383258</v>
      </c>
      <c r="S110" s="25">
        <v>74</v>
      </c>
      <c r="T110" s="19" t="s">
        <v>287</v>
      </c>
      <c r="U110" s="39"/>
      <c r="V110" s="35" t="s">
        <v>52</v>
      </c>
      <c r="W110" s="36">
        <v>2</v>
      </c>
      <c r="X110" s="37">
        <v>1</v>
      </c>
      <c r="Y110" s="115"/>
    </row>
    <row r="111" spans="1:25" s="4" customFormat="1" ht="13.5" customHeight="1" x14ac:dyDescent="0.2">
      <c r="A111" s="24" t="s">
        <v>360</v>
      </c>
      <c r="B111" s="41">
        <v>3854</v>
      </c>
      <c r="C111" s="6">
        <v>3834</v>
      </c>
      <c r="D111" s="14">
        <v>-20</v>
      </c>
      <c r="E111" s="104">
        <v>-5.1894135962635701E-3</v>
      </c>
      <c r="F111" s="110">
        <v>254</v>
      </c>
      <c r="G111" s="111">
        <v>571</v>
      </c>
      <c r="H111" s="111">
        <v>2256</v>
      </c>
      <c r="I111" s="111">
        <v>1007</v>
      </c>
      <c r="J111" s="111">
        <v>422</v>
      </c>
      <c r="K111" s="107"/>
      <c r="L111" s="113">
        <v>6.6249347939488779E-2</v>
      </c>
      <c r="M111" s="113">
        <v>0.14893062076160668</v>
      </c>
      <c r="N111" s="113">
        <v>0.58841940532081383</v>
      </c>
      <c r="O111" s="113">
        <v>0.26264997391757955</v>
      </c>
      <c r="P111" s="113">
        <v>0.11006781429316641</v>
      </c>
      <c r="Q111" s="128">
        <v>69.946808510638306</v>
      </c>
      <c r="S111" s="25">
        <v>273</v>
      </c>
      <c r="T111" s="40" t="s">
        <v>361</v>
      </c>
      <c r="U111" s="39"/>
      <c r="V111" s="35" t="s">
        <v>8</v>
      </c>
      <c r="W111" s="36">
        <v>2</v>
      </c>
      <c r="X111" s="37">
        <v>5</v>
      </c>
      <c r="Y111" s="115"/>
    </row>
    <row r="112" spans="1:25" s="4" customFormat="1" ht="13.5" customHeight="1" x14ac:dyDescent="0.2">
      <c r="A112" s="24" t="s">
        <v>106</v>
      </c>
      <c r="B112" s="41">
        <v>19379</v>
      </c>
      <c r="C112" s="6">
        <v>19278</v>
      </c>
      <c r="D112" s="14">
        <v>-101</v>
      </c>
      <c r="E112" s="104">
        <v>-5.2118272356674877E-3</v>
      </c>
      <c r="F112" s="110">
        <v>1290</v>
      </c>
      <c r="G112" s="111">
        <v>3026</v>
      </c>
      <c r="H112" s="111">
        <v>11323</v>
      </c>
      <c r="I112" s="111">
        <v>4929</v>
      </c>
      <c r="J112" s="111">
        <v>2338</v>
      </c>
      <c r="K112" s="107"/>
      <c r="L112" s="113">
        <v>6.6915655150949271E-2</v>
      </c>
      <c r="M112" s="113">
        <v>0.15696649029982362</v>
      </c>
      <c r="N112" s="113">
        <v>0.58735345990247956</v>
      </c>
      <c r="O112" s="113">
        <v>0.25568004979769687</v>
      </c>
      <c r="P112" s="113">
        <v>0.12127814088598403</v>
      </c>
      <c r="Q112" s="128">
        <v>70.255232712178753</v>
      </c>
      <c r="S112" s="25">
        <v>598</v>
      </c>
      <c r="T112" s="40" t="s">
        <v>107</v>
      </c>
      <c r="U112" s="39"/>
      <c r="V112" s="35" t="s">
        <v>48</v>
      </c>
      <c r="W112" s="36">
        <v>1</v>
      </c>
      <c r="X112" s="37">
        <v>4</v>
      </c>
      <c r="Y112" s="115"/>
    </row>
    <row r="113" spans="1:25" s="4" customFormat="1" ht="13.5" customHeight="1" x14ac:dyDescent="0.2">
      <c r="A113" s="24" t="s">
        <v>342</v>
      </c>
      <c r="B113" s="41">
        <v>2403</v>
      </c>
      <c r="C113" s="6">
        <v>2390</v>
      </c>
      <c r="D113" s="14">
        <v>-13</v>
      </c>
      <c r="E113" s="104">
        <v>-5.4099042863088309E-3</v>
      </c>
      <c r="F113" s="110">
        <v>140</v>
      </c>
      <c r="G113" s="111">
        <v>298</v>
      </c>
      <c r="H113" s="111">
        <v>1306</v>
      </c>
      <c r="I113" s="111">
        <v>786</v>
      </c>
      <c r="J113" s="111">
        <v>360</v>
      </c>
      <c r="K113" s="107"/>
      <c r="L113" s="113">
        <v>5.8577405857740586E-2</v>
      </c>
      <c r="M113" s="113">
        <v>0.12468619246861924</v>
      </c>
      <c r="N113" s="113">
        <v>0.54644351464435148</v>
      </c>
      <c r="O113" s="113">
        <v>0.32887029288702929</v>
      </c>
      <c r="P113" s="113">
        <v>0.15062761506276151</v>
      </c>
      <c r="Q113" s="128">
        <v>83.001531393568143</v>
      </c>
      <c r="S113" s="25">
        <v>230</v>
      </c>
      <c r="T113" s="40" t="s">
        <v>343</v>
      </c>
      <c r="U113" s="39"/>
      <c r="V113" s="35" t="s">
        <v>73</v>
      </c>
      <c r="W113" s="36">
        <v>2</v>
      </c>
      <c r="X113" s="37">
        <v>3</v>
      </c>
      <c r="Y113" s="115"/>
    </row>
    <row r="114" spans="1:25" s="4" customFormat="1" ht="13.5" customHeight="1" x14ac:dyDescent="0.2">
      <c r="A114" s="24" t="s">
        <v>233</v>
      </c>
      <c r="B114" s="41">
        <v>7472</v>
      </c>
      <c r="C114" s="6">
        <v>7430</v>
      </c>
      <c r="D114" s="14">
        <v>-42</v>
      </c>
      <c r="E114" s="104">
        <v>-5.620985010706625E-3</v>
      </c>
      <c r="F114" s="110">
        <v>561</v>
      </c>
      <c r="G114" s="111">
        <v>1355</v>
      </c>
      <c r="H114" s="111">
        <v>4195</v>
      </c>
      <c r="I114" s="111">
        <v>1880</v>
      </c>
      <c r="J114" s="111">
        <v>869</v>
      </c>
      <c r="K114" s="107"/>
      <c r="L114" s="113">
        <v>7.5504710632570665E-2</v>
      </c>
      <c r="M114" s="113">
        <v>0.18236877523553163</v>
      </c>
      <c r="N114" s="113">
        <v>0.56460296096904439</v>
      </c>
      <c r="O114" s="113">
        <v>0.25302826379542398</v>
      </c>
      <c r="P114" s="113">
        <v>0.11695827725437416</v>
      </c>
      <c r="Q114" s="128">
        <v>77.115613825983303</v>
      </c>
      <c r="S114" s="25">
        <v>563</v>
      </c>
      <c r="T114" s="19" t="s">
        <v>234</v>
      </c>
      <c r="U114" s="39"/>
      <c r="V114" s="35" t="s">
        <v>41</v>
      </c>
      <c r="W114" s="36">
        <v>1</v>
      </c>
      <c r="X114" s="37">
        <v>3</v>
      </c>
      <c r="Y114" s="115"/>
    </row>
    <row r="115" spans="1:25" s="4" customFormat="1" ht="13.5" customHeight="1" x14ac:dyDescent="0.2">
      <c r="A115" s="24" t="s">
        <v>217</v>
      </c>
      <c r="B115" s="41">
        <v>20803</v>
      </c>
      <c r="C115" s="6">
        <v>20686</v>
      </c>
      <c r="D115" s="14">
        <v>-117</v>
      </c>
      <c r="E115" s="104">
        <v>-5.6241888189203504E-3</v>
      </c>
      <c r="F115" s="110">
        <v>1684</v>
      </c>
      <c r="G115" s="111">
        <v>4154</v>
      </c>
      <c r="H115" s="111">
        <v>12703</v>
      </c>
      <c r="I115" s="111">
        <v>3829</v>
      </c>
      <c r="J115" s="111">
        <v>1492</v>
      </c>
      <c r="K115" s="107"/>
      <c r="L115" s="113">
        <v>8.1407715363047473E-2</v>
      </c>
      <c r="M115" s="113">
        <v>0.20081214347868123</v>
      </c>
      <c r="N115" s="113">
        <v>0.61408682200522091</v>
      </c>
      <c r="O115" s="113">
        <v>0.18510103451609786</v>
      </c>
      <c r="P115" s="113">
        <v>7.2126075606690515E-2</v>
      </c>
      <c r="Q115" s="128">
        <v>62.843422813508617</v>
      </c>
      <c r="S115" s="25">
        <v>505</v>
      </c>
      <c r="T115" s="19" t="s">
        <v>218</v>
      </c>
      <c r="U115" s="39"/>
      <c r="V115" s="35" t="s">
        <v>52</v>
      </c>
      <c r="W115" s="36">
        <v>2</v>
      </c>
      <c r="X115" s="37">
        <v>1</v>
      </c>
      <c r="Y115" s="115"/>
    </row>
    <row r="116" spans="1:25" s="4" customFormat="1" ht="13.5" customHeight="1" x14ac:dyDescent="0.2">
      <c r="A116" s="24" t="s">
        <v>454</v>
      </c>
      <c r="B116" s="41">
        <v>11084</v>
      </c>
      <c r="C116" s="6">
        <v>11016</v>
      </c>
      <c r="D116" s="14">
        <v>-68</v>
      </c>
      <c r="E116" s="104">
        <v>-6.1349693251533388E-3</v>
      </c>
      <c r="F116" s="110">
        <v>1143</v>
      </c>
      <c r="G116" s="111">
        <v>2604</v>
      </c>
      <c r="H116" s="111">
        <v>6434</v>
      </c>
      <c r="I116" s="111">
        <v>1978</v>
      </c>
      <c r="J116" s="111">
        <v>831</v>
      </c>
      <c r="K116" s="107"/>
      <c r="L116" s="113">
        <v>0.10375816993464053</v>
      </c>
      <c r="M116" s="113">
        <v>0.23638344226579522</v>
      </c>
      <c r="N116" s="113">
        <v>0.5840595497458243</v>
      </c>
      <c r="O116" s="113">
        <v>0.17955700798838053</v>
      </c>
      <c r="P116" s="113">
        <v>7.5435729847494554E-2</v>
      </c>
      <c r="Q116" s="128">
        <v>71.215418091389495</v>
      </c>
      <c r="S116" s="25">
        <v>599</v>
      </c>
      <c r="T116" s="19" t="s">
        <v>455</v>
      </c>
      <c r="U116" s="39"/>
      <c r="V116" s="35" t="s">
        <v>22</v>
      </c>
      <c r="W116" s="36">
        <v>1</v>
      </c>
      <c r="X116" s="37">
        <v>3</v>
      </c>
      <c r="Y116" s="115"/>
    </row>
    <row r="117" spans="1:25" s="4" customFormat="1" ht="13.5" customHeight="1" x14ac:dyDescent="0.2">
      <c r="A117" s="24" t="s">
        <v>372</v>
      </c>
      <c r="B117" s="41">
        <v>2252</v>
      </c>
      <c r="C117" s="6">
        <v>2238</v>
      </c>
      <c r="D117" s="14">
        <v>-14</v>
      </c>
      <c r="E117" s="104">
        <v>-6.2166962699822248E-3</v>
      </c>
      <c r="F117" s="110">
        <v>74</v>
      </c>
      <c r="G117" s="111">
        <v>186</v>
      </c>
      <c r="H117" s="111">
        <v>1091</v>
      </c>
      <c r="I117" s="111">
        <v>961</v>
      </c>
      <c r="J117" s="111">
        <v>463</v>
      </c>
      <c r="K117" s="107"/>
      <c r="L117" s="113">
        <v>3.3065236818588022E-2</v>
      </c>
      <c r="M117" s="113">
        <v>8.3109919571045576E-2</v>
      </c>
      <c r="N117" s="113">
        <v>0.48748882931188559</v>
      </c>
      <c r="O117" s="113">
        <v>0.42940125111706884</v>
      </c>
      <c r="P117" s="113">
        <v>0.2068811438784629</v>
      </c>
      <c r="Q117" s="128">
        <v>105.13290559120072</v>
      </c>
      <c r="S117" s="25">
        <v>291</v>
      </c>
      <c r="T117" s="19" t="s">
        <v>373</v>
      </c>
      <c r="U117" s="39"/>
      <c r="V117" s="35" t="s">
        <v>81</v>
      </c>
      <c r="W117" s="36">
        <v>1</v>
      </c>
      <c r="X117" s="37">
        <v>5</v>
      </c>
      <c r="Y117" s="115"/>
    </row>
    <row r="118" spans="1:25" s="4" customFormat="1" ht="13.5" customHeight="1" x14ac:dyDescent="0.2">
      <c r="A118" s="24" t="s">
        <v>610</v>
      </c>
      <c r="B118" s="41">
        <v>2372</v>
      </c>
      <c r="C118" s="6">
        <v>2357</v>
      </c>
      <c r="D118" s="14">
        <v>-15</v>
      </c>
      <c r="E118" s="104">
        <v>-6.3237774030353577E-3</v>
      </c>
      <c r="F118" s="110">
        <v>125</v>
      </c>
      <c r="G118" s="111">
        <v>319</v>
      </c>
      <c r="H118" s="111">
        <v>1380</v>
      </c>
      <c r="I118" s="111">
        <v>658</v>
      </c>
      <c r="J118" s="111">
        <v>270</v>
      </c>
      <c r="K118" s="107"/>
      <c r="L118" s="113">
        <v>5.303351718285957E-2</v>
      </c>
      <c r="M118" s="113">
        <v>0.13534153585065761</v>
      </c>
      <c r="N118" s="113">
        <v>0.58549002969876962</v>
      </c>
      <c r="O118" s="113">
        <v>0.27916843445057277</v>
      </c>
      <c r="P118" s="113">
        <v>0.11455239711497667</v>
      </c>
      <c r="Q118" s="128">
        <v>70.79710144927536</v>
      </c>
      <c r="S118" s="25">
        <v>981</v>
      </c>
      <c r="T118" s="19" t="s">
        <v>611</v>
      </c>
      <c r="U118" s="39"/>
      <c r="V118" s="35" t="s">
        <v>73</v>
      </c>
      <c r="W118" s="36">
        <v>2</v>
      </c>
      <c r="X118" s="37">
        <v>2</v>
      </c>
      <c r="Y118" s="115"/>
    </row>
    <row r="119" spans="1:25" s="4" customFormat="1" ht="13.5" customHeight="1" x14ac:dyDescent="0.2">
      <c r="A119" s="24" t="s">
        <v>368</v>
      </c>
      <c r="B119" s="41">
        <v>6638</v>
      </c>
      <c r="C119" s="6">
        <v>6596</v>
      </c>
      <c r="D119" s="14">
        <v>-42</v>
      </c>
      <c r="E119" s="104">
        <v>-6.327206990057288E-3</v>
      </c>
      <c r="F119" s="110">
        <v>352</v>
      </c>
      <c r="G119" s="111">
        <v>793</v>
      </c>
      <c r="H119" s="111">
        <v>3493</v>
      </c>
      <c r="I119" s="111">
        <v>2310</v>
      </c>
      <c r="J119" s="111">
        <v>1027</v>
      </c>
      <c r="K119" s="107"/>
      <c r="L119" s="113">
        <v>5.3365676167374164E-2</v>
      </c>
      <c r="M119" s="113">
        <v>0.12022437841115828</v>
      </c>
      <c r="N119" s="113">
        <v>0.52956337174044876</v>
      </c>
      <c r="O119" s="113">
        <v>0.35021224984839294</v>
      </c>
      <c r="P119" s="113">
        <v>0.15570042449969679</v>
      </c>
      <c r="Q119" s="128">
        <v>88.834812482107068</v>
      </c>
      <c r="S119" s="25">
        <v>287</v>
      </c>
      <c r="T119" s="40" t="s">
        <v>369</v>
      </c>
      <c r="U119" s="39"/>
      <c r="V119" s="35" t="s">
        <v>52</v>
      </c>
      <c r="W119" s="36">
        <v>2</v>
      </c>
      <c r="X119" s="37">
        <v>2</v>
      </c>
      <c r="Y119" s="115"/>
    </row>
    <row r="120" spans="1:25" s="4" customFormat="1" ht="13.5" customHeight="1" x14ac:dyDescent="0.2">
      <c r="A120" s="24" t="s">
        <v>267</v>
      </c>
      <c r="B120" s="41">
        <v>4990</v>
      </c>
      <c r="C120" s="6">
        <v>4958</v>
      </c>
      <c r="D120" s="14">
        <v>-32</v>
      </c>
      <c r="E120" s="104">
        <v>-6.4128256513026338E-3</v>
      </c>
      <c r="F120" s="110">
        <v>423</v>
      </c>
      <c r="G120" s="111">
        <v>995</v>
      </c>
      <c r="H120" s="111">
        <v>3018</v>
      </c>
      <c r="I120" s="111">
        <v>945</v>
      </c>
      <c r="J120" s="111">
        <v>357</v>
      </c>
      <c r="K120" s="107"/>
      <c r="L120" s="113">
        <v>8.5316659943525622E-2</v>
      </c>
      <c r="M120" s="113">
        <v>0.20068576038725291</v>
      </c>
      <c r="N120" s="113">
        <v>0.608713190802743</v>
      </c>
      <c r="O120" s="113">
        <v>0.19060104881000403</v>
      </c>
      <c r="P120" s="113">
        <v>7.2004840661557074E-2</v>
      </c>
      <c r="Q120" s="128">
        <v>64.280980781974819</v>
      </c>
      <c r="S120" s="25">
        <v>18</v>
      </c>
      <c r="T120" s="40" t="s">
        <v>268</v>
      </c>
      <c r="U120" s="39"/>
      <c r="V120" s="35" t="s">
        <v>48</v>
      </c>
      <c r="W120" s="36">
        <v>2</v>
      </c>
      <c r="X120" s="37">
        <v>4</v>
      </c>
      <c r="Y120" s="115"/>
    </row>
    <row r="121" spans="1:25" s="4" customFormat="1" ht="13.5" customHeight="1" x14ac:dyDescent="0.2">
      <c r="A121" s="57" t="s">
        <v>394</v>
      </c>
      <c r="B121" s="41">
        <v>3063</v>
      </c>
      <c r="C121" s="6">
        <v>3043</v>
      </c>
      <c r="D121" s="14">
        <v>-20</v>
      </c>
      <c r="E121" s="104">
        <v>-6.5295461965393375E-3</v>
      </c>
      <c r="F121" s="110">
        <v>235</v>
      </c>
      <c r="G121" s="111">
        <v>539</v>
      </c>
      <c r="H121" s="111">
        <v>1737</v>
      </c>
      <c r="I121" s="111">
        <v>767</v>
      </c>
      <c r="J121" s="111">
        <v>344</v>
      </c>
      <c r="K121" s="107"/>
      <c r="L121" s="113">
        <v>7.7226421294774888E-2</v>
      </c>
      <c r="M121" s="113">
        <v>0.17712783437397306</v>
      </c>
      <c r="N121" s="113">
        <v>0.57081827144265529</v>
      </c>
      <c r="O121" s="113">
        <v>0.25205389418337165</v>
      </c>
      <c r="P121" s="113">
        <v>0.11304633585277686</v>
      </c>
      <c r="Q121" s="128">
        <v>75.187104202648243</v>
      </c>
      <c r="S121" s="52">
        <v>416</v>
      </c>
      <c r="T121" s="40" t="s">
        <v>395</v>
      </c>
      <c r="U121" s="39"/>
      <c r="V121" s="35" t="s">
        <v>66</v>
      </c>
      <c r="W121" s="36">
        <v>2</v>
      </c>
      <c r="X121" s="37">
        <v>2</v>
      </c>
      <c r="Y121" s="115"/>
    </row>
    <row r="122" spans="1:25" s="4" customFormat="1" ht="13.5" customHeight="1" x14ac:dyDescent="0.2">
      <c r="A122" s="24" t="s">
        <v>690</v>
      </c>
      <c r="B122" s="41">
        <v>39620</v>
      </c>
      <c r="C122" s="6">
        <v>39360</v>
      </c>
      <c r="D122" s="14">
        <v>-260</v>
      </c>
      <c r="E122" s="104">
        <v>-6.5623422513881868E-3</v>
      </c>
      <c r="F122" s="110">
        <v>2497</v>
      </c>
      <c r="G122" s="111">
        <v>5767</v>
      </c>
      <c r="H122" s="111">
        <v>23643</v>
      </c>
      <c r="I122" s="111">
        <v>9950</v>
      </c>
      <c r="J122" s="111">
        <v>4356</v>
      </c>
      <c r="K122" s="107"/>
      <c r="L122" s="113">
        <v>6.344004065040651E-2</v>
      </c>
      <c r="M122" s="113">
        <v>0.14651930894308943</v>
      </c>
      <c r="N122" s="113">
        <v>0.60068597560975612</v>
      </c>
      <c r="O122" s="113">
        <v>0.25279471544715448</v>
      </c>
      <c r="P122" s="113">
        <v>0.11067073170731707</v>
      </c>
      <c r="Q122" s="128">
        <v>66.476335490419999</v>
      </c>
      <c r="S122" s="25">
        <v>684</v>
      </c>
      <c r="T122" s="19" t="s">
        <v>118</v>
      </c>
      <c r="U122" s="39"/>
      <c r="V122" s="35" t="s">
        <v>56</v>
      </c>
      <c r="W122" s="36">
        <v>2</v>
      </c>
      <c r="X122" s="37">
        <v>2</v>
      </c>
      <c r="Y122" s="115"/>
    </row>
    <row r="123" spans="1:25" s="4" customFormat="1" ht="13.5" customHeight="1" x14ac:dyDescent="0.2">
      <c r="A123" s="24" t="s">
        <v>271</v>
      </c>
      <c r="B123" s="41">
        <v>452</v>
      </c>
      <c r="C123" s="6">
        <v>449</v>
      </c>
      <c r="D123" s="14">
        <v>-3</v>
      </c>
      <c r="E123" s="104">
        <v>-6.6371681415928752E-3</v>
      </c>
      <c r="F123" s="110">
        <v>16</v>
      </c>
      <c r="G123" s="111">
        <v>41</v>
      </c>
      <c r="H123" s="111">
        <v>257</v>
      </c>
      <c r="I123" s="111">
        <v>151</v>
      </c>
      <c r="J123" s="111">
        <v>62</v>
      </c>
      <c r="K123" s="107"/>
      <c r="L123" s="113">
        <v>3.5634743875278395E-2</v>
      </c>
      <c r="M123" s="113">
        <v>9.1314031180400893E-2</v>
      </c>
      <c r="N123" s="113">
        <v>0.57238307349665929</v>
      </c>
      <c r="O123" s="113">
        <v>0.33630289532293989</v>
      </c>
      <c r="P123" s="113">
        <v>0.13808463251670378</v>
      </c>
      <c r="Q123" s="128">
        <v>74.708171206225686</v>
      </c>
      <c r="S123" s="25">
        <v>35</v>
      </c>
      <c r="T123" s="19" t="s">
        <v>657</v>
      </c>
      <c r="U123" s="39"/>
      <c r="V123" s="35" t="s">
        <v>16</v>
      </c>
      <c r="W123" s="36">
        <v>1</v>
      </c>
      <c r="X123" s="37">
        <v>6</v>
      </c>
      <c r="Y123" s="115"/>
    </row>
    <row r="124" spans="1:25" s="4" customFormat="1" ht="13.5" customHeight="1" x14ac:dyDescent="0.2">
      <c r="A124" s="24" t="s">
        <v>379</v>
      </c>
      <c r="B124" s="41">
        <v>1352</v>
      </c>
      <c r="C124" s="6">
        <v>1343</v>
      </c>
      <c r="D124" s="14">
        <v>-9</v>
      </c>
      <c r="E124" s="104">
        <v>-6.6568047337277614E-3</v>
      </c>
      <c r="F124" s="110">
        <v>100</v>
      </c>
      <c r="G124" s="111">
        <v>211</v>
      </c>
      <c r="H124" s="111">
        <v>701</v>
      </c>
      <c r="I124" s="111">
        <v>431</v>
      </c>
      <c r="J124" s="111">
        <v>183</v>
      </c>
      <c r="K124" s="107"/>
      <c r="L124" s="113">
        <v>7.4460163812360383E-2</v>
      </c>
      <c r="M124" s="113">
        <v>0.15711094564408043</v>
      </c>
      <c r="N124" s="113">
        <v>0.52196574832464626</v>
      </c>
      <c r="O124" s="113">
        <v>0.32092330603127328</v>
      </c>
      <c r="P124" s="113">
        <v>0.13626209977661952</v>
      </c>
      <c r="Q124" s="128">
        <v>91.583452211126968</v>
      </c>
      <c r="S124" s="25">
        <v>312</v>
      </c>
      <c r="T124" s="19" t="s">
        <v>380</v>
      </c>
      <c r="U124" s="39"/>
      <c r="V124" s="35" t="s">
        <v>16</v>
      </c>
      <c r="W124" s="36">
        <v>1</v>
      </c>
      <c r="X124" s="37">
        <v>6</v>
      </c>
      <c r="Y124" s="115"/>
    </row>
    <row r="125" spans="1:25" s="4" customFormat="1" ht="13.5" customHeight="1" x14ac:dyDescent="0.2">
      <c r="A125" s="24" t="s">
        <v>251</v>
      </c>
      <c r="B125" s="41">
        <v>24820</v>
      </c>
      <c r="C125" s="6">
        <v>24651</v>
      </c>
      <c r="D125" s="14">
        <v>-169</v>
      </c>
      <c r="E125" s="104">
        <v>-6.8090249798549163E-3</v>
      </c>
      <c r="F125" s="110">
        <v>1539</v>
      </c>
      <c r="G125" s="111">
        <v>3677</v>
      </c>
      <c r="H125" s="111">
        <v>13964</v>
      </c>
      <c r="I125" s="111">
        <v>7010</v>
      </c>
      <c r="J125" s="111">
        <v>3153</v>
      </c>
      <c r="K125" s="107"/>
      <c r="L125" s="113">
        <v>6.2431544359255201E-2</v>
      </c>
      <c r="M125" s="113">
        <v>0.14916230578881182</v>
      </c>
      <c r="N125" s="113">
        <v>0.56646789176909662</v>
      </c>
      <c r="O125" s="113">
        <v>0.28436980244209159</v>
      </c>
      <c r="P125" s="113">
        <v>0.1279055616405014</v>
      </c>
      <c r="Q125" s="128">
        <v>76.532512174162136</v>
      </c>
      <c r="S125" s="25">
        <v>790</v>
      </c>
      <c r="T125" s="19" t="s">
        <v>251</v>
      </c>
      <c r="U125" s="39"/>
      <c r="V125" s="35" t="s">
        <v>66</v>
      </c>
      <c r="W125" s="36">
        <v>1</v>
      </c>
      <c r="X125" s="37">
        <v>3</v>
      </c>
      <c r="Y125" s="115"/>
    </row>
    <row r="126" spans="1:25" s="4" customFormat="1" ht="13.5" customHeight="1" x14ac:dyDescent="0.2">
      <c r="A126" s="24" t="s">
        <v>231</v>
      </c>
      <c r="B126" s="41">
        <v>9285</v>
      </c>
      <c r="C126" s="6">
        <v>9221</v>
      </c>
      <c r="D126" s="14">
        <v>-64</v>
      </c>
      <c r="E126" s="104">
        <v>-6.8928379106084625E-3</v>
      </c>
      <c r="F126" s="110">
        <v>584</v>
      </c>
      <c r="G126" s="111">
        <v>1410</v>
      </c>
      <c r="H126" s="111">
        <v>5159</v>
      </c>
      <c r="I126" s="111">
        <v>2652</v>
      </c>
      <c r="J126" s="111">
        <v>1211</v>
      </c>
      <c r="K126" s="107"/>
      <c r="L126" s="113">
        <v>6.3333694827025264E-2</v>
      </c>
      <c r="M126" s="113">
        <v>0.15291183168853703</v>
      </c>
      <c r="N126" s="113">
        <v>0.55948378700791668</v>
      </c>
      <c r="O126" s="113">
        <v>0.28760438130354626</v>
      </c>
      <c r="P126" s="113">
        <v>0.131330658280013</v>
      </c>
      <c r="Q126" s="128">
        <v>78.736189183950373</v>
      </c>
      <c r="S126" s="25">
        <v>562</v>
      </c>
      <c r="T126" s="19" t="s">
        <v>232</v>
      </c>
      <c r="U126" s="39"/>
      <c r="V126" s="35" t="s">
        <v>66</v>
      </c>
      <c r="W126" s="36">
        <v>2</v>
      </c>
      <c r="X126" s="37">
        <v>3</v>
      </c>
      <c r="Y126" s="115"/>
    </row>
    <row r="127" spans="1:25" s="4" customFormat="1" ht="13.5" customHeight="1" x14ac:dyDescent="0.2">
      <c r="A127" s="24" t="s">
        <v>277</v>
      </c>
      <c r="B127" s="41">
        <v>9521</v>
      </c>
      <c r="C127" s="6">
        <v>9454</v>
      </c>
      <c r="D127" s="14">
        <v>-67</v>
      </c>
      <c r="E127" s="104">
        <v>-7.037075937401549E-3</v>
      </c>
      <c r="F127" s="110">
        <v>696</v>
      </c>
      <c r="G127" s="111">
        <v>1672</v>
      </c>
      <c r="H127" s="111">
        <v>5400</v>
      </c>
      <c r="I127" s="111">
        <v>2382</v>
      </c>
      <c r="J127" s="111">
        <v>939</v>
      </c>
      <c r="K127" s="107"/>
      <c r="L127" s="113">
        <v>7.3619631901840496E-2</v>
      </c>
      <c r="M127" s="113">
        <v>0.17685635709752487</v>
      </c>
      <c r="N127" s="113">
        <v>0.57118679923841764</v>
      </c>
      <c r="O127" s="113">
        <v>0.25195684366405752</v>
      </c>
      <c r="P127" s="113">
        <v>9.9323037867569283E-2</v>
      </c>
      <c r="Q127" s="128">
        <v>75.074074074074076</v>
      </c>
      <c r="S127" s="25">
        <v>51</v>
      </c>
      <c r="T127" s="19" t="s">
        <v>278</v>
      </c>
      <c r="U127" s="39"/>
      <c r="V127" s="35" t="s">
        <v>60</v>
      </c>
      <c r="W127" s="36">
        <v>1</v>
      </c>
      <c r="X127" s="37">
        <v>3</v>
      </c>
      <c r="Y127" s="115"/>
    </row>
    <row r="128" spans="1:25" s="4" customFormat="1" ht="13.5" customHeight="1" x14ac:dyDescent="0.2">
      <c r="A128" s="24" t="s">
        <v>58</v>
      </c>
      <c r="B128" s="41">
        <v>37239</v>
      </c>
      <c r="C128" s="6">
        <v>36973</v>
      </c>
      <c r="D128" s="14">
        <v>-266</v>
      </c>
      <c r="E128" s="104">
        <v>-7.1430489540535991E-3</v>
      </c>
      <c r="F128" s="110">
        <v>2568</v>
      </c>
      <c r="G128" s="111">
        <v>5889</v>
      </c>
      <c r="H128" s="111">
        <v>22737</v>
      </c>
      <c r="I128" s="111">
        <v>8347</v>
      </c>
      <c r="J128" s="111">
        <v>3587</v>
      </c>
      <c r="K128" s="107"/>
      <c r="L128" s="113">
        <v>6.9456089578881886E-2</v>
      </c>
      <c r="M128" s="113">
        <v>0.15927839234035648</v>
      </c>
      <c r="N128" s="113">
        <v>0.6149622697644227</v>
      </c>
      <c r="O128" s="113">
        <v>0.22575933789522085</v>
      </c>
      <c r="P128" s="113">
        <v>9.7016741946826066E-2</v>
      </c>
      <c r="Q128" s="128">
        <v>62.61160223424374</v>
      </c>
      <c r="S128" s="25">
        <v>205</v>
      </c>
      <c r="T128" s="40" t="s">
        <v>59</v>
      </c>
      <c r="U128" s="39"/>
      <c r="V128" s="35" t="s">
        <v>52</v>
      </c>
      <c r="W128" s="36">
        <v>2</v>
      </c>
      <c r="X128" s="37">
        <v>2</v>
      </c>
      <c r="Y128" s="115"/>
    </row>
    <row r="129" spans="1:25" s="4" customFormat="1" ht="13.5" customHeight="1" x14ac:dyDescent="0.2">
      <c r="A129" s="24" t="s">
        <v>225</v>
      </c>
      <c r="B129" s="41">
        <v>10815</v>
      </c>
      <c r="C129" s="6">
        <v>10737</v>
      </c>
      <c r="D129" s="14">
        <v>-78</v>
      </c>
      <c r="E129" s="104">
        <v>-7.2122052704577388E-3</v>
      </c>
      <c r="F129" s="110">
        <v>1082</v>
      </c>
      <c r="G129" s="111">
        <v>2491</v>
      </c>
      <c r="H129" s="111">
        <v>5919</v>
      </c>
      <c r="I129" s="111">
        <v>2327</v>
      </c>
      <c r="J129" s="111">
        <v>1034</v>
      </c>
      <c r="K129" s="107"/>
      <c r="L129" s="113">
        <v>0.10077302784762969</v>
      </c>
      <c r="M129" s="113">
        <v>0.2320014901741641</v>
      </c>
      <c r="N129" s="113">
        <v>0.55127130483375242</v>
      </c>
      <c r="O129" s="113">
        <v>0.21672720499208345</v>
      </c>
      <c r="P129" s="113">
        <v>9.63025053553134E-2</v>
      </c>
      <c r="Q129" s="128">
        <v>81.39888494678155</v>
      </c>
      <c r="S129" s="25">
        <v>535</v>
      </c>
      <c r="T129" s="19" t="s">
        <v>226</v>
      </c>
      <c r="U129" s="26"/>
      <c r="V129" s="35" t="s">
        <v>96</v>
      </c>
      <c r="W129" s="36">
        <v>2</v>
      </c>
      <c r="X129" s="37">
        <v>1</v>
      </c>
      <c r="Y129" s="115"/>
    </row>
    <row r="130" spans="1:25" s="4" customFormat="1" ht="13.5" customHeight="1" x14ac:dyDescent="0.2">
      <c r="A130" s="24" t="s">
        <v>685</v>
      </c>
      <c r="B130" s="41">
        <v>16150</v>
      </c>
      <c r="C130" s="6">
        <v>16032</v>
      </c>
      <c r="D130" s="14">
        <v>-118</v>
      </c>
      <c r="E130" s="104">
        <v>-7.3065015479876205E-3</v>
      </c>
      <c r="F130" s="110">
        <v>942</v>
      </c>
      <c r="G130" s="111">
        <v>2254</v>
      </c>
      <c r="H130" s="111">
        <v>9068</v>
      </c>
      <c r="I130" s="111">
        <v>4710</v>
      </c>
      <c r="J130" s="111">
        <v>2130</v>
      </c>
      <c r="K130" s="107"/>
      <c r="L130" s="113">
        <v>5.8757485029940118E-2</v>
      </c>
      <c r="M130" s="113">
        <v>0.14059381237524951</v>
      </c>
      <c r="N130" s="113">
        <v>0.56561876247504994</v>
      </c>
      <c r="O130" s="113">
        <v>0.29378742514970058</v>
      </c>
      <c r="P130" s="113">
        <v>0.13285928143712575</v>
      </c>
      <c r="Q130" s="128">
        <v>76.797529775033084</v>
      </c>
      <c r="S130" s="25">
        <v>430</v>
      </c>
      <c r="T130" s="40" t="s">
        <v>205</v>
      </c>
      <c r="U130" s="39">
        <v>2</v>
      </c>
      <c r="V130" s="35" t="s">
        <v>41</v>
      </c>
      <c r="W130" s="36">
        <v>1</v>
      </c>
      <c r="X130" s="37">
        <v>7</v>
      </c>
      <c r="Y130" s="115"/>
    </row>
    <row r="131" spans="1:25" s="4" customFormat="1" ht="13.5" customHeight="1" x14ac:dyDescent="0.2">
      <c r="A131" s="24" t="s">
        <v>30</v>
      </c>
      <c r="B131" s="41">
        <v>23782</v>
      </c>
      <c r="C131" s="6">
        <v>23602</v>
      </c>
      <c r="D131" s="14">
        <v>-180</v>
      </c>
      <c r="E131" s="104">
        <v>-7.5687494743923445E-3</v>
      </c>
      <c r="F131" s="110">
        <v>1696</v>
      </c>
      <c r="G131" s="111">
        <v>4254</v>
      </c>
      <c r="H131" s="111">
        <v>13734</v>
      </c>
      <c r="I131" s="111">
        <v>5614</v>
      </c>
      <c r="J131" s="111">
        <v>2268</v>
      </c>
      <c r="K131" s="107"/>
      <c r="L131" s="113">
        <v>7.1858317091771887E-2</v>
      </c>
      <c r="M131" s="113">
        <v>0.18023896279976273</v>
      </c>
      <c r="N131" s="113">
        <v>0.58189983899669517</v>
      </c>
      <c r="O131" s="113">
        <v>0.23786119820354207</v>
      </c>
      <c r="P131" s="113">
        <v>9.6093551393949664E-2</v>
      </c>
      <c r="Q131" s="128">
        <v>71.850881025192948</v>
      </c>
      <c r="S131" s="25">
        <v>98</v>
      </c>
      <c r="T131" s="19" t="s">
        <v>31</v>
      </c>
      <c r="U131" s="39"/>
      <c r="V131" s="35" t="s">
        <v>126</v>
      </c>
      <c r="W131" s="36">
        <v>2</v>
      </c>
      <c r="X131" s="37">
        <v>2</v>
      </c>
      <c r="Y131" s="115"/>
    </row>
    <row r="132" spans="1:25" s="4" customFormat="1" ht="13.5" customHeight="1" x14ac:dyDescent="0.2">
      <c r="A132" s="24" t="s">
        <v>114</v>
      </c>
      <c r="B132" s="41">
        <v>25001</v>
      </c>
      <c r="C132" s="6">
        <v>24811</v>
      </c>
      <c r="D132" s="14">
        <v>-190</v>
      </c>
      <c r="E132" s="104">
        <v>-7.5996960121594848E-3</v>
      </c>
      <c r="F132" s="110">
        <v>1976</v>
      </c>
      <c r="G132" s="111">
        <v>4714</v>
      </c>
      <c r="H132" s="111">
        <v>14157</v>
      </c>
      <c r="I132" s="111">
        <v>5940</v>
      </c>
      <c r="J132" s="111">
        <v>2315</v>
      </c>
      <c r="K132" s="107"/>
      <c r="L132" s="113">
        <v>7.9642094232396918E-2</v>
      </c>
      <c r="M132" s="113">
        <v>0.1899963725766797</v>
      </c>
      <c r="N132" s="113">
        <v>0.57059368828342272</v>
      </c>
      <c r="O132" s="113">
        <v>0.23940993913989764</v>
      </c>
      <c r="P132" s="113">
        <v>9.3305388738865819E-2</v>
      </c>
      <c r="Q132" s="128">
        <v>75.256057074238896</v>
      </c>
      <c r="S132" s="25">
        <v>678</v>
      </c>
      <c r="T132" s="19" t="s">
        <v>115</v>
      </c>
      <c r="U132" s="39"/>
      <c r="V132" s="35" t="s">
        <v>126</v>
      </c>
      <c r="W132" s="36">
        <v>1</v>
      </c>
      <c r="X132" s="37">
        <v>5</v>
      </c>
      <c r="Y132" s="115"/>
    </row>
    <row r="133" spans="1:25" s="4" customFormat="1" ht="13.5" customHeight="1" x14ac:dyDescent="0.2">
      <c r="A133" s="24" t="s">
        <v>576</v>
      </c>
      <c r="B133" s="41">
        <v>4829</v>
      </c>
      <c r="C133" s="6">
        <v>4792</v>
      </c>
      <c r="D133" s="14">
        <v>-37</v>
      </c>
      <c r="E133" s="104">
        <v>-7.6620418306067029E-3</v>
      </c>
      <c r="F133" s="110">
        <v>272</v>
      </c>
      <c r="G133" s="111">
        <v>647</v>
      </c>
      <c r="H133" s="111">
        <v>2624</v>
      </c>
      <c r="I133" s="111">
        <v>1521</v>
      </c>
      <c r="J133" s="111">
        <v>701</v>
      </c>
      <c r="K133" s="107"/>
      <c r="L133" s="113">
        <v>5.6761268781302172E-2</v>
      </c>
      <c r="M133" s="113">
        <v>0.13501669449081802</v>
      </c>
      <c r="N133" s="113">
        <v>0.54757929883138567</v>
      </c>
      <c r="O133" s="113">
        <v>0.31740400667779634</v>
      </c>
      <c r="P133" s="113">
        <v>0.14628547579298831</v>
      </c>
      <c r="Q133" s="128">
        <v>82.621951219512198</v>
      </c>
      <c r="S133" s="25">
        <v>887</v>
      </c>
      <c r="T133" s="19" t="s">
        <v>577</v>
      </c>
      <c r="U133" s="39"/>
      <c r="V133" s="35" t="s">
        <v>56</v>
      </c>
      <c r="W133" s="36">
        <v>2</v>
      </c>
      <c r="X133" s="37">
        <v>1</v>
      </c>
      <c r="Y133" s="115"/>
    </row>
    <row r="134" spans="1:25" s="4" customFormat="1" ht="13.5" customHeight="1" x14ac:dyDescent="0.2">
      <c r="A134" s="24" t="s">
        <v>39</v>
      </c>
      <c r="B134" s="41">
        <v>21639</v>
      </c>
      <c r="C134" s="6">
        <v>21472</v>
      </c>
      <c r="D134" s="14">
        <v>-167</v>
      </c>
      <c r="E134" s="104">
        <v>-7.7175470215814501E-3</v>
      </c>
      <c r="F134" s="110">
        <v>1438</v>
      </c>
      <c r="G134" s="111">
        <v>3320</v>
      </c>
      <c r="H134" s="111">
        <v>12690</v>
      </c>
      <c r="I134" s="111">
        <v>5462</v>
      </c>
      <c r="J134" s="111">
        <v>2293</v>
      </c>
      <c r="K134" s="107"/>
      <c r="L134" s="113">
        <v>6.6970938897168403E-2</v>
      </c>
      <c r="M134" s="113">
        <v>0.15461997019374069</v>
      </c>
      <c r="N134" s="113">
        <v>0.59100223546944863</v>
      </c>
      <c r="O134" s="113">
        <v>0.25437779433681074</v>
      </c>
      <c r="P134" s="113">
        <v>0.10679023845007451</v>
      </c>
      <c r="Q134" s="128">
        <v>69.204097714736008</v>
      </c>
      <c r="S134" s="25">
        <v>140</v>
      </c>
      <c r="T134" s="19" t="s">
        <v>40</v>
      </c>
      <c r="U134" s="39"/>
      <c r="V134" s="35" t="s">
        <v>24</v>
      </c>
      <c r="W134" s="36">
        <v>1</v>
      </c>
      <c r="X134" s="37">
        <v>4</v>
      </c>
      <c r="Y134" s="115"/>
    </row>
    <row r="135" spans="1:25" s="4" customFormat="1" ht="13.5" customHeight="1" x14ac:dyDescent="0.2">
      <c r="A135" s="57" t="s">
        <v>388</v>
      </c>
      <c r="B135" s="41">
        <v>9692</v>
      </c>
      <c r="C135" s="6">
        <v>9617</v>
      </c>
      <c r="D135" s="14">
        <v>-75</v>
      </c>
      <c r="E135" s="104">
        <v>-7.7383408997111491E-3</v>
      </c>
      <c r="F135" s="110">
        <v>574</v>
      </c>
      <c r="G135" s="111">
        <v>1499</v>
      </c>
      <c r="H135" s="111">
        <v>5536</v>
      </c>
      <c r="I135" s="111">
        <v>2582</v>
      </c>
      <c r="J135" s="111">
        <v>1089</v>
      </c>
      <c r="K135" s="107"/>
      <c r="L135" s="113">
        <v>5.9685972756576895E-2</v>
      </c>
      <c r="M135" s="113">
        <v>0.15586981387126964</v>
      </c>
      <c r="N135" s="113">
        <v>0.57564729125506919</v>
      </c>
      <c r="O135" s="113">
        <v>0.26848289487366123</v>
      </c>
      <c r="P135" s="113">
        <v>0.11323697618800041</v>
      </c>
      <c r="Q135" s="128">
        <v>73.717485549132945</v>
      </c>
      <c r="S135" s="52">
        <v>402</v>
      </c>
      <c r="T135" s="40" t="s">
        <v>389</v>
      </c>
      <c r="U135" s="39"/>
      <c r="V135" s="35" t="s">
        <v>52</v>
      </c>
      <c r="W135" s="36">
        <v>2</v>
      </c>
      <c r="X135" s="37">
        <v>1</v>
      </c>
      <c r="Y135" s="115"/>
    </row>
    <row r="136" spans="1:25" s="4" customFormat="1" ht="13.5" customHeight="1" x14ac:dyDescent="0.2">
      <c r="A136" s="57" t="s">
        <v>273</v>
      </c>
      <c r="B136" s="41">
        <v>1416</v>
      </c>
      <c r="C136" s="6">
        <v>1405</v>
      </c>
      <c r="D136" s="14">
        <v>-11</v>
      </c>
      <c r="E136" s="104">
        <v>-7.7683615819209573E-3</v>
      </c>
      <c r="F136" s="110">
        <v>70</v>
      </c>
      <c r="G136" s="111">
        <v>167</v>
      </c>
      <c r="H136" s="111">
        <v>706</v>
      </c>
      <c r="I136" s="111">
        <v>532</v>
      </c>
      <c r="J136" s="111">
        <v>237</v>
      </c>
      <c r="K136" s="107"/>
      <c r="L136" s="113">
        <v>4.9822064056939501E-2</v>
      </c>
      <c r="M136" s="113">
        <v>0.11886120996441281</v>
      </c>
      <c r="N136" s="113">
        <v>0.50249110320284696</v>
      </c>
      <c r="O136" s="113">
        <v>0.37864768683274019</v>
      </c>
      <c r="P136" s="113">
        <v>0.1686832740213523</v>
      </c>
      <c r="Q136" s="128">
        <v>99.008498583569406</v>
      </c>
      <c r="S136" s="52">
        <v>46</v>
      </c>
      <c r="T136" s="19" t="s">
        <v>274</v>
      </c>
      <c r="U136" s="39"/>
      <c r="V136" s="35" t="s">
        <v>32</v>
      </c>
      <c r="W136" s="36">
        <v>2</v>
      </c>
      <c r="X136" s="37">
        <v>2</v>
      </c>
      <c r="Y136" s="115"/>
    </row>
    <row r="137" spans="1:25" s="4" customFormat="1" ht="13.5" customHeight="1" x14ac:dyDescent="0.2">
      <c r="A137" s="24" t="s">
        <v>512</v>
      </c>
      <c r="B137" s="41">
        <v>1873</v>
      </c>
      <c r="C137" s="6">
        <v>1858</v>
      </c>
      <c r="D137" s="14">
        <v>-15</v>
      </c>
      <c r="E137" s="104">
        <v>-8.0085424452749354E-3</v>
      </c>
      <c r="F137" s="110">
        <v>155</v>
      </c>
      <c r="G137" s="111">
        <v>321</v>
      </c>
      <c r="H137" s="111">
        <v>1091</v>
      </c>
      <c r="I137" s="111">
        <v>446</v>
      </c>
      <c r="J137" s="111">
        <v>183</v>
      </c>
      <c r="K137" s="107"/>
      <c r="L137" s="113">
        <v>8.3423035522066744E-2</v>
      </c>
      <c r="M137" s="113">
        <v>0.1727664155005382</v>
      </c>
      <c r="N137" s="113">
        <v>0.58719052744886979</v>
      </c>
      <c r="O137" s="113">
        <v>0.24004305705059203</v>
      </c>
      <c r="P137" s="113">
        <v>9.84930032292788E-2</v>
      </c>
      <c r="Q137" s="128">
        <v>70.302474793767189</v>
      </c>
      <c r="S137" s="25">
        <v>736</v>
      </c>
      <c r="T137" s="40" t="s">
        <v>668</v>
      </c>
      <c r="U137" s="39"/>
      <c r="V137" s="35" t="s">
        <v>24</v>
      </c>
      <c r="W137" s="36">
        <v>2</v>
      </c>
      <c r="X137" s="37">
        <v>2</v>
      </c>
      <c r="Y137" s="115"/>
    </row>
    <row r="138" spans="1:25" s="4" customFormat="1" ht="13.5" customHeight="1" x14ac:dyDescent="0.2">
      <c r="A138" s="24" t="s">
        <v>229</v>
      </c>
      <c r="B138" s="41">
        <v>16221</v>
      </c>
      <c r="C138" s="6">
        <v>16091</v>
      </c>
      <c r="D138" s="14">
        <v>-130</v>
      </c>
      <c r="E138" s="104">
        <v>-8.0143024474447211E-3</v>
      </c>
      <c r="F138" s="110">
        <v>1157</v>
      </c>
      <c r="G138" s="111">
        <v>2757</v>
      </c>
      <c r="H138" s="111">
        <v>9384</v>
      </c>
      <c r="I138" s="111">
        <v>3950</v>
      </c>
      <c r="J138" s="111">
        <v>1613</v>
      </c>
      <c r="K138" s="107"/>
      <c r="L138" s="113">
        <v>7.1903548567522221E-2</v>
      </c>
      <c r="M138" s="113">
        <v>0.17133801503946305</v>
      </c>
      <c r="N138" s="113">
        <v>0.58318314585793296</v>
      </c>
      <c r="O138" s="113">
        <v>0.24547883910260393</v>
      </c>
      <c r="P138" s="113">
        <v>0.10024237151202535</v>
      </c>
      <c r="Q138" s="128">
        <v>71.472719522591646</v>
      </c>
      <c r="S138" s="25">
        <v>560</v>
      </c>
      <c r="T138" s="19" t="s">
        <v>230</v>
      </c>
      <c r="U138" s="26"/>
      <c r="V138" s="35" t="s">
        <v>96</v>
      </c>
      <c r="W138" s="36">
        <v>2</v>
      </c>
      <c r="X138" s="37">
        <v>1</v>
      </c>
      <c r="Y138" s="115"/>
    </row>
    <row r="139" spans="1:25" s="4" customFormat="1" ht="13.5" customHeight="1" x14ac:dyDescent="0.2">
      <c r="A139" s="24" t="s">
        <v>580</v>
      </c>
      <c r="B139" s="41">
        <v>1242</v>
      </c>
      <c r="C139" s="6">
        <v>1232</v>
      </c>
      <c r="D139" s="14">
        <v>-10</v>
      </c>
      <c r="E139" s="104">
        <v>-8.0515297906602612E-3</v>
      </c>
      <c r="F139" s="110">
        <v>66</v>
      </c>
      <c r="G139" s="111">
        <v>178</v>
      </c>
      <c r="H139" s="111">
        <v>686</v>
      </c>
      <c r="I139" s="111">
        <v>368</v>
      </c>
      <c r="J139" s="111">
        <v>156</v>
      </c>
      <c r="K139" s="107"/>
      <c r="L139" s="113">
        <v>5.3571428571428568E-2</v>
      </c>
      <c r="M139" s="113">
        <v>0.14448051948051949</v>
      </c>
      <c r="N139" s="113">
        <v>0.55681818181818177</v>
      </c>
      <c r="O139" s="113">
        <v>0.29870129870129869</v>
      </c>
      <c r="P139" s="113">
        <v>0.12662337662337661</v>
      </c>
      <c r="Q139" s="128">
        <v>79.591836734693871</v>
      </c>
      <c r="S139" s="25">
        <v>890</v>
      </c>
      <c r="T139" s="19" t="s">
        <v>581</v>
      </c>
      <c r="U139" s="39"/>
      <c r="V139" s="35" t="s">
        <v>32</v>
      </c>
      <c r="W139" s="36">
        <v>1</v>
      </c>
      <c r="X139" s="37">
        <v>7</v>
      </c>
      <c r="Y139" s="115"/>
    </row>
    <row r="140" spans="1:25" s="4" customFormat="1" ht="13.5" customHeight="1" x14ac:dyDescent="0.2">
      <c r="A140" s="24" t="s">
        <v>366</v>
      </c>
      <c r="B140" s="41">
        <v>2359</v>
      </c>
      <c r="C140" s="6">
        <v>2340</v>
      </c>
      <c r="D140" s="14">
        <v>-19</v>
      </c>
      <c r="E140" s="104">
        <v>-8.0542602797795126E-3</v>
      </c>
      <c r="F140" s="110">
        <v>141</v>
      </c>
      <c r="G140" s="111">
        <v>322</v>
      </c>
      <c r="H140" s="111">
        <v>1260</v>
      </c>
      <c r="I140" s="111">
        <v>758</v>
      </c>
      <c r="J140" s="111">
        <v>388</v>
      </c>
      <c r="K140" s="107"/>
      <c r="L140" s="113">
        <v>6.0256410256410257E-2</v>
      </c>
      <c r="M140" s="113">
        <v>0.13760683760683762</v>
      </c>
      <c r="N140" s="113">
        <v>0.53846153846153844</v>
      </c>
      <c r="O140" s="113">
        <v>0.32393162393162395</v>
      </c>
      <c r="P140" s="113">
        <v>0.16581196581196581</v>
      </c>
      <c r="Q140" s="128">
        <v>85.714285714285722</v>
      </c>
      <c r="S140" s="25">
        <v>284</v>
      </c>
      <c r="T140" s="19" t="s">
        <v>367</v>
      </c>
      <c r="U140" s="39"/>
      <c r="V140" s="35" t="s">
        <v>66</v>
      </c>
      <c r="W140" s="36">
        <v>2</v>
      </c>
      <c r="X140" s="37">
        <v>3</v>
      </c>
      <c r="Y140" s="115"/>
    </row>
    <row r="141" spans="1:25" s="4" customFormat="1" ht="13.5" customHeight="1" x14ac:dyDescent="0.2">
      <c r="A141" s="24" t="s">
        <v>305</v>
      </c>
      <c r="B141" s="41">
        <v>6820</v>
      </c>
      <c r="C141" s="6">
        <v>6765</v>
      </c>
      <c r="D141" s="14">
        <v>-55</v>
      </c>
      <c r="E141" s="104">
        <v>-8.0645161290322509E-3</v>
      </c>
      <c r="F141" s="110">
        <v>433</v>
      </c>
      <c r="G141" s="111">
        <v>985</v>
      </c>
      <c r="H141" s="111">
        <v>3762</v>
      </c>
      <c r="I141" s="111">
        <v>2018</v>
      </c>
      <c r="J141" s="111">
        <v>903</v>
      </c>
      <c r="K141" s="107"/>
      <c r="L141" s="113">
        <v>6.4005912786400596E-2</v>
      </c>
      <c r="M141" s="113">
        <v>0.14560236511456023</v>
      </c>
      <c r="N141" s="113">
        <v>0.55609756097560981</v>
      </c>
      <c r="O141" s="113">
        <v>0.29830007390982999</v>
      </c>
      <c r="P141" s="113">
        <v>0.13348115299334812</v>
      </c>
      <c r="Q141" s="128">
        <v>79.824561403508781</v>
      </c>
      <c r="S141" s="25">
        <v>142</v>
      </c>
      <c r="T141" s="40" t="s">
        <v>306</v>
      </c>
      <c r="U141" s="39"/>
      <c r="V141" s="35" t="s">
        <v>56</v>
      </c>
      <c r="W141" s="36">
        <v>1</v>
      </c>
      <c r="X141" s="37">
        <v>3</v>
      </c>
      <c r="Y141" s="115"/>
    </row>
    <row r="142" spans="1:25" s="4" customFormat="1" ht="13.5" customHeight="1" x14ac:dyDescent="0.2">
      <c r="A142" s="24" t="s">
        <v>97</v>
      </c>
      <c r="B142" s="41">
        <v>54261</v>
      </c>
      <c r="C142" s="6">
        <v>53818</v>
      </c>
      <c r="D142" s="14">
        <v>-443</v>
      </c>
      <c r="E142" s="104">
        <v>-8.1642431949282557E-3</v>
      </c>
      <c r="F142" s="110">
        <v>3290</v>
      </c>
      <c r="G142" s="111">
        <v>7633</v>
      </c>
      <c r="H142" s="111">
        <v>32377</v>
      </c>
      <c r="I142" s="111">
        <v>13808</v>
      </c>
      <c r="J142" s="111">
        <v>5991</v>
      </c>
      <c r="K142" s="107"/>
      <c r="L142" s="113">
        <v>6.1131963283659739E-2</v>
      </c>
      <c r="M142" s="113">
        <v>0.14182987104686165</v>
      </c>
      <c r="N142" s="113">
        <v>0.60160169460031965</v>
      </c>
      <c r="O142" s="113">
        <v>0.25656843435281879</v>
      </c>
      <c r="P142" s="113">
        <v>0.11131963283659742</v>
      </c>
      <c r="Q142" s="128">
        <v>66.222936034839549</v>
      </c>
      <c r="S142" s="25">
        <v>491</v>
      </c>
      <c r="T142" s="40" t="s">
        <v>98</v>
      </c>
      <c r="U142" s="39"/>
      <c r="V142" s="35" t="s">
        <v>8</v>
      </c>
      <c r="W142" s="36">
        <v>2</v>
      </c>
      <c r="X142" s="37">
        <v>2</v>
      </c>
      <c r="Y142" s="115"/>
    </row>
    <row r="143" spans="1:25" s="4" customFormat="1" ht="13.5" customHeight="1" x14ac:dyDescent="0.2">
      <c r="A143" s="24" t="s">
        <v>344</v>
      </c>
      <c r="B143" s="41">
        <v>4309</v>
      </c>
      <c r="C143" s="6">
        <v>4273</v>
      </c>
      <c r="D143" s="14">
        <v>-36</v>
      </c>
      <c r="E143" s="104">
        <v>-8.3546066372708339E-3</v>
      </c>
      <c r="F143" s="110">
        <v>377</v>
      </c>
      <c r="G143" s="111">
        <v>818</v>
      </c>
      <c r="H143" s="111">
        <v>2490</v>
      </c>
      <c r="I143" s="111">
        <v>965</v>
      </c>
      <c r="J143" s="111">
        <v>430</v>
      </c>
      <c r="K143" s="107"/>
      <c r="L143" s="113">
        <v>8.8228410952492398E-2</v>
      </c>
      <c r="M143" s="113">
        <v>0.19143458928153523</v>
      </c>
      <c r="N143" s="113">
        <v>0.58272876199391532</v>
      </c>
      <c r="O143" s="113">
        <v>0.2258366487245495</v>
      </c>
      <c r="P143" s="113">
        <v>0.10063187456119822</v>
      </c>
      <c r="Q143" s="128">
        <v>71.606425702811251</v>
      </c>
      <c r="S143" s="25">
        <v>236</v>
      </c>
      <c r="T143" s="40" t="s">
        <v>345</v>
      </c>
      <c r="U143" s="39"/>
      <c r="V143" s="35" t="s">
        <v>41</v>
      </c>
      <c r="W143" s="36">
        <v>2</v>
      </c>
      <c r="X143" s="37">
        <v>3</v>
      </c>
      <c r="Y143" s="115"/>
    </row>
    <row r="144" spans="1:25" s="4" customFormat="1" ht="13.5" customHeight="1" x14ac:dyDescent="0.2">
      <c r="A144" s="24" t="s">
        <v>552</v>
      </c>
      <c r="B144" s="41">
        <v>4058</v>
      </c>
      <c r="C144" s="6">
        <v>4024</v>
      </c>
      <c r="D144" s="14">
        <v>-34</v>
      </c>
      <c r="E144" s="104">
        <v>-8.3785115820601552E-3</v>
      </c>
      <c r="F144" s="110">
        <v>221</v>
      </c>
      <c r="G144" s="111">
        <v>598</v>
      </c>
      <c r="H144" s="111">
        <v>2270</v>
      </c>
      <c r="I144" s="111">
        <v>1156</v>
      </c>
      <c r="J144" s="111">
        <v>529</v>
      </c>
      <c r="K144" s="107"/>
      <c r="L144" s="113">
        <v>5.4920477137176939E-2</v>
      </c>
      <c r="M144" s="113">
        <v>0.14860834990059643</v>
      </c>
      <c r="N144" s="113">
        <v>0.56411530815109345</v>
      </c>
      <c r="O144" s="113">
        <v>0.28727634194831014</v>
      </c>
      <c r="P144" s="113">
        <v>0.13146123260437376</v>
      </c>
      <c r="Q144" s="128">
        <v>77.268722466960355</v>
      </c>
      <c r="S144" s="25">
        <v>832</v>
      </c>
      <c r="T144" s="40" t="s">
        <v>553</v>
      </c>
      <c r="U144" s="39"/>
      <c r="V144" s="35" t="s">
        <v>126</v>
      </c>
      <c r="W144" s="36">
        <v>2</v>
      </c>
      <c r="X144" s="37">
        <v>2</v>
      </c>
      <c r="Y144" s="115"/>
    </row>
    <row r="145" spans="1:25" s="4" customFormat="1" ht="13.5" customHeight="1" x14ac:dyDescent="0.2">
      <c r="A145" s="57" t="s">
        <v>153</v>
      </c>
      <c r="B145" s="41">
        <v>10599</v>
      </c>
      <c r="C145" s="6">
        <v>10510</v>
      </c>
      <c r="D145" s="14">
        <v>-89</v>
      </c>
      <c r="E145" s="104">
        <v>-8.3970185866590885E-3</v>
      </c>
      <c r="F145" s="110">
        <v>812</v>
      </c>
      <c r="G145" s="111">
        <v>1832</v>
      </c>
      <c r="H145" s="111">
        <v>6250</v>
      </c>
      <c r="I145" s="111">
        <v>2428</v>
      </c>
      <c r="J145" s="111">
        <v>1035</v>
      </c>
      <c r="K145" s="107"/>
      <c r="L145" s="113">
        <v>7.7259752616555655E-2</v>
      </c>
      <c r="M145" s="113">
        <v>0.17431018078020932</v>
      </c>
      <c r="N145" s="113">
        <v>0.59467174119885824</v>
      </c>
      <c r="O145" s="113">
        <v>0.23101807802093244</v>
      </c>
      <c r="P145" s="113">
        <v>9.8477640342530925E-2</v>
      </c>
      <c r="Q145" s="128">
        <v>68.16</v>
      </c>
      <c r="S145" s="52">
        <v>108</v>
      </c>
      <c r="T145" s="40" t="s">
        <v>154</v>
      </c>
      <c r="U145" s="39"/>
      <c r="V145" s="35" t="s">
        <v>45</v>
      </c>
      <c r="W145" s="36" t="s">
        <v>7</v>
      </c>
      <c r="X145" s="37">
        <v>6</v>
      </c>
      <c r="Y145" s="115"/>
    </row>
    <row r="146" spans="1:25" s="4" customFormat="1" ht="13.5" customHeight="1" x14ac:dyDescent="0.2">
      <c r="A146" s="24" t="s">
        <v>584</v>
      </c>
      <c r="B146" s="41">
        <v>7521</v>
      </c>
      <c r="C146" s="6">
        <v>7455</v>
      </c>
      <c r="D146" s="14">
        <v>-66</v>
      </c>
      <c r="E146" s="104">
        <v>-8.775428799361773E-3</v>
      </c>
      <c r="F146" s="110">
        <v>598</v>
      </c>
      <c r="G146" s="111">
        <v>1345</v>
      </c>
      <c r="H146" s="111">
        <v>4237</v>
      </c>
      <c r="I146" s="111">
        <v>1873</v>
      </c>
      <c r="J146" s="111">
        <v>873</v>
      </c>
      <c r="K146" s="107"/>
      <c r="L146" s="113">
        <v>8.0214621059691488E-2</v>
      </c>
      <c r="M146" s="113">
        <v>0.18041582830315225</v>
      </c>
      <c r="N146" s="113">
        <v>0.56834339369550635</v>
      </c>
      <c r="O146" s="113">
        <v>0.25124077800134137</v>
      </c>
      <c r="P146" s="113">
        <v>0.117102615694165</v>
      </c>
      <c r="Q146" s="128">
        <v>75.94996459759264</v>
      </c>
      <c r="S146" s="25">
        <v>893</v>
      </c>
      <c r="T146" s="19" t="s">
        <v>585</v>
      </c>
      <c r="U146" s="39"/>
      <c r="V146" s="35" t="s">
        <v>126</v>
      </c>
      <c r="W146" s="36">
        <v>1</v>
      </c>
      <c r="X146" s="37">
        <v>4</v>
      </c>
      <c r="Y146" s="115"/>
    </row>
    <row r="147" spans="1:25" s="4" customFormat="1" ht="13.5" customHeight="1" x14ac:dyDescent="0.2">
      <c r="A147" s="24" t="s">
        <v>10</v>
      </c>
      <c r="B147" s="41">
        <v>17185</v>
      </c>
      <c r="C147" s="6">
        <v>17028</v>
      </c>
      <c r="D147" s="14">
        <v>-157</v>
      </c>
      <c r="E147" s="104">
        <v>-9.1358743089904326E-3</v>
      </c>
      <c r="F147" s="110">
        <v>862</v>
      </c>
      <c r="G147" s="111">
        <v>2129</v>
      </c>
      <c r="H147" s="111">
        <v>9791</v>
      </c>
      <c r="I147" s="111">
        <v>5108</v>
      </c>
      <c r="J147" s="111">
        <v>2227</v>
      </c>
      <c r="K147" s="107"/>
      <c r="L147" s="113">
        <v>5.0622504110876203E-2</v>
      </c>
      <c r="M147" s="113">
        <v>0.12502936340145643</v>
      </c>
      <c r="N147" s="113">
        <v>0.57499412731970867</v>
      </c>
      <c r="O147" s="113">
        <v>0.29997650927883485</v>
      </c>
      <c r="P147" s="113">
        <v>0.13078459008691568</v>
      </c>
      <c r="Q147" s="128">
        <v>73.91481973240731</v>
      </c>
      <c r="S147" s="25">
        <v>61</v>
      </c>
      <c r="T147" s="40" t="s">
        <v>11</v>
      </c>
      <c r="U147" s="39"/>
      <c r="V147" s="35" t="s">
        <v>52</v>
      </c>
      <c r="W147" s="36">
        <v>2</v>
      </c>
      <c r="X147" s="37">
        <v>4</v>
      </c>
      <c r="Y147" s="115"/>
    </row>
    <row r="148" spans="1:25" s="4" customFormat="1" ht="13.5" customHeight="1" x14ac:dyDescent="0.2">
      <c r="A148" s="24" t="s">
        <v>215</v>
      </c>
      <c r="B148" s="41">
        <v>7838</v>
      </c>
      <c r="C148" s="6">
        <v>7766</v>
      </c>
      <c r="D148" s="14">
        <v>-72</v>
      </c>
      <c r="E148" s="104">
        <v>-9.1860168410309306E-3</v>
      </c>
      <c r="F148" s="110">
        <v>496</v>
      </c>
      <c r="G148" s="111">
        <v>1188</v>
      </c>
      <c r="H148" s="111">
        <v>4582</v>
      </c>
      <c r="I148" s="111">
        <v>1996</v>
      </c>
      <c r="J148" s="111">
        <v>858</v>
      </c>
      <c r="K148" s="107"/>
      <c r="L148" s="113">
        <v>6.3868143188256496E-2</v>
      </c>
      <c r="M148" s="113">
        <v>0.15297450424929179</v>
      </c>
      <c r="N148" s="113">
        <v>0.59000772598506313</v>
      </c>
      <c r="O148" s="113">
        <v>0.25701776976564511</v>
      </c>
      <c r="P148" s="113">
        <v>0.11048158640226628</v>
      </c>
      <c r="Q148" s="128">
        <v>69.489305979921426</v>
      </c>
      <c r="S148" s="25">
        <v>503</v>
      </c>
      <c r="T148" s="40" t="s">
        <v>216</v>
      </c>
      <c r="U148" s="39"/>
      <c r="V148" s="35" t="s">
        <v>45</v>
      </c>
      <c r="W148" s="36">
        <v>2</v>
      </c>
      <c r="X148" s="37">
        <v>2</v>
      </c>
      <c r="Y148" s="115"/>
    </row>
    <row r="149" spans="1:25" s="4" customFormat="1" ht="13.5" customHeight="1" x14ac:dyDescent="0.2">
      <c r="A149" s="24" t="s">
        <v>460</v>
      </c>
      <c r="B149" s="41">
        <v>2166</v>
      </c>
      <c r="C149" s="6">
        <v>2146</v>
      </c>
      <c r="D149" s="14">
        <v>-20</v>
      </c>
      <c r="E149" s="104">
        <v>-9.2336103416436055E-3</v>
      </c>
      <c r="F149" s="110">
        <v>139</v>
      </c>
      <c r="G149" s="111">
        <v>330</v>
      </c>
      <c r="H149" s="111">
        <v>1160</v>
      </c>
      <c r="I149" s="111">
        <v>656</v>
      </c>
      <c r="J149" s="111">
        <v>313</v>
      </c>
      <c r="K149" s="107"/>
      <c r="L149" s="113">
        <v>6.4771668219944081E-2</v>
      </c>
      <c r="M149" s="113">
        <v>0.15377446411929171</v>
      </c>
      <c r="N149" s="113">
        <v>0.54054054054054057</v>
      </c>
      <c r="O149" s="113">
        <v>0.30568499534016774</v>
      </c>
      <c r="P149" s="113">
        <v>0.14585274930102515</v>
      </c>
      <c r="Q149" s="128">
        <v>85</v>
      </c>
      <c r="S149" s="25">
        <v>608</v>
      </c>
      <c r="T149" s="19" t="s">
        <v>461</v>
      </c>
      <c r="U149" s="26"/>
      <c r="V149" s="35" t="s">
        <v>96</v>
      </c>
      <c r="W149" s="36">
        <v>2</v>
      </c>
      <c r="X149" s="37">
        <v>2</v>
      </c>
      <c r="Y149" s="115"/>
    </row>
    <row r="150" spans="1:25" s="4" customFormat="1" ht="13.5" customHeight="1" x14ac:dyDescent="0.2">
      <c r="A150" s="24" t="s">
        <v>241</v>
      </c>
      <c r="B150" s="41">
        <v>27851</v>
      </c>
      <c r="C150" s="6">
        <v>27592</v>
      </c>
      <c r="D150" s="14">
        <v>-259</v>
      </c>
      <c r="E150" s="104">
        <v>-9.2994865534451465E-3</v>
      </c>
      <c r="F150" s="110">
        <v>1670</v>
      </c>
      <c r="G150" s="111">
        <v>4124</v>
      </c>
      <c r="H150" s="111">
        <v>16105</v>
      </c>
      <c r="I150" s="111">
        <v>7363</v>
      </c>
      <c r="J150" s="111">
        <v>3288</v>
      </c>
      <c r="K150" s="107"/>
      <c r="L150" s="113">
        <v>6.0524789794143233E-2</v>
      </c>
      <c r="M150" s="113">
        <v>0.14946361264134531</v>
      </c>
      <c r="N150" s="113">
        <v>0.58368367642795016</v>
      </c>
      <c r="O150" s="113">
        <v>0.26685271093070456</v>
      </c>
      <c r="P150" s="113">
        <v>0.11916497535517541</v>
      </c>
      <c r="Q150" s="128">
        <v>71.325675256131632</v>
      </c>
      <c r="S150" s="25">
        <v>710</v>
      </c>
      <c r="T150" s="40" t="s">
        <v>242</v>
      </c>
      <c r="U150" s="39"/>
      <c r="V150" s="35" t="s">
        <v>4</v>
      </c>
      <c r="W150" s="36">
        <v>2</v>
      </c>
      <c r="X150" s="37">
        <v>5</v>
      </c>
      <c r="Y150" s="115"/>
    </row>
    <row r="151" spans="1:25" s="4" customFormat="1" ht="13.5" customHeight="1" x14ac:dyDescent="0.2">
      <c r="A151" s="24" t="s">
        <v>64</v>
      </c>
      <c r="B151" s="41">
        <v>1274</v>
      </c>
      <c r="C151" s="6">
        <v>1262</v>
      </c>
      <c r="D151" s="14">
        <v>-12</v>
      </c>
      <c r="E151" s="104">
        <v>-9.4191522762950841E-3</v>
      </c>
      <c r="F151" s="110">
        <v>64</v>
      </c>
      <c r="G151" s="111">
        <v>140</v>
      </c>
      <c r="H151" s="111">
        <v>619</v>
      </c>
      <c r="I151" s="111">
        <v>503</v>
      </c>
      <c r="J151" s="111">
        <v>192</v>
      </c>
      <c r="K151" s="107"/>
      <c r="L151" s="113">
        <v>5.0713153724247229E-2</v>
      </c>
      <c r="M151" s="113">
        <v>0.11093502377179081</v>
      </c>
      <c r="N151" s="113">
        <v>0.49049128367670364</v>
      </c>
      <c r="O151" s="113">
        <v>0.39857369255150554</v>
      </c>
      <c r="P151" s="113">
        <v>0.15213946117274169</v>
      </c>
      <c r="Q151" s="128">
        <v>103.87722132471728</v>
      </c>
      <c r="S151" s="25">
        <v>231</v>
      </c>
      <c r="T151" s="19" t="s">
        <v>65</v>
      </c>
      <c r="U151" s="39"/>
      <c r="V151" s="35" t="s">
        <v>41</v>
      </c>
      <c r="W151" s="36">
        <v>2</v>
      </c>
      <c r="X151" s="37">
        <v>3</v>
      </c>
      <c r="Y151" s="115"/>
    </row>
    <row r="152" spans="1:25" s="4" customFormat="1" ht="13.5" customHeight="1" x14ac:dyDescent="0.2">
      <c r="A152" s="24" t="s">
        <v>1</v>
      </c>
      <c r="B152" s="41">
        <v>16769</v>
      </c>
      <c r="C152" s="6">
        <v>16611</v>
      </c>
      <c r="D152" s="14">
        <v>-158</v>
      </c>
      <c r="E152" s="104">
        <v>-9.4221480112112177E-3</v>
      </c>
      <c r="F152" s="110">
        <v>1143</v>
      </c>
      <c r="G152" s="111">
        <v>2948</v>
      </c>
      <c r="H152" s="111">
        <v>9867</v>
      </c>
      <c r="I152" s="111">
        <v>3796</v>
      </c>
      <c r="J152" s="111">
        <v>1558</v>
      </c>
      <c r="K152" s="107"/>
      <c r="L152" s="113">
        <v>6.8809824814881709E-2</v>
      </c>
      <c r="M152" s="113">
        <v>0.17747275901511048</v>
      </c>
      <c r="N152" s="113">
        <v>0.59400397327072418</v>
      </c>
      <c r="O152" s="113">
        <v>0.22852326771416531</v>
      </c>
      <c r="P152" s="113">
        <v>9.3793269520197453E-2</v>
      </c>
      <c r="Q152" s="128">
        <v>68.349042262085746</v>
      </c>
      <c r="S152" s="25">
        <v>20</v>
      </c>
      <c r="T152" s="19" t="s">
        <v>1</v>
      </c>
      <c r="U152" s="39"/>
      <c r="V152" s="35" t="s">
        <v>81</v>
      </c>
      <c r="W152" s="36">
        <v>2</v>
      </c>
      <c r="X152" s="37">
        <v>1</v>
      </c>
      <c r="Y152" s="115"/>
    </row>
    <row r="153" spans="1:25" s="4" customFormat="1" ht="13.5" customHeight="1" x14ac:dyDescent="0.2">
      <c r="A153" s="24" t="s">
        <v>161</v>
      </c>
      <c r="B153" s="41">
        <v>16607</v>
      </c>
      <c r="C153" s="6">
        <v>16447</v>
      </c>
      <c r="D153" s="14">
        <v>-160</v>
      </c>
      <c r="E153" s="104">
        <v>-9.6344914794965764E-3</v>
      </c>
      <c r="F153" s="110">
        <v>1121</v>
      </c>
      <c r="G153" s="111">
        <v>2738</v>
      </c>
      <c r="H153" s="111">
        <v>9808</v>
      </c>
      <c r="I153" s="111">
        <v>3901</v>
      </c>
      <c r="J153" s="111">
        <v>1670</v>
      </c>
      <c r="K153" s="107"/>
      <c r="L153" s="113">
        <v>6.8158326746519116E-2</v>
      </c>
      <c r="M153" s="113">
        <v>0.16647412902049005</v>
      </c>
      <c r="N153" s="113">
        <v>0.59633975801057948</v>
      </c>
      <c r="O153" s="113">
        <v>0.2371861129689305</v>
      </c>
      <c r="P153" s="113">
        <v>0.10153827445734784</v>
      </c>
      <c r="Q153" s="128">
        <v>67.689641109298535</v>
      </c>
      <c r="S153" s="25">
        <v>165</v>
      </c>
      <c r="T153" s="40" t="s">
        <v>162</v>
      </c>
      <c r="U153" s="39"/>
      <c r="V153" s="35" t="s">
        <v>48</v>
      </c>
      <c r="W153" s="36">
        <v>1</v>
      </c>
      <c r="X153" s="37">
        <v>4</v>
      </c>
      <c r="Y153" s="115"/>
    </row>
    <row r="154" spans="1:25" s="4" customFormat="1" ht="13.5" customHeight="1" x14ac:dyDescent="0.2">
      <c r="A154" s="24" t="s">
        <v>119</v>
      </c>
      <c r="B154" s="41">
        <v>29021</v>
      </c>
      <c r="C154" s="6">
        <v>28736</v>
      </c>
      <c r="D154" s="14">
        <v>-285</v>
      </c>
      <c r="E154" s="104">
        <v>-9.8204748285724008E-3</v>
      </c>
      <c r="F154" s="110">
        <v>1912</v>
      </c>
      <c r="G154" s="111">
        <v>4650</v>
      </c>
      <c r="H154" s="111">
        <v>17913</v>
      </c>
      <c r="I154" s="111">
        <v>6173</v>
      </c>
      <c r="J154" s="111">
        <v>2556</v>
      </c>
      <c r="K154" s="107"/>
      <c r="L154" s="113">
        <v>6.6536748329621379E-2</v>
      </c>
      <c r="M154" s="113">
        <v>0.16181792873051226</v>
      </c>
      <c r="N154" s="113">
        <v>0.623364420935412</v>
      </c>
      <c r="O154" s="113">
        <v>0.21481765033407571</v>
      </c>
      <c r="P154" s="113">
        <v>8.8947661469933187E-2</v>
      </c>
      <c r="Q154" s="128">
        <v>60.41980684419137</v>
      </c>
      <c r="S154" s="25">
        <v>694</v>
      </c>
      <c r="T154" s="19" t="s">
        <v>120</v>
      </c>
      <c r="U154" s="39"/>
      <c r="V154" s="35" t="s">
        <v>56</v>
      </c>
      <c r="W154" s="36">
        <v>2</v>
      </c>
      <c r="X154" s="37">
        <v>4</v>
      </c>
      <c r="Y154" s="115"/>
    </row>
    <row r="155" spans="1:25" s="4" customFormat="1" ht="13.5" customHeight="1" x14ac:dyDescent="0.2">
      <c r="A155" s="24" t="s">
        <v>167</v>
      </c>
      <c r="B155" s="41">
        <v>11585</v>
      </c>
      <c r="C155" s="6">
        <v>11471</v>
      </c>
      <c r="D155" s="14">
        <v>-114</v>
      </c>
      <c r="E155" s="104">
        <v>-9.8403107466551454E-3</v>
      </c>
      <c r="F155" s="110">
        <v>761</v>
      </c>
      <c r="G155" s="111">
        <v>1699</v>
      </c>
      <c r="H155" s="111">
        <v>6771</v>
      </c>
      <c r="I155" s="111">
        <v>3001</v>
      </c>
      <c r="J155" s="111">
        <v>1257</v>
      </c>
      <c r="K155" s="107"/>
      <c r="L155" s="113">
        <v>6.6341208264318718E-2</v>
      </c>
      <c r="M155" s="113">
        <v>0.14811263185424112</v>
      </c>
      <c r="N155" s="113">
        <v>0.59027111847267022</v>
      </c>
      <c r="O155" s="113">
        <v>0.26161624967308866</v>
      </c>
      <c r="P155" s="113">
        <v>0.10958068171911778</v>
      </c>
      <c r="Q155" s="128">
        <v>69.413675971053024</v>
      </c>
      <c r="S155" s="25">
        <v>214</v>
      </c>
      <c r="T155" s="40" t="s">
        <v>168</v>
      </c>
      <c r="U155" s="39"/>
      <c r="V155" s="35" t="s">
        <v>24</v>
      </c>
      <c r="W155" s="36">
        <v>2</v>
      </c>
      <c r="X155" s="37">
        <v>4</v>
      </c>
      <c r="Y155" s="115"/>
    </row>
    <row r="156" spans="1:25" s="4" customFormat="1" ht="13.5" customHeight="1" x14ac:dyDescent="0.2">
      <c r="A156" s="24" t="s">
        <v>14</v>
      </c>
      <c r="B156" s="41">
        <v>20493</v>
      </c>
      <c r="C156" s="6">
        <v>20286</v>
      </c>
      <c r="D156" s="14">
        <v>-207</v>
      </c>
      <c r="E156" s="104">
        <v>-1.0101010101010055E-2</v>
      </c>
      <c r="F156" s="110">
        <v>1077</v>
      </c>
      <c r="G156" s="111">
        <v>2684</v>
      </c>
      <c r="H156" s="111">
        <v>11738</v>
      </c>
      <c r="I156" s="111">
        <v>5864</v>
      </c>
      <c r="J156" s="111">
        <v>2613</v>
      </c>
      <c r="K156" s="107"/>
      <c r="L156" s="113">
        <v>5.3090801538006507E-2</v>
      </c>
      <c r="M156" s="113">
        <v>0.13230799566203294</v>
      </c>
      <c r="N156" s="113">
        <v>0.57862565315981462</v>
      </c>
      <c r="O156" s="113">
        <v>0.28906635117815244</v>
      </c>
      <c r="P156" s="113">
        <v>0.12880804495711329</v>
      </c>
      <c r="Q156" s="128">
        <v>72.823308911228494</v>
      </c>
      <c r="S156" s="25">
        <v>75</v>
      </c>
      <c r="T156" s="40" t="s">
        <v>15</v>
      </c>
      <c r="U156" s="39"/>
      <c r="V156" s="35" t="s">
        <v>48</v>
      </c>
      <c r="W156" s="36">
        <v>2</v>
      </c>
      <c r="X156" s="37">
        <v>4</v>
      </c>
      <c r="Y156" s="115"/>
    </row>
    <row r="157" spans="1:25" s="4" customFormat="1" ht="13.5" customHeight="1" x14ac:dyDescent="0.2">
      <c r="A157" s="24" t="s">
        <v>386</v>
      </c>
      <c r="B157" s="41">
        <v>6793</v>
      </c>
      <c r="C157" s="6">
        <v>6724</v>
      </c>
      <c r="D157" s="14">
        <v>-69</v>
      </c>
      <c r="E157" s="104">
        <v>-1.0157515089062263E-2</v>
      </c>
      <c r="F157" s="110">
        <v>348</v>
      </c>
      <c r="G157" s="111">
        <v>850</v>
      </c>
      <c r="H157" s="111">
        <v>3656</v>
      </c>
      <c r="I157" s="111">
        <v>2218</v>
      </c>
      <c r="J157" s="111">
        <v>993</v>
      </c>
      <c r="K157" s="107"/>
      <c r="L157" s="113">
        <v>5.1754907792980372E-2</v>
      </c>
      <c r="M157" s="113">
        <v>0.12641284949434861</v>
      </c>
      <c r="N157" s="113">
        <v>0.54372397382510407</v>
      </c>
      <c r="O157" s="113">
        <v>0.32986317668054732</v>
      </c>
      <c r="P157" s="113">
        <v>0.1476799524092802</v>
      </c>
      <c r="Q157" s="128">
        <v>83.916849015317283</v>
      </c>
      <c r="S157" s="25">
        <v>322</v>
      </c>
      <c r="T157" s="19" t="s">
        <v>387</v>
      </c>
      <c r="U157" s="39"/>
      <c r="V157" s="35" t="s">
        <v>8</v>
      </c>
      <c r="W157" s="36">
        <v>1</v>
      </c>
      <c r="X157" s="37">
        <v>5</v>
      </c>
      <c r="Y157" s="115"/>
    </row>
    <row r="158" spans="1:25" s="4" customFormat="1" ht="13.5" customHeight="1" x14ac:dyDescent="0.2">
      <c r="A158" s="24" t="s">
        <v>531</v>
      </c>
      <c r="B158" s="41">
        <v>8919</v>
      </c>
      <c r="C158" s="6">
        <v>8828</v>
      </c>
      <c r="D158" s="14">
        <v>-91</v>
      </c>
      <c r="E158" s="104">
        <v>-1.0202937549052549E-2</v>
      </c>
      <c r="F158" s="110">
        <v>498</v>
      </c>
      <c r="G158" s="111">
        <v>1215</v>
      </c>
      <c r="H158" s="111">
        <v>4832</v>
      </c>
      <c r="I158" s="111">
        <v>2781</v>
      </c>
      <c r="J158" s="111">
        <v>1326</v>
      </c>
      <c r="K158" s="107"/>
      <c r="L158" s="113">
        <v>5.6411418214771185E-2</v>
      </c>
      <c r="M158" s="113">
        <v>0.13763026733121886</v>
      </c>
      <c r="N158" s="113">
        <v>0.54734934299954685</v>
      </c>
      <c r="O158" s="113">
        <v>0.31502038966923424</v>
      </c>
      <c r="P158" s="113">
        <v>0.15020389669234255</v>
      </c>
      <c r="Q158" s="128">
        <v>82.698675496688736</v>
      </c>
      <c r="S158" s="25">
        <v>761</v>
      </c>
      <c r="T158" s="19" t="s">
        <v>532</v>
      </c>
      <c r="U158" s="39"/>
      <c r="V158" s="35" t="s">
        <v>56</v>
      </c>
      <c r="W158" s="36">
        <v>1</v>
      </c>
      <c r="X158" s="37">
        <v>4</v>
      </c>
      <c r="Y158" s="115"/>
    </row>
    <row r="159" spans="1:25" s="4" customFormat="1" ht="13.5" customHeight="1" x14ac:dyDescent="0.2">
      <c r="A159" s="57" t="s">
        <v>293</v>
      </c>
      <c r="B159" s="41">
        <v>8504</v>
      </c>
      <c r="C159" s="6">
        <v>8417</v>
      </c>
      <c r="D159" s="14">
        <v>-87</v>
      </c>
      <c r="E159" s="104">
        <v>-1.0230479774223866E-2</v>
      </c>
      <c r="F159" s="110">
        <v>627</v>
      </c>
      <c r="G159" s="111">
        <v>1567</v>
      </c>
      <c r="H159" s="111">
        <v>5112</v>
      </c>
      <c r="I159" s="111">
        <v>1738</v>
      </c>
      <c r="J159" s="111">
        <v>670</v>
      </c>
      <c r="K159" s="107"/>
      <c r="L159" s="113">
        <v>7.4492099322799099E-2</v>
      </c>
      <c r="M159" s="113">
        <v>0.18617084471902104</v>
      </c>
      <c r="N159" s="113">
        <v>0.60734228347392183</v>
      </c>
      <c r="O159" s="113">
        <v>0.20648687180705716</v>
      </c>
      <c r="P159" s="113">
        <v>7.9600807888796477E-2</v>
      </c>
      <c r="Q159" s="128">
        <v>64.651799687010964</v>
      </c>
      <c r="S159" s="52">
        <v>86</v>
      </c>
      <c r="T159" s="19" t="s">
        <v>294</v>
      </c>
      <c r="U159" s="39"/>
      <c r="V159" s="35" t="s">
        <v>12</v>
      </c>
      <c r="W159" s="36">
        <v>2</v>
      </c>
      <c r="X159" s="37">
        <v>3</v>
      </c>
      <c r="Y159" s="115"/>
    </row>
    <row r="160" spans="1:25" s="4" customFormat="1" ht="13.5" customHeight="1" x14ac:dyDescent="0.2">
      <c r="A160" s="57" t="s">
        <v>165</v>
      </c>
      <c r="B160" s="41">
        <v>12516</v>
      </c>
      <c r="C160" s="6">
        <v>12387</v>
      </c>
      <c r="D160" s="14">
        <v>-129</v>
      </c>
      <c r="E160" s="104">
        <v>-1.0306807286673103E-2</v>
      </c>
      <c r="F160" s="110">
        <v>960</v>
      </c>
      <c r="G160" s="111">
        <v>2279</v>
      </c>
      <c r="H160" s="111">
        <v>7038</v>
      </c>
      <c r="I160" s="111">
        <v>3070</v>
      </c>
      <c r="J160" s="111">
        <v>1309</v>
      </c>
      <c r="K160" s="107"/>
      <c r="L160" s="113">
        <v>7.7500605473480255E-2</v>
      </c>
      <c r="M160" s="113">
        <v>0.18398320820214742</v>
      </c>
      <c r="N160" s="113">
        <v>0.56817631387745215</v>
      </c>
      <c r="O160" s="113">
        <v>0.24784047792040043</v>
      </c>
      <c r="P160" s="113">
        <v>0.10567530475498506</v>
      </c>
      <c r="Q160" s="128">
        <v>76.001705029838021</v>
      </c>
      <c r="S160" s="52">
        <v>208</v>
      </c>
      <c r="T160" s="40" t="s">
        <v>166</v>
      </c>
      <c r="U160" s="39"/>
      <c r="V160" s="35" t="s">
        <v>8</v>
      </c>
      <c r="W160" s="36" t="s">
        <v>7</v>
      </c>
      <c r="X160" s="37">
        <v>4</v>
      </c>
      <c r="Y160" s="115"/>
    </row>
    <row r="161" spans="1:25" s="4" customFormat="1" ht="13.5" customHeight="1" x14ac:dyDescent="0.2">
      <c r="A161" s="57" t="s">
        <v>462</v>
      </c>
      <c r="B161" s="41">
        <v>5121</v>
      </c>
      <c r="C161" s="6">
        <v>5068</v>
      </c>
      <c r="D161" s="14">
        <v>-53</v>
      </c>
      <c r="E161" s="104">
        <v>-1.034954110525288E-2</v>
      </c>
      <c r="F161" s="110">
        <v>399</v>
      </c>
      <c r="G161" s="111">
        <v>1073</v>
      </c>
      <c r="H161" s="111">
        <v>3205</v>
      </c>
      <c r="I161" s="111">
        <v>790</v>
      </c>
      <c r="J161" s="111">
        <v>300</v>
      </c>
      <c r="K161" s="107"/>
      <c r="L161" s="113">
        <v>7.8729281767955794E-2</v>
      </c>
      <c r="M161" s="113">
        <v>0.21172059984214681</v>
      </c>
      <c r="N161" s="113">
        <v>0.63239936858721391</v>
      </c>
      <c r="O161" s="113">
        <v>0.15588003157063932</v>
      </c>
      <c r="P161" s="113">
        <v>5.9194948697711129E-2</v>
      </c>
      <c r="Q161" s="128">
        <v>58.127925117004686</v>
      </c>
      <c r="S161" s="52">
        <v>611</v>
      </c>
      <c r="T161" s="19" t="s">
        <v>463</v>
      </c>
      <c r="U161" s="39"/>
      <c r="V161" s="35" t="s">
        <v>52</v>
      </c>
      <c r="W161" s="36">
        <v>2</v>
      </c>
      <c r="X161" s="37">
        <v>1</v>
      </c>
      <c r="Y161" s="115"/>
    </row>
    <row r="162" spans="1:25" s="4" customFormat="1" ht="13.5" customHeight="1" x14ac:dyDescent="0.2">
      <c r="A162" s="24" t="s">
        <v>485</v>
      </c>
      <c r="B162" s="41">
        <v>6567</v>
      </c>
      <c r="C162" s="6">
        <v>6499</v>
      </c>
      <c r="D162" s="14">
        <v>-68</v>
      </c>
      <c r="E162" s="104">
        <v>-1.0354804324653522E-2</v>
      </c>
      <c r="F162" s="110">
        <v>376</v>
      </c>
      <c r="G162" s="111">
        <v>964</v>
      </c>
      <c r="H162" s="111">
        <v>3662</v>
      </c>
      <c r="I162" s="111">
        <v>1873</v>
      </c>
      <c r="J162" s="111">
        <v>854</v>
      </c>
      <c r="K162" s="107"/>
      <c r="L162" s="113">
        <v>5.7855054623788274E-2</v>
      </c>
      <c r="M162" s="113">
        <v>0.14833051238652101</v>
      </c>
      <c r="N162" s="113">
        <v>0.56347130327742734</v>
      </c>
      <c r="O162" s="113">
        <v>0.28819818433605171</v>
      </c>
      <c r="P162" s="113">
        <v>0.1314048315125404</v>
      </c>
      <c r="Q162" s="128">
        <v>77.471327143637367</v>
      </c>
      <c r="S162" s="25">
        <v>635</v>
      </c>
      <c r="T162" s="19" t="s">
        <v>486</v>
      </c>
      <c r="U162" s="39"/>
      <c r="V162" s="35" t="s">
        <v>24</v>
      </c>
      <c r="W162" s="36">
        <v>2</v>
      </c>
      <c r="X162" s="37">
        <v>2</v>
      </c>
      <c r="Y162" s="115"/>
    </row>
    <row r="163" spans="1:25" s="4" customFormat="1" ht="13.5" customHeight="1" x14ac:dyDescent="0.2">
      <c r="A163" s="24" t="s">
        <v>279</v>
      </c>
      <c r="B163" s="41">
        <v>2499</v>
      </c>
      <c r="C163" s="6">
        <v>2473</v>
      </c>
      <c r="D163" s="14">
        <v>-26</v>
      </c>
      <c r="E163" s="104">
        <v>-1.0404161664665845E-2</v>
      </c>
      <c r="F163" s="110">
        <v>164</v>
      </c>
      <c r="G163" s="111">
        <v>397</v>
      </c>
      <c r="H163" s="111">
        <v>1396</v>
      </c>
      <c r="I163" s="111">
        <v>680</v>
      </c>
      <c r="J163" s="111">
        <v>317</v>
      </c>
      <c r="K163" s="107"/>
      <c r="L163" s="113">
        <v>6.6316215123331981E-2</v>
      </c>
      <c r="M163" s="113">
        <v>0.16053376465830974</v>
      </c>
      <c r="N163" s="113">
        <v>0.56449656287909422</v>
      </c>
      <c r="O163" s="113">
        <v>0.27496967246259602</v>
      </c>
      <c r="P163" s="113">
        <v>0.12818439142741608</v>
      </c>
      <c r="Q163" s="128">
        <v>77.148997134670481</v>
      </c>
      <c r="S163" s="25">
        <v>52</v>
      </c>
      <c r="T163" s="19" t="s">
        <v>280</v>
      </c>
      <c r="U163" s="26"/>
      <c r="V163" s="35" t="s">
        <v>96</v>
      </c>
      <c r="W163" s="36">
        <v>2</v>
      </c>
      <c r="X163" s="37">
        <v>1</v>
      </c>
      <c r="Y163" s="115"/>
    </row>
    <row r="164" spans="1:25" s="4" customFormat="1" ht="13.5" customHeight="1" x14ac:dyDescent="0.2">
      <c r="A164" s="57" t="s">
        <v>155</v>
      </c>
      <c r="B164" s="41">
        <v>9966</v>
      </c>
      <c r="C164" s="6">
        <v>9862</v>
      </c>
      <c r="D164" s="14">
        <v>-104</v>
      </c>
      <c r="E164" s="104">
        <v>-1.0435480634156113E-2</v>
      </c>
      <c r="F164" s="110">
        <v>959</v>
      </c>
      <c r="G164" s="111">
        <v>2258</v>
      </c>
      <c r="H164" s="111">
        <v>5594</v>
      </c>
      <c r="I164" s="111">
        <v>2010</v>
      </c>
      <c r="J164" s="111">
        <v>878</v>
      </c>
      <c r="K164" s="107"/>
      <c r="L164" s="113">
        <v>9.7241938754816473E-2</v>
      </c>
      <c r="M164" s="113">
        <v>0.22895964307442709</v>
      </c>
      <c r="N164" s="113">
        <v>0.56722774285134858</v>
      </c>
      <c r="O164" s="113">
        <v>0.2038126140742243</v>
      </c>
      <c r="P164" s="113">
        <v>8.9028594605556677E-2</v>
      </c>
      <c r="Q164" s="128">
        <v>76.296031462281022</v>
      </c>
      <c r="S164" s="52">
        <v>139</v>
      </c>
      <c r="T164" s="40" t="s">
        <v>156</v>
      </c>
      <c r="U164" s="39"/>
      <c r="V164" s="35" t="s">
        <v>66</v>
      </c>
      <c r="W164" s="36">
        <v>2</v>
      </c>
      <c r="X164" s="37">
        <v>3</v>
      </c>
      <c r="Y164" s="115"/>
    </row>
    <row r="165" spans="1:25" s="4" customFormat="1" ht="13.5" customHeight="1" x14ac:dyDescent="0.2">
      <c r="A165" s="24" t="s">
        <v>684</v>
      </c>
      <c r="B165" s="41">
        <v>46785</v>
      </c>
      <c r="C165" s="6">
        <v>46296</v>
      </c>
      <c r="D165" s="14">
        <v>-489</v>
      </c>
      <c r="E165" s="104">
        <v>-1.0452067970503354E-2</v>
      </c>
      <c r="F165" s="110">
        <v>3007</v>
      </c>
      <c r="G165" s="111">
        <v>7642</v>
      </c>
      <c r="H165" s="111">
        <v>27864</v>
      </c>
      <c r="I165" s="111">
        <v>10790</v>
      </c>
      <c r="J165" s="111">
        <v>4416</v>
      </c>
      <c r="K165" s="107"/>
      <c r="L165" s="113">
        <v>6.4951615690340414E-2</v>
      </c>
      <c r="M165" s="113">
        <v>0.1650682564368412</v>
      </c>
      <c r="N165" s="113">
        <v>0.60186625194401244</v>
      </c>
      <c r="O165" s="113">
        <v>0.23306549161914636</v>
      </c>
      <c r="P165" s="113">
        <v>9.5386210471747016E-2</v>
      </c>
      <c r="Q165" s="128">
        <v>66.1498708010336</v>
      </c>
      <c r="S165" s="25">
        <v>444</v>
      </c>
      <c r="T165" s="40" t="s">
        <v>93</v>
      </c>
      <c r="U165" s="39"/>
      <c r="V165" s="35" t="s">
        <v>45</v>
      </c>
      <c r="W165" s="36">
        <v>2</v>
      </c>
      <c r="X165" s="37">
        <v>2</v>
      </c>
      <c r="Y165" s="115"/>
    </row>
    <row r="166" spans="1:25" s="4" customFormat="1" ht="13.5" customHeight="1" x14ac:dyDescent="0.2">
      <c r="A166" s="24" t="s">
        <v>326</v>
      </c>
      <c r="B166" s="41">
        <v>1904</v>
      </c>
      <c r="C166" s="6">
        <v>1884</v>
      </c>
      <c r="D166" s="14">
        <v>-20</v>
      </c>
      <c r="E166" s="104">
        <v>-1.0504201680672232E-2</v>
      </c>
      <c r="F166" s="110">
        <v>121</v>
      </c>
      <c r="G166" s="111">
        <v>285</v>
      </c>
      <c r="H166" s="111">
        <v>1020</v>
      </c>
      <c r="I166" s="111">
        <v>579</v>
      </c>
      <c r="J166" s="111">
        <v>257</v>
      </c>
      <c r="K166" s="107"/>
      <c r="L166" s="113">
        <v>6.4225053078556263E-2</v>
      </c>
      <c r="M166" s="113">
        <v>0.15127388535031847</v>
      </c>
      <c r="N166" s="113">
        <v>0.54140127388535031</v>
      </c>
      <c r="O166" s="113">
        <v>0.3073248407643312</v>
      </c>
      <c r="P166" s="113">
        <v>0.13641188959660297</v>
      </c>
      <c r="Q166" s="128">
        <v>84.705882352941188</v>
      </c>
      <c r="S166" s="25">
        <v>177</v>
      </c>
      <c r="T166" s="19" t="s">
        <v>327</v>
      </c>
      <c r="U166" s="39"/>
      <c r="V166" s="35" t="s">
        <v>66</v>
      </c>
      <c r="W166" s="36">
        <v>2</v>
      </c>
      <c r="X166" s="37">
        <v>3</v>
      </c>
      <c r="Y166" s="115"/>
    </row>
    <row r="167" spans="1:25" s="4" customFormat="1" ht="13.5" customHeight="1" x14ac:dyDescent="0.2">
      <c r="A167" s="24" t="s">
        <v>686</v>
      </c>
      <c r="B167" s="41">
        <v>9656</v>
      </c>
      <c r="C167" s="6">
        <v>9554</v>
      </c>
      <c r="D167" s="14">
        <v>-102</v>
      </c>
      <c r="E167" s="104">
        <v>-1.0563380281690127E-2</v>
      </c>
      <c r="F167" s="110">
        <v>803</v>
      </c>
      <c r="G167" s="111">
        <v>1990</v>
      </c>
      <c r="H167" s="111">
        <v>5836</v>
      </c>
      <c r="I167" s="111">
        <v>1728</v>
      </c>
      <c r="J167" s="111">
        <v>661</v>
      </c>
      <c r="K167" s="107"/>
      <c r="L167" s="113">
        <v>8.4048566045635334E-2</v>
      </c>
      <c r="M167" s="113">
        <v>0.20828972158258321</v>
      </c>
      <c r="N167" s="113">
        <v>0.61084362570651041</v>
      </c>
      <c r="O167" s="113">
        <v>0.18086665271090643</v>
      </c>
      <c r="P167" s="113">
        <v>6.9185681389993717E-2</v>
      </c>
      <c r="Q167" s="128">
        <v>63.708019191226867</v>
      </c>
      <c r="S167" s="25">
        <v>481</v>
      </c>
      <c r="T167" s="19" t="s">
        <v>208</v>
      </c>
      <c r="U167" s="26"/>
      <c r="V167" s="35" t="s">
        <v>96</v>
      </c>
      <c r="W167" s="36">
        <v>1</v>
      </c>
      <c r="X167" s="37">
        <v>4</v>
      </c>
      <c r="Y167" s="115"/>
    </row>
    <row r="168" spans="1:25" s="4" customFormat="1" ht="13.5" customHeight="1" x14ac:dyDescent="0.2">
      <c r="A168" s="24" t="s">
        <v>689</v>
      </c>
      <c r="B168" s="41">
        <v>8422</v>
      </c>
      <c r="C168" s="6">
        <v>8333</v>
      </c>
      <c r="D168" s="14">
        <v>-89</v>
      </c>
      <c r="E168" s="104">
        <v>-1.0567561149370741E-2</v>
      </c>
      <c r="F168" s="110">
        <v>658</v>
      </c>
      <c r="G168" s="111">
        <v>1519</v>
      </c>
      <c r="H168" s="111">
        <v>4751</v>
      </c>
      <c r="I168" s="111">
        <v>2063</v>
      </c>
      <c r="J168" s="111">
        <v>899</v>
      </c>
      <c r="K168" s="107"/>
      <c r="L168" s="113">
        <v>7.896315852634106E-2</v>
      </c>
      <c r="M168" s="113">
        <v>0.18228729149165968</v>
      </c>
      <c r="N168" s="113">
        <v>0.57014280571222853</v>
      </c>
      <c r="O168" s="113">
        <v>0.24756990279611185</v>
      </c>
      <c r="P168" s="113">
        <v>0.10788431537261491</v>
      </c>
      <c r="Q168" s="128">
        <v>75.394653757103768</v>
      </c>
      <c r="S168" s="25">
        <v>636</v>
      </c>
      <c r="T168" s="19" t="s">
        <v>487</v>
      </c>
      <c r="U168" s="39"/>
      <c r="V168" s="35" t="s">
        <v>56</v>
      </c>
      <c r="W168" s="36">
        <v>2</v>
      </c>
      <c r="X168" s="37">
        <v>2</v>
      </c>
      <c r="Y168" s="115"/>
    </row>
    <row r="169" spans="1:25" s="4" customFormat="1" ht="13.5" customHeight="1" x14ac:dyDescent="0.2">
      <c r="A169" s="24" t="s">
        <v>537</v>
      </c>
      <c r="B169" s="41">
        <v>92</v>
      </c>
      <c r="C169" s="6">
        <v>91</v>
      </c>
      <c r="D169" s="14">
        <v>-1</v>
      </c>
      <c r="E169" s="104">
        <v>-1.0869565217391353E-2</v>
      </c>
      <c r="F169" s="110">
        <v>2</v>
      </c>
      <c r="G169" s="111">
        <v>2</v>
      </c>
      <c r="H169" s="111">
        <v>51</v>
      </c>
      <c r="I169" s="111">
        <v>38</v>
      </c>
      <c r="J169" s="111">
        <v>15</v>
      </c>
      <c r="K169" s="107"/>
      <c r="L169" s="113">
        <v>2.197802197802198E-2</v>
      </c>
      <c r="M169" s="113">
        <v>2.197802197802198E-2</v>
      </c>
      <c r="N169" s="113">
        <v>0.56043956043956045</v>
      </c>
      <c r="O169" s="113">
        <v>0.4175824175824176</v>
      </c>
      <c r="P169" s="113">
        <v>0.16483516483516483</v>
      </c>
      <c r="Q169" s="128">
        <v>78.431372549019613</v>
      </c>
      <c r="S169" s="25">
        <v>766</v>
      </c>
      <c r="T169" s="19" t="s">
        <v>669</v>
      </c>
      <c r="U169" s="39"/>
      <c r="V169" s="35" t="s">
        <v>56</v>
      </c>
      <c r="W169" s="36">
        <v>2</v>
      </c>
      <c r="X169" s="37">
        <v>3</v>
      </c>
      <c r="Y169" s="115"/>
    </row>
    <row r="170" spans="1:25" s="4" customFormat="1" ht="13.5" customHeight="1" x14ac:dyDescent="0.2">
      <c r="A170" s="24" t="s">
        <v>519</v>
      </c>
      <c r="B170" s="41">
        <v>5035</v>
      </c>
      <c r="C170" s="6">
        <v>4980</v>
      </c>
      <c r="D170" s="14">
        <v>-55</v>
      </c>
      <c r="E170" s="104">
        <v>-1.0923535253227423E-2</v>
      </c>
      <c r="F170" s="110">
        <v>524</v>
      </c>
      <c r="G170" s="111">
        <v>1315</v>
      </c>
      <c r="H170" s="111">
        <v>2722</v>
      </c>
      <c r="I170" s="111">
        <v>943</v>
      </c>
      <c r="J170" s="111">
        <v>410</v>
      </c>
      <c r="K170" s="107"/>
      <c r="L170" s="113">
        <v>0.10522088353413654</v>
      </c>
      <c r="M170" s="113">
        <v>0.2640562248995984</v>
      </c>
      <c r="N170" s="113">
        <v>0.54658634538152606</v>
      </c>
      <c r="O170" s="113">
        <v>0.18935742971887551</v>
      </c>
      <c r="P170" s="113">
        <v>8.2329317269076302E-2</v>
      </c>
      <c r="Q170" s="128">
        <v>82.953710506980158</v>
      </c>
      <c r="S170" s="25">
        <v>746</v>
      </c>
      <c r="T170" s="19" t="s">
        <v>520</v>
      </c>
      <c r="U170" s="39"/>
      <c r="V170" s="35" t="s">
        <v>24</v>
      </c>
      <c r="W170" s="36">
        <v>2</v>
      </c>
      <c r="X170" s="37">
        <v>1</v>
      </c>
      <c r="Y170" s="115"/>
    </row>
    <row r="171" spans="1:25" s="4" customFormat="1" ht="13.5" customHeight="1" x14ac:dyDescent="0.2">
      <c r="A171" s="24" t="s">
        <v>488</v>
      </c>
      <c r="B171" s="41">
        <v>3553</v>
      </c>
      <c r="C171" s="6">
        <v>3514</v>
      </c>
      <c r="D171" s="14">
        <v>-39</v>
      </c>
      <c r="E171" s="104">
        <v>-1.0976639459611581E-2</v>
      </c>
      <c r="F171" s="110">
        <v>181</v>
      </c>
      <c r="G171" s="111">
        <v>407</v>
      </c>
      <c r="H171" s="111">
        <v>1930</v>
      </c>
      <c r="I171" s="111">
        <v>1177</v>
      </c>
      <c r="J171" s="111">
        <v>511</v>
      </c>
      <c r="K171" s="107"/>
      <c r="L171" s="113">
        <v>5.1508252703471827E-2</v>
      </c>
      <c r="M171" s="113">
        <v>0.11582242458736483</v>
      </c>
      <c r="N171" s="113">
        <v>0.54923164484917475</v>
      </c>
      <c r="O171" s="113">
        <v>0.33494593056346045</v>
      </c>
      <c r="P171" s="113">
        <v>0.1454183266932271</v>
      </c>
      <c r="Q171" s="128">
        <v>82.07253886010362</v>
      </c>
      <c r="S171" s="25">
        <v>681</v>
      </c>
      <c r="T171" s="19" t="s">
        <v>489</v>
      </c>
      <c r="U171" s="39"/>
      <c r="V171" s="35" t="s">
        <v>22</v>
      </c>
      <c r="W171" s="36">
        <v>2</v>
      </c>
      <c r="X171" s="37">
        <v>2</v>
      </c>
      <c r="Y171" s="115"/>
    </row>
    <row r="172" spans="1:25" s="4" customFormat="1" ht="13.5" customHeight="1" x14ac:dyDescent="0.2">
      <c r="A172" s="24" t="s">
        <v>70</v>
      </c>
      <c r="B172" s="41">
        <v>21256</v>
      </c>
      <c r="C172" s="6">
        <v>21021</v>
      </c>
      <c r="D172" s="14">
        <v>-235</v>
      </c>
      <c r="E172" s="104">
        <v>-1.1055701919458039E-2</v>
      </c>
      <c r="F172" s="110">
        <v>1315</v>
      </c>
      <c r="G172" s="111">
        <v>3092</v>
      </c>
      <c r="H172" s="111">
        <v>12385</v>
      </c>
      <c r="I172" s="111">
        <v>5544</v>
      </c>
      <c r="J172" s="111">
        <v>2418</v>
      </c>
      <c r="K172" s="107"/>
      <c r="L172" s="113">
        <v>6.2556491127919694E-2</v>
      </c>
      <c r="M172" s="113">
        <v>0.14709100423386137</v>
      </c>
      <c r="N172" s="113">
        <v>0.58917273202987486</v>
      </c>
      <c r="O172" s="113">
        <v>0.26373626373626374</v>
      </c>
      <c r="P172" s="113">
        <v>0.11502782931354361</v>
      </c>
      <c r="Q172" s="128">
        <v>69.729511505853864</v>
      </c>
      <c r="S172" s="25">
        <v>240</v>
      </c>
      <c r="T172" s="19" t="s">
        <v>71</v>
      </c>
      <c r="U172" s="39"/>
      <c r="V172" s="35" t="s">
        <v>16</v>
      </c>
      <c r="W172" s="36">
        <v>2</v>
      </c>
      <c r="X172" s="37">
        <v>2</v>
      </c>
      <c r="Y172" s="115"/>
    </row>
    <row r="173" spans="1:25" s="4" customFormat="1" ht="13.5" customHeight="1" x14ac:dyDescent="0.2">
      <c r="A173" s="24" t="s">
        <v>558</v>
      </c>
      <c r="B173" s="41">
        <v>1585</v>
      </c>
      <c r="C173" s="6">
        <v>1567</v>
      </c>
      <c r="D173" s="14">
        <v>-18</v>
      </c>
      <c r="E173" s="104">
        <v>-1.135646687697156E-2</v>
      </c>
      <c r="F173" s="110">
        <v>70</v>
      </c>
      <c r="G173" s="111">
        <v>150</v>
      </c>
      <c r="H173" s="111">
        <v>842</v>
      </c>
      <c r="I173" s="111">
        <v>575</v>
      </c>
      <c r="J173" s="111">
        <v>259</v>
      </c>
      <c r="K173" s="107"/>
      <c r="L173" s="113">
        <v>4.467134652201659E-2</v>
      </c>
      <c r="M173" s="113">
        <v>9.5724313975749847E-2</v>
      </c>
      <c r="N173" s="113">
        <v>0.53733248245054244</v>
      </c>
      <c r="O173" s="113">
        <v>0.36694320357370774</v>
      </c>
      <c r="P173" s="113">
        <v>0.16528398213146139</v>
      </c>
      <c r="Q173" s="128">
        <v>86.104513064133016</v>
      </c>
      <c r="S173" s="25">
        <v>844</v>
      </c>
      <c r="T173" s="19" t="s">
        <v>559</v>
      </c>
      <c r="U173" s="34"/>
      <c r="V173" s="35" t="s">
        <v>99</v>
      </c>
      <c r="W173" s="36">
        <v>1</v>
      </c>
      <c r="X173" s="37">
        <v>6</v>
      </c>
      <c r="Y173" s="115"/>
    </row>
    <row r="174" spans="1:25" s="4" customFormat="1" ht="13.5" customHeight="1" x14ac:dyDescent="0.2">
      <c r="A174" s="24" t="s">
        <v>674</v>
      </c>
      <c r="B174" s="41">
        <v>10207</v>
      </c>
      <c r="C174" s="6">
        <v>10091</v>
      </c>
      <c r="D174" s="14">
        <v>-116</v>
      </c>
      <c r="E174" s="104">
        <v>-1.1364749681591069E-2</v>
      </c>
      <c r="F174" s="110">
        <v>627</v>
      </c>
      <c r="G174" s="111">
        <v>1455</v>
      </c>
      <c r="H174" s="111">
        <v>5764</v>
      </c>
      <c r="I174" s="111">
        <v>2872</v>
      </c>
      <c r="J174" s="111">
        <v>1304</v>
      </c>
      <c r="K174" s="107"/>
      <c r="L174" s="113">
        <v>6.2134575364185908E-2</v>
      </c>
      <c r="M174" s="113">
        <v>0.1441878901991874</v>
      </c>
      <c r="N174" s="113">
        <v>0.57120206124269146</v>
      </c>
      <c r="O174" s="113">
        <v>0.28461004855812111</v>
      </c>
      <c r="P174" s="113">
        <v>0.1292240610444951</v>
      </c>
      <c r="Q174" s="128">
        <v>75.06939625260236</v>
      </c>
      <c r="S174" s="25">
        <v>102</v>
      </c>
      <c r="T174" s="19" t="s">
        <v>152</v>
      </c>
      <c r="U174" s="39"/>
      <c r="V174" s="35" t="s">
        <v>24</v>
      </c>
      <c r="W174" s="36">
        <v>2</v>
      </c>
      <c r="X174" s="37">
        <v>3</v>
      </c>
      <c r="Y174" s="115"/>
    </row>
    <row r="175" spans="1:25" s="4" customFormat="1" ht="13.5" customHeight="1" x14ac:dyDescent="0.2">
      <c r="A175" s="24" t="s">
        <v>187</v>
      </c>
      <c r="B175" s="41">
        <v>15386</v>
      </c>
      <c r="C175" s="6">
        <v>15207</v>
      </c>
      <c r="D175" s="14">
        <v>-179</v>
      </c>
      <c r="E175" s="104">
        <v>-1.1633952944234971E-2</v>
      </c>
      <c r="F175" s="110">
        <v>941</v>
      </c>
      <c r="G175" s="111">
        <v>2301</v>
      </c>
      <c r="H175" s="111">
        <v>8875</v>
      </c>
      <c r="I175" s="111">
        <v>4031</v>
      </c>
      <c r="J175" s="111">
        <v>1809</v>
      </c>
      <c r="K175" s="107"/>
      <c r="L175" s="113">
        <v>6.1879397645821003E-2</v>
      </c>
      <c r="M175" s="113">
        <v>0.15131189583744328</v>
      </c>
      <c r="N175" s="113">
        <v>0.58361280989018216</v>
      </c>
      <c r="O175" s="113">
        <v>0.26507529427237458</v>
      </c>
      <c r="P175" s="113">
        <v>0.11895837443282699</v>
      </c>
      <c r="Q175" s="128">
        <v>71.346478873239434</v>
      </c>
      <c r="S175" s="25">
        <v>305</v>
      </c>
      <c r="T175" s="19" t="s">
        <v>188</v>
      </c>
      <c r="U175" s="39"/>
      <c r="V175" s="35" t="s">
        <v>52</v>
      </c>
      <c r="W175" s="36">
        <v>2</v>
      </c>
      <c r="X175" s="37">
        <v>1</v>
      </c>
      <c r="Y175" s="115"/>
    </row>
    <row r="176" spans="1:25" s="4" customFormat="1" ht="13.5" customHeight="1" x14ac:dyDescent="0.2">
      <c r="A176" s="57" t="s">
        <v>247</v>
      </c>
      <c r="B176" s="41">
        <v>8545</v>
      </c>
      <c r="C176" s="6">
        <v>8444</v>
      </c>
      <c r="D176" s="14">
        <v>-101</v>
      </c>
      <c r="E176" s="104">
        <v>-1.1819777647747221E-2</v>
      </c>
      <c r="F176" s="110">
        <v>511</v>
      </c>
      <c r="G176" s="111">
        <v>1130</v>
      </c>
      <c r="H176" s="111">
        <v>5047</v>
      </c>
      <c r="I176" s="111">
        <v>2267</v>
      </c>
      <c r="J176" s="111">
        <v>979</v>
      </c>
      <c r="K176" s="107"/>
      <c r="L176" s="113">
        <v>6.0516342965419231E-2</v>
      </c>
      <c r="M176" s="113">
        <v>0.13382283278067267</v>
      </c>
      <c r="N176" s="113">
        <v>0.5977025106584557</v>
      </c>
      <c r="O176" s="113">
        <v>0.26847465656087161</v>
      </c>
      <c r="P176" s="113">
        <v>0.1159403126480341</v>
      </c>
      <c r="Q176" s="128">
        <v>67.307311274024173</v>
      </c>
      <c r="S176" s="52">
        <v>758</v>
      </c>
      <c r="T176" s="19" t="s">
        <v>248</v>
      </c>
      <c r="U176" s="39"/>
      <c r="V176" s="35" t="s">
        <v>73</v>
      </c>
      <c r="W176" s="36">
        <v>2</v>
      </c>
      <c r="X176" s="37">
        <v>2</v>
      </c>
      <c r="Y176" s="115"/>
    </row>
    <row r="177" spans="1:25" s="4" customFormat="1" ht="13.5" customHeight="1" x14ac:dyDescent="0.2">
      <c r="A177" s="24" t="s">
        <v>682</v>
      </c>
      <c r="B177" s="41">
        <v>21203</v>
      </c>
      <c r="C177" s="6">
        <v>20952</v>
      </c>
      <c r="D177" s="14">
        <v>-251</v>
      </c>
      <c r="E177" s="104">
        <v>-1.1837947460265008E-2</v>
      </c>
      <c r="F177" s="110">
        <v>1373</v>
      </c>
      <c r="G177" s="111">
        <v>3211</v>
      </c>
      <c r="H177" s="111">
        <v>11687</v>
      </c>
      <c r="I177" s="111">
        <v>6054</v>
      </c>
      <c r="J177" s="111">
        <v>2586</v>
      </c>
      <c r="K177" s="107"/>
      <c r="L177" s="113">
        <v>6.5530736922489494E-2</v>
      </c>
      <c r="M177" s="113">
        <v>0.15325505918289423</v>
      </c>
      <c r="N177" s="113">
        <v>0.55779877815960288</v>
      </c>
      <c r="O177" s="113">
        <v>0.28894616265750284</v>
      </c>
      <c r="P177" s="113">
        <v>0.1234249713631157</v>
      </c>
      <c r="Q177" s="128">
        <v>79.276118764439119</v>
      </c>
      <c r="S177" s="25">
        <v>301</v>
      </c>
      <c r="T177" s="19" t="s">
        <v>186</v>
      </c>
      <c r="U177" s="39"/>
      <c r="V177" s="35" t="s">
        <v>66</v>
      </c>
      <c r="W177" s="36">
        <v>2</v>
      </c>
      <c r="X177" s="37">
        <v>4</v>
      </c>
      <c r="Y177" s="115"/>
    </row>
    <row r="178" spans="1:25" s="4" customFormat="1" ht="13.5" customHeight="1" x14ac:dyDescent="0.2">
      <c r="A178" s="24" t="s">
        <v>143</v>
      </c>
      <c r="B178" s="41">
        <v>8248</v>
      </c>
      <c r="C178" s="6">
        <v>8149</v>
      </c>
      <c r="D178" s="14">
        <v>-99</v>
      </c>
      <c r="E178" s="104">
        <v>-1.2002909796314243E-2</v>
      </c>
      <c r="F178" s="110">
        <v>445</v>
      </c>
      <c r="G178" s="111">
        <v>1154</v>
      </c>
      <c r="H178" s="111">
        <v>4368</v>
      </c>
      <c r="I178" s="111">
        <v>2627</v>
      </c>
      <c r="J178" s="111">
        <v>1074</v>
      </c>
      <c r="K178" s="107"/>
      <c r="L178" s="113">
        <v>5.4607927353049451E-2</v>
      </c>
      <c r="M178" s="113">
        <v>0.14161246778745859</v>
      </c>
      <c r="N178" s="113">
        <v>0.53601668916431466</v>
      </c>
      <c r="O178" s="113">
        <v>0.32237084304822677</v>
      </c>
      <c r="P178" s="113">
        <v>0.13179531230825869</v>
      </c>
      <c r="Q178" s="128">
        <v>86.561355311355314</v>
      </c>
      <c r="S178" s="25">
        <v>16</v>
      </c>
      <c r="T178" s="19" t="s">
        <v>144</v>
      </c>
      <c r="U178" s="39"/>
      <c r="V178" s="35" t="s">
        <v>52</v>
      </c>
      <c r="W178" s="36">
        <v>2</v>
      </c>
      <c r="X178" s="37">
        <v>3</v>
      </c>
      <c r="Y178" s="115"/>
    </row>
    <row r="179" spans="1:25" s="4" customFormat="1" ht="13.5" customHeight="1" x14ac:dyDescent="0.2">
      <c r="A179" s="24" t="s">
        <v>556</v>
      </c>
      <c r="B179" s="41">
        <v>6155</v>
      </c>
      <c r="C179" s="6">
        <v>6081</v>
      </c>
      <c r="D179" s="14">
        <v>-74</v>
      </c>
      <c r="E179" s="104">
        <v>-1.20227457351747E-2</v>
      </c>
      <c r="F179" s="110">
        <v>348</v>
      </c>
      <c r="G179" s="111">
        <v>938</v>
      </c>
      <c r="H179" s="111">
        <v>3567</v>
      </c>
      <c r="I179" s="111">
        <v>1576</v>
      </c>
      <c r="J179" s="111">
        <v>674</v>
      </c>
      <c r="K179" s="107"/>
      <c r="L179" s="113">
        <v>5.7227429699062651E-2</v>
      </c>
      <c r="M179" s="113">
        <v>0.15425094556816313</v>
      </c>
      <c r="N179" s="113">
        <v>0.58658115441539216</v>
      </c>
      <c r="O179" s="113">
        <v>0.25916790001644469</v>
      </c>
      <c r="P179" s="113">
        <v>0.11083703338266733</v>
      </c>
      <c r="Q179" s="128">
        <v>70.479394449116896</v>
      </c>
      <c r="S179" s="25">
        <v>834</v>
      </c>
      <c r="T179" s="19" t="s">
        <v>557</v>
      </c>
      <c r="U179" s="34"/>
      <c r="V179" s="35" t="s">
        <v>56</v>
      </c>
      <c r="W179" s="36">
        <v>2</v>
      </c>
      <c r="X179" s="37">
        <v>3</v>
      </c>
      <c r="Y179" s="115"/>
    </row>
    <row r="180" spans="1:25" s="4" customFormat="1" ht="13.5" customHeight="1" x14ac:dyDescent="0.2">
      <c r="A180" s="24" t="s">
        <v>681</v>
      </c>
      <c r="B180" s="41">
        <v>84196</v>
      </c>
      <c r="C180" s="6">
        <v>83177</v>
      </c>
      <c r="D180" s="14">
        <v>-1019</v>
      </c>
      <c r="E180" s="104">
        <v>-1.2102712717943831E-2</v>
      </c>
      <c r="F180" s="110">
        <v>4808</v>
      </c>
      <c r="G180" s="111">
        <v>11306</v>
      </c>
      <c r="H180" s="111">
        <v>49160</v>
      </c>
      <c r="I180" s="111">
        <v>22711</v>
      </c>
      <c r="J180" s="111">
        <v>9882</v>
      </c>
      <c r="K180" s="107"/>
      <c r="L180" s="113">
        <v>5.7804441131562814E-2</v>
      </c>
      <c r="M180" s="113">
        <v>0.13592699905021821</v>
      </c>
      <c r="N180" s="113">
        <v>0.59102876997246834</v>
      </c>
      <c r="O180" s="113">
        <v>0.27304423097731345</v>
      </c>
      <c r="P180" s="113">
        <v>0.11880688171008813</v>
      </c>
      <c r="Q180" s="128">
        <v>69.196501220504473</v>
      </c>
      <c r="S180" s="25">
        <v>286</v>
      </c>
      <c r="T180" s="19" t="s">
        <v>85</v>
      </c>
      <c r="U180" s="39"/>
      <c r="V180" s="35" t="s">
        <v>8</v>
      </c>
      <c r="W180" s="36">
        <v>2</v>
      </c>
      <c r="X180" s="37">
        <v>1</v>
      </c>
      <c r="Y180" s="115"/>
    </row>
    <row r="181" spans="1:25" s="4" customFormat="1" ht="13.5" customHeight="1" x14ac:dyDescent="0.2">
      <c r="A181" s="24" t="s">
        <v>521</v>
      </c>
      <c r="B181" s="41">
        <v>1476</v>
      </c>
      <c r="C181" s="6">
        <v>1458</v>
      </c>
      <c r="D181" s="14">
        <v>-18</v>
      </c>
      <c r="E181" s="104">
        <v>-1.2195121951219523E-2</v>
      </c>
      <c r="F181" s="110">
        <v>74</v>
      </c>
      <c r="G181" s="111">
        <v>175</v>
      </c>
      <c r="H181" s="111">
        <v>770</v>
      </c>
      <c r="I181" s="111">
        <v>513</v>
      </c>
      <c r="J181" s="111">
        <v>242</v>
      </c>
      <c r="K181" s="107"/>
      <c r="L181" s="113">
        <v>5.0754458161865572E-2</v>
      </c>
      <c r="M181" s="113">
        <v>0.12002743484224966</v>
      </c>
      <c r="N181" s="113">
        <v>0.52812071330589849</v>
      </c>
      <c r="O181" s="113">
        <v>0.35185185185185186</v>
      </c>
      <c r="P181" s="113">
        <v>0.16598079561042525</v>
      </c>
      <c r="Q181" s="128">
        <v>89.350649350649348</v>
      </c>
      <c r="S181" s="25">
        <v>747</v>
      </c>
      <c r="T181" s="19" t="s">
        <v>522</v>
      </c>
      <c r="U181" s="39"/>
      <c r="V181" s="35" t="s">
        <v>8</v>
      </c>
      <c r="W181" s="36">
        <v>2</v>
      </c>
      <c r="X181" s="37">
        <v>5</v>
      </c>
      <c r="Y181" s="115"/>
    </row>
    <row r="182" spans="1:25" s="4" customFormat="1" ht="13.5" customHeight="1" x14ac:dyDescent="0.2">
      <c r="A182" s="24" t="s">
        <v>352</v>
      </c>
      <c r="B182" s="41">
        <v>10486</v>
      </c>
      <c r="C182" s="6">
        <v>10358</v>
      </c>
      <c r="D182" s="14">
        <v>-128</v>
      </c>
      <c r="E182" s="104">
        <v>-1.2206751859622389E-2</v>
      </c>
      <c r="F182" s="110">
        <v>498</v>
      </c>
      <c r="G182" s="111">
        <v>1201</v>
      </c>
      <c r="H182" s="111">
        <v>5640</v>
      </c>
      <c r="I182" s="111">
        <v>3517</v>
      </c>
      <c r="J182" s="111">
        <v>1573</v>
      </c>
      <c r="K182" s="107"/>
      <c r="L182" s="113">
        <v>4.80787796871983E-2</v>
      </c>
      <c r="M182" s="113">
        <v>0.11594902490828345</v>
      </c>
      <c r="N182" s="113">
        <v>0.54450666151766747</v>
      </c>
      <c r="O182" s="113">
        <v>0.33954431357404902</v>
      </c>
      <c r="P182" s="113">
        <v>0.15186329407221472</v>
      </c>
      <c r="Q182" s="128">
        <v>83.652482269503551</v>
      </c>
      <c r="S182" s="25">
        <v>260</v>
      </c>
      <c r="T182" s="40" t="s">
        <v>353</v>
      </c>
      <c r="U182" s="39"/>
      <c r="V182" s="35" t="s">
        <v>4</v>
      </c>
      <c r="W182" s="36">
        <v>1</v>
      </c>
      <c r="X182" s="37">
        <v>4</v>
      </c>
      <c r="Y182" s="115"/>
    </row>
    <row r="183" spans="1:25" s="4" customFormat="1" ht="13.5" customHeight="1" x14ac:dyDescent="0.2">
      <c r="A183" s="24" t="s">
        <v>446</v>
      </c>
      <c r="B183" s="41">
        <v>2860</v>
      </c>
      <c r="C183" s="6">
        <v>2825</v>
      </c>
      <c r="D183" s="14">
        <v>-35</v>
      </c>
      <c r="E183" s="104">
        <v>-1.2237762237762184E-2</v>
      </c>
      <c r="F183" s="110">
        <v>319</v>
      </c>
      <c r="G183" s="111">
        <v>736</v>
      </c>
      <c r="H183" s="111">
        <v>1436</v>
      </c>
      <c r="I183" s="111">
        <v>653</v>
      </c>
      <c r="J183" s="111">
        <v>266</v>
      </c>
      <c r="K183" s="107"/>
      <c r="L183" s="113">
        <v>0.11292035398230088</v>
      </c>
      <c r="M183" s="113">
        <v>0.26053097345132742</v>
      </c>
      <c r="N183" s="113">
        <v>0.50831858407079644</v>
      </c>
      <c r="O183" s="113">
        <v>0.23115044247787611</v>
      </c>
      <c r="P183" s="113">
        <v>9.4159292035398232E-2</v>
      </c>
      <c r="Q183" s="128">
        <v>96.727019498607248</v>
      </c>
      <c r="S183" s="25">
        <v>584</v>
      </c>
      <c r="T183" s="19" t="s">
        <v>447</v>
      </c>
      <c r="U183" s="39"/>
      <c r="V183" s="35" t="s">
        <v>99</v>
      </c>
      <c r="W183" s="36">
        <v>2</v>
      </c>
      <c r="X183" s="37">
        <v>3</v>
      </c>
      <c r="Y183" s="115"/>
    </row>
    <row r="184" spans="1:25" s="4" customFormat="1" ht="13.5" customHeight="1" x14ac:dyDescent="0.2">
      <c r="A184" s="24" t="s">
        <v>83</v>
      </c>
      <c r="B184" s="41">
        <v>53539</v>
      </c>
      <c r="C184" s="6">
        <v>52883</v>
      </c>
      <c r="D184" s="14">
        <v>-656</v>
      </c>
      <c r="E184" s="104">
        <v>-1.2252750331534057E-2</v>
      </c>
      <c r="F184" s="110">
        <v>3059</v>
      </c>
      <c r="G184" s="111">
        <v>7190</v>
      </c>
      <c r="H184" s="111">
        <v>31782</v>
      </c>
      <c r="I184" s="111">
        <v>13911</v>
      </c>
      <c r="J184" s="111">
        <v>5881</v>
      </c>
      <c r="K184" s="107"/>
      <c r="L184" s="113">
        <v>5.7844675982830024E-2</v>
      </c>
      <c r="M184" s="113">
        <v>0.13596051661214378</v>
      </c>
      <c r="N184" s="113">
        <v>0.60098708469640527</v>
      </c>
      <c r="O184" s="113">
        <v>0.26305239869145092</v>
      </c>
      <c r="P184" s="113">
        <v>0.11120776052795794</v>
      </c>
      <c r="Q184" s="128">
        <v>66.392926813919829</v>
      </c>
      <c r="S184" s="25">
        <v>285</v>
      </c>
      <c r="T184" s="40" t="s">
        <v>84</v>
      </c>
      <c r="U184" s="39"/>
      <c r="V184" s="35" t="s">
        <v>56</v>
      </c>
      <c r="W184" s="36">
        <v>1</v>
      </c>
      <c r="X184" s="37">
        <v>4</v>
      </c>
      <c r="Y184" s="115"/>
    </row>
    <row r="185" spans="1:25" s="4" customFormat="1" ht="13.5" customHeight="1" x14ac:dyDescent="0.2">
      <c r="A185" s="24" t="s">
        <v>43</v>
      </c>
      <c r="B185" s="41">
        <v>27269</v>
      </c>
      <c r="C185" s="6">
        <v>26932</v>
      </c>
      <c r="D185" s="14">
        <v>-337</v>
      </c>
      <c r="E185" s="104">
        <v>-1.2358355641937768E-2</v>
      </c>
      <c r="F185" s="110">
        <v>1398</v>
      </c>
      <c r="G185" s="111">
        <v>3399</v>
      </c>
      <c r="H185" s="111">
        <v>15572</v>
      </c>
      <c r="I185" s="111">
        <v>7961</v>
      </c>
      <c r="J185" s="111">
        <v>3671</v>
      </c>
      <c r="K185" s="107"/>
      <c r="L185" s="113">
        <v>5.1908510322293183E-2</v>
      </c>
      <c r="M185" s="113">
        <v>0.12620674290806475</v>
      </c>
      <c r="N185" s="113">
        <v>0.57819694044259617</v>
      </c>
      <c r="O185" s="113">
        <v>0.29559631664933905</v>
      </c>
      <c r="P185" s="113">
        <v>0.13630625278479133</v>
      </c>
      <c r="Q185" s="128">
        <v>72.951451322887237</v>
      </c>
      <c r="S185" s="25">
        <v>153</v>
      </c>
      <c r="T185" s="19" t="s">
        <v>44</v>
      </c>
      <c r="U185" s="39"/>
      <c r="V185" s="35" t="s">
        <v>22</v>
      </c>
      <c r="W185" s="36">
        <v>2</v>
      </c>
      <c r="X185" s="37">
        <v>3</v>
      </c>
      <c r="Y185" s="115"/>
    </row>
    <row r="186" spans="1:25" s="4" customFormat="1" ht="13.5" customHeight="1" x14ac:dyDescent="0.2">
      <c r="A186" s="24" t="s">
        <v>550</v>
      </c>
      <c r="B186" s="41">
        <v>4774</v>
      </c>
      <c r="C186" s="6">
        <v>4715</v>
      </c>
      <c r="D186" s="14">
        <v>-59</v>
      </c>
      <c r="E186" s="104">
        <v>-1.2358609132802734E-2</v>
      </c>
      <c r="F186" s="110">
        <v>299</v>
      </c>
      <c r="G186" s="111">
        <v>778</v>
      </c>
      <c r="H186" s="111">
        <v>2787</v>
      </c>
      <c r="I186" s="111">
        <v>1150</v>
      </c>
      <c r="J186" s="111">
        <v>467</v>
      </c>
      <c r="K186" s="107"/>
      <c r="L186" s="113">
        <v>6.3414634146341464E-2</v>
      </c>
      <c r="M186" s="113">
        <v>0.16500530222693532</v>
      </c>
      <c r="N186" s="113">
        <v>0.59109225874867444</v>
      </c>
      <c r="O186" s="113">
        <v>0.24390243902439024</v>
      </c>
      <c r="P186" s="113">
        <v>9.9045599151643696E-2</v>
      </c>
      <c r="Q186" s="128">
        <v>69.178327951202007</v>
      </c>
      <c r="S186" s="25">
        <v>831</v>
      </c>
      <c r="T186" s="19" t="s">
        <v>551</v>
      </c>
      <c r="U186" s="39"/>
      <c r="V186" s="35" t="s">
        <v>24</v>
      </c>
      <c r="W186" s="36">
        <v>1</v>
      </c>
      <c r="X186" s="37">
        <v>4</v>
      </c>
      <c r="Y186" s="115"/>
    </row>
    <row r="187" spans="1:25" s="4" customFormat="1" ht="13.5" customHeight="1" x14ac:dyDescent="0.2">
      <c r="A187" s="24" t="s">
        <v>37</v>
      </c>
      <c r="B187" s="41">
        <v>19128</v>
      </c>
      <c r="C187" s="6">
        <v>18889</v>
      </c>
      <c r="D187" s="14">
        <v>-239</v>
      </c>
      <c r="E187" s="104">
        <v>-1.2494772061898751E-2</v>
      </c>
      <c r="F187" s="110">
        <v>870</v>
      </c>
      <c r="G187" s="111">
        <v>2201</v>
      </c>
      <c r="H187" s="111">
        <v>10492</v>
      </c>
      <c r="I187" s="111">
        <v>6196</v>
      </c>
      <c r="J187" s="111">
        <v>2677</v>
      </c>
      <c r="K187" s="107"/>
      <c r="L187" s="113">
        <v>4.605855259674943E-2</v>
      </c>
      <c r="M187" s="113">
        <v>0.11652284398327069</v>
      </c>
      <c r="N187" s="113">
        <v>0.55545555614378739</v>
      </c>
      <c r="O187" s="113">
        <v>0.32802159987294194</v>
      </c>
      <c r="P187" s="113">
        <v>0.14172269574884855</v>
      </c>
      <c r="Q187" s="128">
        <v>80.03240564239421</v>
      </c>
      <c r="S187" s="25">
        <v>111</v>
      </c>
      <c r="T187" s="40" t="s">
        <v>38</v>
      </c>
      <c r="U187" s="39"/>
      <c r="V187" s="35" t="s">
        <v>4</v>
      </c>
      <c r="W187" s="36">
        <v>1</v>
      </c>
      <c r="X187" s="37">
        <v>5</v>
      </c>
      <c r="Y187" s="115"/>
    </row>
    <row r="188" spans="1:25" s="4" customFormat="1" ht="13.5" customHeight="1" x14ac:dyDescent="0.2">
      <c r="A188" s="24" t="s">
        <v>693</v>
      </c>
      <c r="B188" s="41">
        <v>52984</v>
      </c>
      <c r="C188" s="6">
        <v>52321</v>
      </c>
      <c r="D188" s="14">
        <v>-663</v>
      </c>
      <c r="E188" s="104">
        <v>-1.2513211535557955E-2</v>
      </c>
      <c r="F188" s="110">
        <v>2943</v>
      </c>
      <c r="G188" s="111">
        <v>7744</v>
      </c>
      <c r="H188" s="111">
        <v>30786</v>
      </c>
      <c r="I188" s="111">
        <v>13791</v>
      </c>
      <c r="J188" s="111">
        <v>5939</v>
      </c>
      <c r="K188" s="107"/>
      <c r="L188" s="113">
        <v>5.6248924905869538E-2</v>
      </c>
      <c r="M188" s="113">
        <v>0.14800940348999445</v>
      </c>
      <c r="N188" s="113">
        <v>0.58840618489707763</v>
      </c>
      <c r="O188" s="113">
        <v>0.26358441161292789</v>
      </c>
      <c r="P188" s="113">
        <v>0.11351082739244281</v>
      </c>
      <c r="Q188" s="128">
        <v>69.950626908334954</v>
      </c>
      <c r="S188" s="25">
        <v>734</v>
      </c>
      <c r="T188" s="19" t="s">
        <v>123</v>
      </c>
      <c r="U188" s="39"/>
      <c r="V188" s="35" t="s">
        <v>56</v>
      </c>
      <c r="W188" s="36">
        <v>2</v>
      </c>
      <c r="X188" s="37">
        <v>2</v>
      </c>
      <c r="Y188" s="115"/>
    </row>
    <row r="189" spans="1:25" s="4" customFormat="1" ht="13.5" customHeight="1" x14ac:dyDescent="0.2">
      <c r="A189" s="57" t="s">
        <v>381</v>
      </c>
      <c r="B189" s="41">
        <v>4508</v>
      </c>
      <c r="C189" s="6">
        <v>4451</v>
      </c>
      <c r="D189" s="14">
        <v>-57</v>
      </c>
      <c r="E189" s="104">
        <v>-1.2644188110026655E-2</v>
      </c>
      <c r="F189" s="110">
        <v>252</v>
      </c>
      <c r="G189" s="111">
        <v>634</v>
      </c>
      <c r="H189" s="111">
        <v>2640</v>
      </c>
      <c r="I189" s="111">
        <v>1177</v>
      </c>
      <c r="J189" s="111">
        <v>450</v>
      </c>
      <c r="K189" s="107"/>
      <c r="L189" s="113">
        <v>5.6616490676252525E-2</v>
      </c>
      <c r="M189" s="113">
        <v>0.14243990114580993</v>
      </c>
      <c r="N189" s="113">
        <v>0.59312514041788367</v>
      </c>
      <c r="O189" s="113">
        <v>0.26443495843630643</v>
      </c>
      <c r="P189" s="113">
        <v>0.1011008762075938</v>
      </c>
      <c r="Q189" s="128">
        <v>68.598484848484858</v>
      </c>
      <c r="S189" s="52">
        <v>316</v>
      </c>
      <c r="T189" s="19" t="s">
        <v>382</v>
      </c>
      <c r="U189" s="39"/>
      <c r="V189" s="35" t="s">
        <v>48</v>
      </c>
      <c r="W189" s="36">
        <v>1</v>
      </c>
      <c r="X189" s="37">
        <v>3</v>
      </c>
      <c r="Y189" s="115"/>
    </row>
    <row r="190" spans="1:25" s="4" customFormat="1" ht="13.5" customHeight="1" x14ac:dyDescent="0.2">
      <c r="A190" s="24" t="s">
        <v>206</v>
      </c>
      <c r="B190" s="41">
        <v>15085</v>
      </c>
      <c r="C190" s="6">
        <v>14891</v>
      </c>
      <c r="D190" s="14">
        <v>-194</v>
      </c>
      <c r="E190" s="104">
        <v>-1.286045740802122E-2</v>
      </c>
      <c r="F190" s="110">
        <v>841</v>
      </c>
      <c r="G190" s="111">
        <v>2057</v>
      </c>
      <c r="H190" s="111">
        <v>8639</v>
      </c>
      <c r="I190" s="111">
        <v>4195</v>
      </c>
      <c r="J190" s="111">
        <v>1733</v>
      </c>
      <c r="K190" s="107"/>
      <c r="L190" s="113">
        <v>5.6477066684574577E-2</v>
      </c>
      <c r="M190" s="113">
        <v>0.13813712980995232</v>
      </c>
      <c r="N190" s="113">
        <v>0.58014908333892956</v>
      </c>
      <c r="O190" s="113">
        <v>0.28171378685111814</v>
      </c>
      <c r="P190" s="113">
        <v>0.11637902088509838</v>
      </c>
      <c r="Q190" s="128">
        <v>72.36948720916773</v>
      </c>
      <c r="S190" s="25">
        <v>434</v>
      </c>
      <c r="T190" s="19" t="s">
        <v>207</v>
      </c>
      <c r="U190" s="39"/>
      <c r="V190" s="35" t="s">
        <v>8</v>
      </c>
      <c r="W190" s="36">
        <v>2</v>
      </c>
      <c r="X190" s="37">
        <v>5</v>
      </c>
      <c r="Y190" s="115"/>
    </row>
    <row r="191" spans="1:25" s="4" customFormat="1" ht="13.5" customHeight="1" x14ac:dyDescent="0.2">
      <c r="A191" s="24" t="s">
        <v>163</v>
      </c>
      <c r="B191" s="41">
        <v>20877</v>
      </c>
      <c r="C191" s="6">
        <v>20607</v>
      </c>
      <c r="D191" s="14">
        <v>-270</v>
      </c>
      <c r="E191" s="104">
        <v>-1.2932892656990935E-2</v>
      </c>
      <c r="F191" s="110">
        <v>1075</v>
      </c>
      <c r="G191" s="111">
        <v>2748</v>
      </c>
      <c r="H191" s="111">
        <v>11637</v>
      </c>
      <c r="I191" s="111">
        <v>6222</v>
      </c>
      <c r="J191" s="111">
        <v>2740</v>
      </c>
      <c r="K191" s="107"/>
      <c r="L191" s="113">
        <v>5.2166739457465909E-2</v>
      </c>
      <c r="M191" s="113">
        <v>0.13335274421313145</v>
      </c>
      <c r="N191" s="113">
        <v>0.56471102052700539</v>
      </c>
      <c r="O191" s="113">
        <v>0.30193623525986313</v>
      </c>
      <c r="P191" s="113">
        <v>0.13296452661716893</v>
      </c>
      <c r="Q191" s="128">
        <v>77.081722093323023</v>
      </c>
      <c r="S191" s="25">
        <v>182</v>
      </c>
      <c r="T191" s="40" t="s">
        <v>164</v>
      </c>
      <c r="U191" s="39"/>
      <c r="V191" s="35" t="s">
        <v>66</v>
      </c>
      <c r="W191" s="36">
        <v>1</v>
      </c>
      <c r="X191" s="37">
        <v>3</v>
      </c>
      <c r="Y191" s="115"/>
    </row>
    <row r="192" spans="1:25" s="4" customFormat="1" ht="13.5" customHeight="1" x14ac:dyDescent="0.2">
      <c r="A192" s="24" t="s">
        <v>422</v>
      </c>
      <c r="B192" s="41">
        <v>3156</v>
      </c>
      <c r="C192" s="6">
        <v>3115</v>
      </c>
      <c r="D192" s="14">
        <v>-41</v>
      </c>
      <c r="E192" s="104">
        <v>-1.2991128010139463E-2</v>
      </c>
      <c r="F192" s="110">
        <v>203</v>
      </c>
      <c r="G192" s="111">
        <v>429</v>
      </c>
      <c r="H192" s="111">
        <v>1621</v>
      </c>
      <c r="I192" s="111">
        <v>1065</v>
      </c>
      <c r="J192" s="111">
        <v>509</v>
      </c>
      <c r="K192" s="107"/>
      <c r="L192" s="113">
        <v>6.5168539325842698E-2</v>
      </c>
      <c r="M192" s="113">
        <v>0.13772070626003211</v>
      </c>
      <c r="N192" s="113">
        <v>0.52038523274478332</v>
      </c>
      <c r="O192" s="113">
        <v>0.3418940609951846</v>
      </c>
      <c r="P192" s="113">
        <v>0.16340288924558588</v>
      </c>
      <c r="Q192" s="128">
        <v>92.165330043183218</v>
      </c>
      <c r="S192" s="25">
        <v>484</v>
      </c>
      <c r="T192" s="19" t="s">
        <v>423</v>
      </c>
      <c r="U192" s="39"/>
      <c r="V192" s="35" t="s">
        <v>32</v>
      </c>
      <c r="W192" s="36">
        <v>1</v>
      </c>
      <c r="X192" s="37">
        <v>4</v>
      </c>
      <c r="Y192" s="115"/>
    </row>
    <row r="193" spans="1:25" s="4" customFormat="1" ht="13.5" customHeight="1" x14ac:dyDescent="0.2">
      <c r="A193" s="24" t="s">
        <v>436</v>
      </c>
      <c r="B193" s="41">
        <v>1382</v>
      </c>
      <c r="C193" s="6">
        <v>1364</v>
      </c>
      <c r="D193" s="14">
        <v>-18</v>
      </c>
      <c r="E193" s="104">
        <v>-1.3024602026049159E-2</v>
      </c>
      <c r="F193" s="110">
        <v>93</v>
      </c>
      <c r="G193" s="111">
        <v>241</v>
      </c>
      <c r="H193" s="111">
        <v>766</v>
      </c>
      <c r="I193" s="111">
        <v>357</v>
      </c>
      <c r="J193" s="111">
        <v>171</v>
      </c>
      <c r="K193" s="107"/>
      <c r="L193" s="113">
        <v>6.8181818181818177E-2</v>
      </c>
      <c r="M193" s="113">
        <v>0.17668621700879766</v>
      </c>
      <c r="N193" s="113">
        <v>0.56158357771260992</v>
      </c>
      <c r="O193" s="113">
        <v>0.26173020527859236</v>
      </c>
      <c r="P193" s="113">
        <v>0.12536656891495601</v>
      </c>
      <c r="Q193" s="128">
        <v>78.067885117493475</v>
      </c>
      <c r="S193" s="25">
        <v>561</v>
      </c>
      <c r="T193" s="19" t="s">
        <v>437</v>
      </c>
      <c r="U193" s="39"/>
      <c r="V193" s="35" t="s">
        <v>56</v>
      </c>
      <c r="W193" s="36">
        <v>2</v>
      </c>
      <c r="X193" s="37">
        <v>1</v>
      </c>
      <c r="Y193" s="115"/>
    </row>
    <row r="194" spans="1:25" s="4" customFormat="1" ht="13.5" customHeight="1" x14ac:dyDescent="0.2">
      <c r="A194" s="24" t="s">
        <v>672</v>
      </c>
      <c r="B194" s="41">
        <v>9831</v>
      </c>
      <c r="C194" s="6">
        <v>9700</v>
      </c>
      <c r="D194" s="14">
        <v>-131</v>
      </c>
      <c r="E194" s="104">
        <v>-1.3325195809175017E-2</v>
      </c>
      <c r="F194" s="110">
        <v>688</v>
      </c>
      <c r="G194" s="111">
        <v>1688</v>
      </c>
      <c r="H194" s="111">
        <v>5374</v>
      </c>
      <c r="I194" s="111">
        <v>2638</v>
      </c>
      <c r="J194" s="111">
        <v>1191</v>
      </c>
      <c r="K194" s="107"/>
      <c r="L194" s="113">
        <v>7.0927835051546387E-2</v>
      </c>
      <c r="M194" s="113">
        <v>0.17402061855670103</v>
      </c>
      <c r="N194" s="113">
        <v>0.55402061855670104</v>
      </c>
      <c r="O194" s="113">
        <v>0.27195876288659793</v>
      </c>
      <c r="P194" s="113">
        <v>0.12278350515463918</v>
      </c>
      <c r="Q194" s="128">
        <v>80.498697432080391</v>
      </c>
      <c r="S194" s="25">
        <v>5</v>
      </c>
      <c r="T194" s="19" t="s">
        <v>262</v>
      </c>
      <c r="U194" s="34"/>
      <c r="V194" s="35" t="s">
        <v>4</v>
      </c>
      <c r="W194" s="36">
        <v>1</v>
      </c>
      <c r="X194" s="37">
        <v>3</v>
      </c>
      <c r="Y194" s="115"/>
    </row>
    <row r="195" spans="1:25" s="4" customFormat="1" ht="13.5" customHeight="1" x14ac:dyDescent="0.2">
      <c r="A195" s="24" t="s">
        <v>545</v>
      </c>
      <c r="B195" s="41">
        <v>6903</v>
      </c>
      <c r="C195" s="6">
        <v>6811</v>
      </c>
      <c r="D195" s="14">
        <v>-92</v>
      </c>
      <c r="E195" s="104">
        <v>-1.3327538751267576E-2</v>
      </c>
      <c r="F195" s="110">
        <v>378</v>
      </c>
      <c r="G195" s="111">
        <v>921</v>
      </c>
      <c r="H195" s="111">
        <v>3853</v>
      </c>
      <c r="I195" s="111">
        <v>2037</v>
      </c>
      <c r="J195" s="111">
        <v>895</v>
      </c>
      <c r="K195" s="107"/>
      <c r="L195" s="113">
        <v>5.5498458376156218E-2</v>
      </c>
      <c r="M195" s="113">
        <v>0.13522243429746</v>
      </c>
      <c r="N195" s="113">
        <v>0.56570254000880926</v>
      </c>
      <c r="O195" s="113">
        <v>0.29907502569373073</v>
      </c>
      <c r="P195" s="113">
        <v>0.13140508001761855</v>
      </c>
      <c r="Q195" s="128">
        <v>76.771347002335844</v>
      </c>
      <c r="S195" s="25">
        <v>783</v>
      </c>
      <c r="T195" s="19" t="s">
        <v>546</v>
      </c>
      <c r="U195" s="39"/>
      <c r="V195" s="35" t="s">
        <v>24</v>
      </c>
      <c r="W195" s="36">
        <v>1</v>
      </c>
      <c r="X195" s="37">
        <v>3</v>
      </c>
      <c r="Y195" s="115"/>
    </row>
    <row r="196" spans="1:25" s="4" customFormat="1" ht="13.5" customHeight="1" x14ac:dyDescent="0.2">
      <c r="A196" s="24" t="s">
        <v>588</v>
      </c>
      <c r="B196" s="41">
        <v>2316</v>
      </c>
      <c r="C196" s="6">
        <v>2285</v>
      </c>
      <c r="D196" s="14">
        <v>-31</v>
      </c>
      <c r="E196" s="104">
        <v>-1.3385146804835935E-2</v>
      </c>
      <c r="F196" s="110">
        <v>144</v>
      </c>
      <c r="G196" s="111">
        <v>320</v>
      </c>
      <c r="H196" s="111">
        <v>1325</v>
      </c>
      <c r="I196" s="111">
        <v>640</v>
      </c>
      <c r="J196" s="111">
        <v>286</v>
      </c>
      <c r="K196" s="107"/>
      <c r="L196" s="113">
        <v>6.3019693654266962E-2</v>
      </c>
      <c r="M196" s="113">
        <v>0.14004376367614879</v>
      </c>
      <c r="N196" s="113">
        <v>0.57986870897155363</v>
      </c>
      <c r="O196" s="113">
        <v>0.28008752735229758</v>
      </c>
      <c r="P196" s="113">
        <v>0.12516411378555797</v>
      </c>
      <c r="Q196" s="128">
        <v>72.452830188679243</v>
      </c>
      <c r="S196" s="25">
        <v>918</v>
      </c>
      <c r="T196" s="19" t="s">
        <v>589</v>
      </c>
      <c r="U196" s="39"/>
      <c r="V196" s="35" t="s">
        <v>24</v>
      </c>
      <c r="W196" s="36">
        <v>1</v>
      </c>
      <c r="X196" s="37">
        <v>7</v>
      </c>
      <c r="Y196" s="115"/>
    </row>
    <row r="197" spans="1:25" s="4" customFormat="1" ht="13.5" customHeight="1" x14ac:dyDescent="0.2">
      <c r="A197" s="24" t="s">
        <v>420</v>
      </c>
      <c r="B197" s="41">
        <v>1119</v>
      </c>
      <c r="C197" s="6">
        <v>1104</v>
      </c>
      <c r="D197" s="14">
        <v>-15</v>
      </c>
      <c r="E197" s="104">
        <v>-1.3404825737265424E-2</v>
      </c>
      <c r="F197" s="110">
        <v>137</v>
      </c>
      <c r="G197" s="111">
        <v>266</v>
      </c>
      <c r="H197" s="111">
        <v>586</v>
      </c>
      <c r="I197" s="111">
        <v>252</v>
      </c>
      <c r="J197" s="111">
        <v>105</v>
      </c>
      <c r="K197" s="107"/>
      <c r="L197" s="113">
        <v>0.12409420289855072</v>
      </c>
      <c r="M197" s="113">
        <v>0.24094202898550723</v>
      </c>
      <c r="N197" s="113">
        <v>0.53079710144927539</v>
      </c>
      <c r="O197" s="113">
        <v>0.22826086956521738</v>
      </c>
      <c r="P197" s="113">
        <v>9.5108695652173919E-2</v>
      </c>
      <c r="Q197" s="128">
        <v>88.395904436860064</v>
      </c>
      <c r="S197" s="25">
        <v>483</v>
      </c>
      <c r="T197" s="19" t="s">
        <v>421</v>
      </c>
      <c r="U197" s="39"/>
      <c r="V197" s="35" t="s">
        <v>48</v>
      </c>
      <c r="W197" s="36">
        <v>1</v>
      </c>
      <c r="X197" s="37">
        <v>3</v>
      </c>
      <c r="Y197" s="115"/>
    </row>
    <row r="198" spans="1:25" s="4" customFormat="1" ht="13.5" customHeight="1" x14ac:dyDescent="0.2">
      <c r="A198" s="24" t="s">
        <v>478</v>
      </c>
      <c r="B198" s="41">
        <v>3189</v>
      </c>
      <c r="C198" s="6">
        <v>3146</v>
      </c>
      <c r="D198" s="14">
        <v>-43</v>
      </c>
      <c r="E198" s="104">
        <v>-1.3483850736908165E-2</v>
      </c>
      <c r="F198" s="110">
        <v>237</v>
      </c>
      <c r="G198" s="111">
        <v>554</v>
      </c>
      <c r="H198" s="111">
        <v>1701</v>
      </c>
      <c r="I198" s="111">
        <v>891</v>
      </c>
      <c r="J198" s="111">
        <v>370</v>
      </c>
      <c r="K198" s="107"/>
      <c r="L198" s="113">
        <v>7.5333757151938976E-2</v>
      </c>
      <c r="M198" s="113">
        <v>0.17609663064208519</v>
      </c>
      <c r="N198" s="113">
        <v>0.54068658614113163</v>
      </c>
      <c r="O198" s="113">
        <v>0.28321678321678323</v>
      </c>
      <c r="P198" s="113">
        <v>0.11760966306420852</v>
      </c>
      <c r="Q198" s="128">
        <v>84.95002939447383</v>
      </c>
      <c r="S198" s="25">
        <v>625</v>
      </c>
      <c r="T198" s="19" t="s">
        <v>479</v>
      </c>
      <c r="U198" s="39"/>
      <c r="V198" s="35" t="s">
        <v>32</v>
      </c>
      <c r="W198" s="36">
        <v>2</v>
      </c>
      <c r="X198" s="37">
        <v>2</v>
      </c>
      <c r="Y198" s="115"/>
    </row>
    <row r="199" spans="1:25" s="4" customFormat="1" ht="13.5" customHeight="1" x14ac:dyDescent="0.2">
      <c r="A199" s="24" t="s">
        <v>397</v>
      </c>
      <c r="B199" s="41">
        <v>9782</v>
      </c>
      <c r="C199" s="6">
        <v>9650</v>
      </c>
      <c r="D199" s="14">
        <v>-132</v>
      </c>
      <c r="E199" s="104">
        <v>-1.3494172970762608E-2</v>
      </c>
      <c r="F199" s="110">
        <v>521</v>
      </c>
      <c r="G199" s="111">
        <v>1321</v>
      </c>
      <c r="H199" s="111">
        <v>5460</v>
      </c>
      <c r="I199" s="111">
        <v>2869</v>
      </c>
      <c r="J199" s="111">
        <v>1314</v>
      </c>
      <c r="K199" s="107"/>
      <c r="L199" s="113">
        <v>5.398963730569948E-2</v>
      </c>
      <c r="M199" s="113">
        <v>0.13689119170984457</v>
      </c>
      <c r="N199" s="113">
        <v>0.5658031088082901</v>
      </c>
      <c r="O199" s="113">
        <v>0.2973056994818653</v>
      </c>
      <c r="P199" s="113">
        <v>0.1361658031088083</v>
      </c>
      <c r="Q199" s="128">
        <v>76.739926739926744</v>
      </c>
      <c r="S199" s="25">
        <v>420</v>
      </c>
      <c r="T199" s="19" t="s">
        <v>398</v>
      </c>
      <c r="U199" s="39"/>
      <c r="V199" s="35" t="s">
        <v>56</v>
      </c>
      <c r="W199" s="36">
        <v>1</v>
      </c>
      <c r="X199" s="37">
        <v>4</v>
      </c>
      <c r="Y199" s="115"/>
    </row>
    <row r="200" spans="1:25" s="4" customFormat="1" ht="13.5" customHeight="1" x14ac:dyDescent="0.2">
      <c r="A200" s="24" t="s">
        <v>673</v>
      </c>
      <c r="B200" s="41">
        <v>11910</v>
      </c>
      <c r="C200" s="6">
        <v>11748</v>
      </c>
      <c r="D200" s="14">
        <v>-162</v>
      </c>
      <c r="E200" s="104">
        <v>-1.360201511335013E-2</v>
      </c>
      <c r="F200" s="110">
        <v>790</v>
      </c>
      <c r="G200" s="111">
        <v>1886</v>
      </c>
      <c r="H200" s="111">
        <v>6632</v>
      </c>
      <c r="I200" s="111">
        <v>3230</v>
      </c>
      <c r="J200" s="111">
        <v>1415</v>
      </c>
      <c r="K200" s="107"/>
      <c r="L200" s="113">
        <v>6.7245488593803207E-2</v>
      </c>
      <c r="M200" s="113">
        <v>0.16053796390875041</v>
      </c>
      <c r="N200" s="113">
        <v>0.564521620701396</v>
      </c>
      <c r="O200" s="113">
        <v>0.27494041538985359</v>
      </c>
      <c r="P200" s="113">
        <v>0.12044603336738169</v>
      </c>
      <c r="Q200" s="128">
        <v>77.14113389626057</v>
      </c>
      <c r="S200" s="25">
        <v>50</v>
      </c>
      <c r="T200" s="40" t="s">
        <v>145</v>
      </c>
      <c r="U200" s="39"/>
      <c r="V200" s="35" t="s">
        <v>60</v>
      </c>
      <c r="W200" s="36">
        <v>2</v>
      </c>
      <c r="X200" s="37">
        <v>2</v>
      </c>
      <c r="Y200" s="115"/>
    </row>
    <row r="201" spans="1:25" s="4" customFormat="1" ht="13.5" customHeight="1" x14ac:dyDescent="0.2">
      <c r="A201" s="24" t="s">
        <v>504</v>
      </c>
      <c r="B201" s="41">
        <v>4459</v>
      </c>
      <c r="C201" s="6">
        <v>4398</v>
      </c>
      <c r="D201" s="14">
        <v>-61</v>
      </c>
      <c r="E201" s="104">
        <v>-1.3680197353666768E-2</v>
      </c>
      <c r="F201" s="110">
        <v>207</v>
      </c>
      <c r="G201" s="111">
        <v>528</v>
      </c>
      <c r="H201" s="111">
        <v>2305</v>
      </c>
      <c r="I201" s="111">
        <v>1565</v>
      </c>
      <c r="J201" s="111">
        <v>739</v>
      </c>
      <c r="K201" s="107"/>
      <c r="L201" s="113">
        <v>4.7066848567530697E-2</v>
      </c>
      <c r="M201" s="113">
        <v>0.12005457025920874</v>
      </c>
      <c r="N201" s="113">
        <v>0.52410186448385632</v>
      </c>
      <c r="O201" s="113">
        <v>0.35584356525693495</v>
      </c>
      <c r="P201" s="113">
        <v>0.16803092314688495</v>
      </c>
      <c r="Q201" s="128">
        <v>90.802603036876349</v>
      </c>
      <c r="S201" s="25">
        <v>702</v>
      </c>
      <c r="T201" s="19" t="s">
        <v>505</v>
      </c>
      <c r="U201" s="39"/>
      <c r="V201" s="35" t="s">
        <v>56</v>
      </c>
      <c r="W201" s="36">
        <v>1</v>
      </c>
      <c r="X201" s="37">
        <v>4</v>
      </c>
      <c r="Y201" s="115"/>
    </row>
    <row r="202" spans="1:25" s="4" customFormat="1" ht="13.5" customHeight="1" x14ac:dyDescent="0.2">
      <c r="A202" s="57" t="s">
        <v>171</v>
      </c>
      <c r="B202" s="41">
        <v>8900</v>
      </c>
      <c r="C202" s="6">
        <v>8778</v>
      </c>
      <c r="D202" s="14">
        <v>-122</v>
      </c>
      <c r="E202" s="104">
        <v>-1.3707865168539279E-2</v>
      </c>
      <c r="F202" s="110">
        <v>541</v>
      </c>
      <c r="G202" s="111">
        <v>1411</v>
      </c>
      <c r="H202" s="111">
        <v>5139</v>
      </c>
      <c r="I202" s="111">
        <v>2228</v>
      </c>
      <c r="J202" s="111">
        <v>908</v>
      </c>
      <c r="K202" s="107"/>
      <c r="L202" s="113">
        <v>6.1631351105035315E-2</v>
      </c>
      <c r="M202" s="113">
        <v>0.16074276600592391</v>
      </c>
      <c r="N202" s="113">
        <v>0.5854408749145591</v>
      </c>
      <c r="O202" s="113">
        <v>0.253816359079517</v>
      </c>
      <c r="P202" s="113">
        <v>0.10344041922989292</v>
      </c>
      <c r="Q202" s="128">
        <v>70.811441914769404</v>
      </c>
      <c r="S202" s="52">
        <v>224</v>
      </c>
      <c r="T202" s="40" t="s">
        <v>172</v>
      </c>
      <c r="U202" s="39"/>
      <c r="V202" s="35" t="s">
        <v>45</v>
      </c>
      <c r="W202" s="36">
        <v>2</v>
      </c>
      <c r="X202" s="37">
        <v>3</v>
      </c>
      <c r="Y202" s="115"/>
    </row>
    <row r="203" spans="1:25" s="4" customFormat="1" ht="13.5" customHeight="1" x14ac:dyDescent="0.2">
      <c r="A203" s="24" t="s">
        <v>529</v>
      </c>
      <c r="B203" s="41">
        <v>2114</v>
      </c>
      <c r="C203" s="6">
        <v>2085</v>
      </c>
      <c r="D203" s="14">
        <v>-29</v>
      </c>
      <c r="E203" s="104">
        <v>-1.3718070009460792E-2</v>
      </c>
      <c r="F203" s="110">
        <v>159</v>
      </c>
      <c r="G203" s="111">
        <v>335</v>
      </c>
      <c r="H203" s="111">
        <v>1121</v>
      </c>
      <c r="I203" s="111">
        <v>629</v>
      </c>
      <c r="J203" s="111">
        <v>296</v>
      </c>
      <c r="K203" s="107"/>
      <c r="L203" s="113">
        <v>7.6258992805755391E-2</v>
      </c>
      <c r="M203" s="113">
        <v>0.16067146282973621</v>
      </c>
      <c r="N203" s="113">
        <v>0.53764988009592329</v>
      </c>
      <c r="O203" s="113">
        <v>0.30167865707434055</v>
      </c>
      <c r="P203" s="113">
        <v>0.14196642685851318</v>
      </c>
      <c r="Q203" s="128">
        <v>85.994647636039247</v>
      </c>
      <c r="S203" s="25">
        <v>759</v>
      </c>
      <c r="T203" s="19" t="s">
        <v>530</v>
      </c>
      <c r="U203" s="39"/>
      <c r="V203" s="35" t="s">
        <v>4</v>
      </c>
      <c r="W203" s="36">
        <v>1</v>
      </c>
      <c r="X203" s="37">
        <v>3</v>
      </c>
      <c r="Y203" s="115"/>
    </row>
    <row r="204" spans="1:25" s="4" customFormat="1" ht="13.5" customHeight="1" x14ac:dyDescent="0.2">
      <c r="A204" s="24" t="s">
        <v>481</v>
      </c>
      <c r="B204" s="41">
        <v>1579</v>
      </c>
      <c r="C204" s="6">
        <v>1557</v>
      </c>
      <c r="D204" s="14">
        <v>-22</v>
      </c>
      <c r="E204" s="104">
        <v>-1.3932868904369844E-2</v>
      </c>
      <c r="F204" s="110">
        <v>145</v>
      </c>
      <c r="G204" s="111">
        <v>341</v>
      </c>
      <c r="H204" s="111">
        <v>867</v>
      </c>
      <c r="I204" s="111">
        <v>349</v>
      </c>
      <c r="J204" s="111">
        <v>139</v>
      </c>
      <c r="K204" s="107"/>
      <c r="L204" s="113">
        <v>9.3127809890815677E-2</v>
      </c>
      <c r="M204" s="113">
        <v>0.21901091843288376</v>
      </c>
      <c r="N204" s="113">
        <v>0.55684007707129091</v>
      </c>
      <c r="O204" s="113">
        <v>0.22414900449582531</v>
      </c>
      <c r="P204" s="113">
        <v>8.9274245343609504E-2</v>
      </c>
      <c r="Q204" s="128">
        <v>79.584775086505189</v>
      </c>
      <c r="S204" s="25">
        <v>630</v>
      </c>
      <c r="T204" s="19" t="s">
        <v>482</v>
      </c>
      <c r="U204" s="39"/>
      <c r="V204" s="35" t="s">
        <v>66</v>
      </c>
      <c r="W204" s="36">
        <v>2</v>
      </c>
      <c r="X204" s="37">
        <v>4</v>
      </c>
      <c r="Y204" s="115"/>
    </row>
    <row r="205" spans="1:25" s="4" customFormat="1" ht="13.5" customHeight="1" x14ac:dyDescent="0.2">
      <c r="A205" s="24" t="s">
        <v>409</v>
      </c>
      <c r="B205" s="41">
        <v>2081</v>
      </c>
      <c r="C205" s="6">
        <v>2052</v>
      </c>
      <c r="D205" s="14">
        <v>-29</v>
      </c>
      <c r="E205" s="104">
        <v>-1.3935607880826484E-2</v>
      </c>
      <c r="F205" s="110">
        <v>233</v>
      </c>
      <c r="G205" s="111">
        <v>594</v>
      </c>
      <c r="H205" s="111">
        <v>1096</v>
      </c>
      <c r="I205" s="111">
        <v>362</v>
      </c>
      <c r="J205" s="111">
        <v>147</v>
      </c>
      <c r="K205" s="107"/>
      <c r="L205" s="113">
        <v>0.11354775828460038</v>
      </c>
      <c r="M205" s="113">
        <v>0.28947368421052633</v>
      </c>
      <c r="N205" s="113">
        <v>0.53411306042884987</v>
      </c>
      <c r="O205" s="113">
        <v>0.17641325536062377</v>
      </c>
      <c r="P205" s="113">
        <v>7.1637426900584791E-2</v>
      </c>
      <c r="Q205" s="128">
        <v>87.226277372262771</v>
      </c>
      <c r="S205" s="25">
        <v>436</v>
      </c>
      <c r="T205" s="19" t="s">
        <v>410</v>
      </c>
      <c r="U205" s="39"/>
      <c r="V205" s="35" t="s">
        <v>73</v>
      </c>
      <c r="W205" s="36">
        <v>2</v>
      </c>
      <c r="X205" s="37">
        <v>1</v>
      </c>
      <c r="Y205" s="115"/>
    </row>
    <row r="206" spans="1:25" s="4" customFormat="1" ht="13.5" customHeight="1" x14ac:dyDescent="0.2">
      <c r="A206" s="24" t="s">
        <v>466</v>
      </c>
      <c r="B206" s="41">
        <v>8103</v>
      </c>
      <c r="C206" s="6">
        <v>7990</v>
      </c>
      <c r="D206" s="14">
        <v>-113</v>
      </c>
      <c r="E206" s="104">
        <v>-1.3945452301616701E-2</v>
      </c>
      <c r="F206" s="110">
        <v>546</v>
      </c>
      <c r="G206" s="111">
        <v>1298</v>
      </c>
      <c r="H206" s="111">
        <v>4262</v>
      </c>
      <c r="I206" s="111">
        <v>2430</v>
      </c>
      <c r="J206" s="111">
        <v>1138</v>
      </c>
      <c r="K206" s="107"/>
      <c r="L206" s="113">
        <v>6.8335419274092618E-2</v>
      </c>
      <c r="M206" s="113">
        <v>0.16245306633291615</v>
      </c>
      <c r="N206" s="113">
        <v>0.53341677096370466</v>
      </c>
      <c r="O206" s="113">
        <v>0.30413016270337923</v>
      </c>
      <c r="P206" s="113">
        <v>0.14242803504380475</v>
      </c>
      <c r="Q206" s="128">
        <v>87.47067104645707</v>
      </c>
      <c r="S206" s="25">
        <v>615</v>
      </c>
      <c r="T206" s="19" t="s">
        <v>467</v>
      </c>
      <c r="U206" s="39"/>
      <c r="V206" s="35" t="s">
        <v>73</v>
      </c>
      <c r="W206" s="36">
        <v>2</v>
      </c>
      <c r="X206" s="37">
        <v>2</v>
      </c>
      <c r="Y206" s="115"/>
    </row>
    <row r="207" spans="1:25" s="4" customFormat="1" ht="13.5" customHeight="1" x14ac:dyDescent="0.2">
      <c r="A207" s="24" t="s">
        <v>150</v>
      </c>
      <c r="B207" s="41">
        <v>9610</v>
      </c>
      <c r="C207" s="6">
        <v>9475</v>
      </c>
      <c r="D207" s="14">
        <v>-135</v>
      </c>
      <c r="E207" s="104">
        <v>-1.4047866805411036E-2</v>
      </c>
      <c r="F207" s="110">
        <v>696</v>
      </c>
      <c r="G207" s="111">
        <v>1698</v>
      </c>
      <c r="H207" s="111">
        <v>5676</v>
      </c>
      <c r="I207" s="111">
        <v>2101</v>
      </c>
      <c r="J207" s="111">
        <v>835</v>
      </c>
      <c r="K207" s="107"/>
      <c r="L207" s="113">
        <v>7.3456464379947226E-2</v>
      </c>
      <c r="M207" s="113">
        <v>0.1792084432717678</v>
      </c>
      <c r="N207" s="113">
        <v>0.59905013192612133</v>
      </c>
      <c r="O207" s="113">
        <v>0.22174142480211081</v>
      </c>
      <c r="P207" s="113">
        <v>8.8126649076517155E-2</v>
      </c>
      <c r="Q207" s="128">
        <v>66.930937279774497</v>
      </c>
      <c r="S207" s="25">
        <v>82</v>
      </c>
      <c r="T207" s="19" t="s">
        <v>151</v>
      </c>
      <c r="U207" s="39"/>
      <c r="V207" s="35" t="s">
        <v>81</v>
      </c>
      <c r="W207" s="36">
        <v>2</v>
      </c>
      <c r="X207" s="37">
        <v>2</v>
      </c>
      <c r="Y207" s="115"/>
    </row>
    <row r="208" spans="1:25" s="4" customFormat="1" ht="13.5" customHeight="1" x14ac:dyDescent="0.2">
      <c r="A208" s="24" t="s">
        <v>428</v>
      </c>
      <c r="B208" s="41">
        <v>2332</v>
      </c>
      <c r="C208" s="6">
        <v>2299</v>
      </c>
      <c r="D208" s="14">
        <v>-33</v>
      </c>
      <c r="E208" s="104">
        <v>-1.4150943396226467E-2</v>
      </c>
      <c r="F208" s="110">
        <v>138</v>
      </c>
      <c r="G208" s="111">
        <v>354</v>
      </c>
      <c r="H208" s="111">
        <v>1338</v>
      </c>
      <c r="I208" s="111">
        <v>607</v>
      </c>
      <c r="J208" s="111">
        <v>272</v>
      </c>
      <c r="K208" s="107"/>
      <c r="L208" s="113">
        <v>6.0026098303610262E-2</v>
      </c>
      <c r="M208" s="113">
        <v>0.15397999130056547</v>
      </c>
      <c r="N208" s="113">
        <v>0.58199217050891694</v>
      </c>
      <c r="O208" s="113">
        <v>0.26402783819051762</v>
      </c>
      <c r="P208" s="113">
        <v>0.11831230969986951</v>
      </c>
      <c r="Q208" s="128">
        <v>71.823617339312406</v>
      </c>
      <c r="S208" s="25">
        <v>498</v>
      </c>
      <c r="T208" s="19" t="s">
        <v>429</v>
      </c>
      <c r="U208" s="39"/>
      <c r="V208" s="35" t="s">
        <v>99</v>
      </c>
      <c r="W208" s="36">
        <v>2</v>
      </c>
      <c r="X208" s="37">
        <v>1</v>
      </c>
      <c r="Y208" s="115"/>
    </row>
    <row r="209" spans="1:25" s="4" customFormat="1" ht="13.5" customHeight="1" x14ac:dyDescent="0.2">
      <c r="A209" s="24" t="s">
        <v>237</v>
      </c>
      <c r="B209" s="41">
        <v>6562</v>
      </c>
      <c r="C209" s="6">
        <v>6469</v>
      </c>
      <c r="D209" s="14">
        <v>-93</v>
      </c>
      <c r="E209" s="104">
        <v>-1.4172508381591009E-2</v>
      </c>
      <c r="F209" s="110">
        <v>358</v>
      </c>
      <c r="G209" s="111">
        <v>903</v>
      </c>
      <c r="H209" s="111">
        <v>3507</v>
      </c>
      <c r="I209" s="111">
        <v>2059</v>
      </c>
      <c r="J209" s="111">
        <v>901</v>
      </c>
      <c r="K209" s="107"/>
      <c r="L209" s="113">
        <v>5.5340856392023498E-2</v>
      </c>
      <c r="M209" s="113">
        <v>0.13958880816200339</v>
      </c>
      <c r="N209" s="113">
        <v>0.54212397588498995</v>
      </c>
      <c r="O209" s="113">
        <v>0.31828721595300663</v>
      </c>
      <c r="P209" s="113">
        <v>0.13927964136651724</v>
      </c>
      <c r="Q209" s="128">
        <v>84.459652124322787</v>
      </c>
      <c r="S209" s="25">
        <v>581</v>
      </c>
      <c r="T209" s="19" t="s">
        <v>238</v>
      </c>
      <c r="U209" s="39"/>
      <c r="V209" s="35" t="s">
        <v>52</v>
      </c>
      <c r="W209" s="36">
        <v>2</v>
      </c>
      <c r="X209" s="37">
        <v>2</v>
      </c>
      <c r="Y209" s="115"/>
    </row>
    <row r="210" spans="1:25" s="4" customFormat="1" ht="13.5" customHeight="1" x14ac:dyDescent="0.2">
      <c r="A210" s="24" t="s">
        <v>263</v>
      </c>
      <c r="B210" s="41">
        <v>2610</v>
      </c>
      <c r="C210" s="6">
        <v>2573</v>
      </c>
      <c r="D210" s="14">
        <v>-37</v>
      </c>
      <c r="E210" s="104">
        <v>-1.4176245210728022E-2</v>
      </c>
      <c r="F210" s="110">
        <v>217</v>
      </c>
      <c r="G210" s="111">
        <v>498</v>
      </c>
      <c r="H210" s="111">
        <v>1466</v>
      </c>
      <c r="I210" s="111">
        <v>609</v>
      </c>
      <c r="J210" s="111">
        <v>303</v>
      </c>
      <c r="K210" s="107"/>
      <c r="L210" s="113">
        <v>8.4337349397590355E-2</v>
      </c>
      <c r="M210" s="113">
        <v>0.19354838709677419</v>
      </c>
      <c r="N210" s="113">
        <v>0.56976292265837547</v>
      </c>
      <c r="O210" s="113">
        <v>0.23668869024485037</v>
      </c>
      <c r="P210" s="113">
        <v>0.11776136805285659</v>
      </c>
      <c r="Q210" s="128">
        <v>75.511596180081852</v>
      </c>
      <c r="S210" s="25">
        <v>9</v>
      </c>
      <c r="T210" s="19" t="s">
        <v>264</v>
      </c>
      <c r="U210" s="34"/>
      <c r="V210" s="35" t="s">
        <v>99</v>
      </c>
      <c r="W210" s="36">
        <v>1</v>
      </c>
      <c r="X210" s="37">
        <v>4</v>
      </c>
      <c r="Y210" s="115"/>
    </row>
    <row r="211" spans="1:25" s="4" customFormat="1" ht="13.5" customHeight="1" x14ac:dyDescent="0.2">
      <c r="A211" s="24" t="s">
        <v>311</v>
      </c>
      <c r="B211" s="41">
        <v>5481</v>
      </c>
      <c r="C211" s="6">
        <v>5403</v>
      </c>
      <c r="D211" s="14">
        <v>-78</v>
      </c>
      <c r="E211" s="104">
        <v>-1.4230979748221073E-2</v>
      </c>
      <c r="F211" s="110">
        <v>324</v>
      </c>
      <c r="G211" s="111">
        <v>878</v>
      </c>
      <c r="H211" s="111">
        <v>3198</v>
      </c>
      <c r="I211" s="111">
        <v>1327</v>
      </c>
      <c r="J211" s="111">
        <v>567</v>
      </c>
      <c r="K211" s="107"/>
      <c r="L211" s="113">
        <v>5.9966685174902834E-2</v>
      </c>
      <c r="M211" s="113">
        <v>0.16250231352952063</v>
      </c>
      <c r="N211" s="113">
        <v>0.59189339255968909</v>
      </c>
      <c r="O211" s="113">
        <v>0.24560429391079031</v>
      </c>
      <c r="P211" s="113">
        <v>0.10494169905607996</v>
      </c>
      <c r="Q211" s="128">
        <v>68.949343339587244</v>
      </c>
      <c r="S211" s="25">
        <v>149</v>
      </c>
      <c r="T211" s="19" t="s">
        <v>312</v>
      </c>
      <c r="U211" s="39"/>
      <c r="V211" s="35" t="s">
        <v>41</v>
      </c>
      <c r="W211" s="36">
        <v>2</v>
      </c>
      <c r="X211" s="37">
        <v>2</v>
      </c>
      <c r="Y211" s="115"/>
    </row>
    <row r="212" spans="1:25" s="4" customFormat="1" ht="13.5" customHeight="1" x14ac:dyDescent="0.2">
      <c r="A212" s="24" t="s">
        <v>146</v>
      </c>
      <c r="B212" s="41">
        <v>7251</v>
      </c>
      <c r="C212" s="6">
        <v>7147</v>
      </c>
      <c r="D212" s="14">
        <v>-104</v>
      </c>
      <c r="E212" s="104">
        <v>-1.4342849262170776E-2</v>
      </c>
      <c r="F212" s="110">
        <v>553</v>
      </c>
      <c r="G212" s="111">
        <v>1348</v>
      </c>
      <c r="H212" s="111">
        <v>4120</v>
      </c>
      <c r="I212" s="111">
        <v>1679</v>
      </c>
      <c r="J212" s="111">
        <v>701</v>
      </c>
      <c r="K212" s="107"/>
      <c r="L212" s="113">
        <v>7.737512242899118E-2</v>
      </c>
      <c r="M212" s="113">
        <v>0.18861060584860781</v>
      </c>
      <c r="N212" s="113">
        <v>0.57646564992304461</v>
      </c>
      <c r="O212" s="113">
        <v>0.23492374422834755</v>
      </c>
      <c r="P212" s="113">
        <v>9.8083111795158814E-2</v>
      </c>
      <c r="Q212" s="128">
        <v>73.470873786407765</v>
      </c>
      <c r="S212" s="25">
        <v>69</v>
      </c>
      <c r="T212" s="19" t="s">
        <v>147</v>
      </c>
      <c r="U212" s="39"/>
      <c r="V212" s="35" t="s">
        <v>66</v>
      </c>
      <c r="W212" s="36">
        <v>1</v>
      </c>
      <c r="X212" s="37">
        <v>4</v>
      </c>
      <c r="Y212" s="115"/>
    </row>
    <row r="213" spans="1:25" s="4" customFormat="1" ht="13.5" customHeight="1" x14ac:dyDescent="0.2">
      <c r="A213" s="24" t="s">
        <v>265</v>
      </c>
      <c r="B213" s="41">
        <v>11713</v>
      </c>
      <c r="C213" s="6">
        <v>11544</v>
      </c>
      <c r="D213" s="14">
        <v>-169</v>
      </c>
      <c r="E213" s="104">
        <v>-1.442841287458374E-2</v>
      </c>
      <c r="F213" s="110">
        <v>824</v>
      </c>
      <c r="G213" s="111">
        <v>1961</v>
      </c>
      <c r="H213" s="111">
        <v>6472</v>
      </c>
      <c r="I213" s="111">
        <v>3111</v>
      </c>
      <c r="J213" s="111">
        <v>1438</v>
      </c>
      <c r="K213" s="107"/>
      <c r="L213" s="113">
        <v>7.1379071379071374E-2</v>
      </c>
      <c r="M213" s="113">
        <v>0.16987179487179488</v>
      </c>
      <c r="N213" s="113">
        <v>0.56063756063756065</v>
      </c>
      <c r="O213" s="113">
        <v>0.26949064449064447</v>
      </c>
      <c r="P213" s="113">
        <v>0.12456687456687457</v>
      </c>
      <c r="Q213" s="128">
        <v>78.368355995055623</v>
      </c>
      <c r="S213" s="25">
        <v>10</v>
      </c>
      <c r="T213" s="40" t="s">
        <v>266</v>
      </c>
      <c r="U213" s="39"/>
      <c r="V213" s="35" t="s">
        <v>52</v>
      </c>
      <c r="W213" s="36">
        <v>2</v>
      </c>
      <c r="X213" s="37">
        <v>2</v>
      </c>
      <c r="Y213" s="115"/>
    </row>
    <row r="214" spans="1:25" s="4" customFormat="1" ht="13.5" customHeight="1" x14ac:dyDescent="0.2">
      <c r="A214" s="24" t="s">
        <v>476</v>
      </c>
      <c r="B214" s="41">
        <v>5264</v>
      </c>
      <c r="C214" s="6">
        <v>5187</v>
      </c>
      <c r="D214" s="14">
        <v>-77</v>
      </c>
      <c r="E214" s="104">
        <v>-1.4627659574468099E-2</v>
      </c>
      <c r="F214" s="110">
        <v>362</v>
      </c>
      <c r="G214" s="111">
        <v>872</v>
      </c>
      <c r="H214" s="111">
        <v>2989</v>
      </c>
      <c r="I214" s="111">
        <v>1326</v>
      </c>
      <c r="J214" s="111">
        <v>547</v>
      </c>
      <c r="K214" s="107"/>
      <c r="L214" s="113">
        <v>6.9789859263543474E-2</v>
      </c>
      <c r="M214" s="113">
        <v>0.16811258916522073</v>
      </c>
      <c r="N214" s="113">
        <v>0.57624831309041835</v>
      </c>
      <c r="O214" s="113">
        <v>0.25563909774436089</v>
      </c>
      <c r="P214" s="113">
        <v>0.10545594756121072</v>
      </c>
      <c r="Q214" s="128">
        <v>73.536299765807968</v>
      </c>
      <c r="S214" s="25">
        <v>624</v>
      </c>
      <c r="T214" s="40" t="s">
        <v>477</v>
      </c>
      <c r="U214" s="39"/>
      <c r="V214" s="35" t="s">
        <v>4</v>
      </c>
      <c r="W214" s="36">
        <v>2</v>
      </c>
      <c r="X214" s="37">
        <v>4</v>
      </c>
      <c r="Y214" s="115"/>
    </row>
    <row r="215" spans="1:25" s="4" customFormat="1" ht="13.5" customHeight="1" x14ac:dyDescent="0.2">
      <c r="A215" s="24" t="s">
        <v>515</v>
      </c>
      <c r="B215" s="41">
        <v>3480</v>
      </c>
      <c r="C215" s="6">
        <v>3429</v>
      </c>
      <c r="D215" s="14">
        <v>-51</v>
      </c>
      <c r="E215" s="104">
        <v>-1.4655172413793105E-2</v>
      </c>
      <c r="F215" s="110">
        <v>148</v>
      </c>
      <c r="G215" s="111">
        <v>373</v>
      </c>
      <c r="H215" s="111">
        <v>1765</v>
      </c>
      <c r="I215" s="111">
        <v>1291</v>
      </c>
      <c r="J215" s="111">
        <v>662</v>
      </c>
      <c r="K215" s="107"/>
      <c r="L215" s="113">
        <v>4.3161271507728201E-2</v>
      </c>
      <c r="M215" s="113">
        <v>0.10877806940799067</v>
      </c>
      <c r="N215" s="113">
        <v>0.51472732575094782</v>
      </c>
      <c r="O215" s="113">
        <v>0.37649460484106151</v>
      </c>
      <c r="P215" s="113">
        <v>0.19305920093321668</v>
      </c>
      <c r="Q215" s="128">
        <v>94.277620396600568</v>
      </c>
      <c r="S215" s="25">
        <v>739</v>
      </c>
      <c r="T215" s="19" t="s">
        <v>516</v>
      </c>
      <c r="U215" s="39"/>
      <c r="V215" s="35" t="s">
        <v>48</v>
      </c>
      <c r="W215" s="36">
        <v>2</v>
      </c>
      <c r="X215" s="37">
        <v>2</v>
      </c>
      <c r="Y215" s="115"/>
    </row>
    <row r="216" spans="1:25" s="4" customFormat="1" ht="13.5" customHeight="1" x14ac:dyDescent="0.2">
      <c r="A216" s="24" t="s">
        <v>364</v>
      </c>
      <c r="B216" s="41">
        <v>2154</v>
      </c>
      <c r="C216" s="6">
        <v>2122</v>
      </c>
      <c r="D216" s="14">
        <v>-32</v>
      </c>
      <c r="E216" s="104">
        <v>-1.4856081708449431E-2</v>
      </c>
      <c r="F216" s="110">
        <v>138</v>
      </c>
      <c r="G216" s="111">
        <v>311</v>
      </c>
      <c r="H216" s="111">
        <v>1218</v>
      </c>
      <c r="I216" s="111">
        <v>593</v>
      </c>
      <c r="J216" s="111">
        <v>268</v>
      </c>
      <c r="K216" s="107"/>
      <c r="L216" s="113">
        <v>6.5032987747408108E-2</v>
      </c>
      <c r="M216" s="113">
        <v>0.146559849198869</v>
      </c>
      <c r="N216" s="113">
        <v>0.57398680490103671</v>
      </c>
      <c r="O216" s="113">
        <v>0.27945334590009424</v>
      </c>
      <c r="P216" s="113">
        <v>0.12629594721960416</v>
      </c>
      <c r="Q216" s="128">
        <v>74.220032840722496</v>
      </c>
      <c r="S216" s="25">
        <v>280</v>
      </c>
      <c r="T216" s="19" t="s">
        <v>365</v>
      </c>
      <c r="U216" s="39"/>
      <c r="V216" s="35" t="s">
        <v>22</v>
      </c>
      <c r="W216" s="36">
        <v>2</v>
      </c>
      <c r="X216" s="37">
        <v>2</v>
      </c>
      <c r="Y216" s="115"/>
    </row>
    <row r="217" spans="1:25" s="4" customFormat="1" ht="13.5" customHeight="1" x14ac:dyDescent="0.2">
      <c r="A217" s="57" t="s">
        <v>448</v>
      </c>
      <c r="B217" s="41">
        <v>1739</v>
      </c>
      <c r="C217" s="6">
        <v>1713</v>
      </c>
      <c r="D217" s="14">
        <v>-26</v>
      </c>
      <c r="E217" s="104">
        <v>-1.4951121334100037E-2</v>
      </c>
      <c r="F217" s="110">
        <v>61</v>
      </c>
      <c r="G217" s="111">
        <v>191</v>
      </c>
      <c r="H217" s="111">
        <v>909</v>
      </c>
      <c r="I217" s="111">
        <v>613</v>
      </c>
      <c r="J217" s="111">
        <v>283</v>
      </c>
      <c r="K217" s="107"/>
      <c r="L217" s="113">
        <v>3.561004086398132E-2</v>
      </c>
      <c r="M217" s="113">
        <v>0.11150029188558085</v>
      </c>
      <c r="N217" s="113">
        <v>0.53064798598949214</v>
      </c>
      <c r="O217" s="113">
        <v>0.35785172212492705</v>
      </c>
      <c r="P217" s="113">
        <v>0.16520723876240515</v>
      </c>
      <c r="Q217" s="128">
        <v>88.448844884488452</v>
      </c>
      <c r="S217" s="52">
        <v>588</v>
      </c>
      <c r="T217" s="19" t="s">
        <v>449</v>
      </c>
      <c r="U217" s="39"/>
      <c r="V217" s="35" t="s">
        <v>22</v>
      </c>
      <c r="W217" s="36">
        <v>1</v>
      </c>
      <c r="X217" s="37">
        <v>6</v>
      </c>
      <c r="Y217" s="115"/>
    </row>
    <row r="218" spans="1:25" s="4" customFormat="1" ht="13.5" customHeight="1" x14ac:dyDescent="0.2">
      <c r="A218" s="24" t="s">
        <v>592</v>
      </c>
      <c r="B218" s="41">
        <v>4460</v>
      </c>
      <c r="C218" s="6">
        <v>4393</v>
      </c>
      <c r="D218" s="14">
        <v>-67</v>
      </c>
      <c r="E218" s="104">
        <v>-1.5022421524663709E-2</v>
      </c>
      <c r="F218" s="110">
        <v>356</v>
      </c>
      <c r="G218" s="111">
        <v>919</v>
      </c>
      <c r="H218" s="111">
        <v>2667</v>
      </c>
      <c r="I218" s="111">
        <v>807</v>
      </c>
      <c r="J218" s="111">
        <v>344</v>
      </c>
      <c r="K218" s="107"/>
      <c r="L218" s="113">
        <v>8.1038015023901663E-2</v>
      </c>
      <c r="M218" s="113">
        <v>0.20919644889597086</v>
      </c>
      <c r="N218" s="113">
        <v>0.60710220805827453</v>
      </c>
      <c r="O218" s="113">
        <v>0.18370134304575461</v>
      </c>
      <c r="P218" s="113">
        <v>7.8306396539949918E-2</v>
      </c>
      <c r="Q218" s="128">
        <v>64.716910386201718</v>
      </c>
      <c r="S218" s="25">
        <v>922</v>
      </c>
      <c r="T218" s="19" t="s">
        <v>593</v>
      </c>
      <c r="U218" s="39"/>
      <c r="V218" s="35" t="s">
        <v>8</v>
      </c>
      <c r="W218" s="36">
        <v>2</v>
      </c>
      <c r="X218" s="37">
        <v>3</v>
      </c>
      <c r="Y218" s="115"/>
    </row>
    <row r="219" spans="1:25" s="4" customFormat="1" ht="13.5" customHeight="1" x14ac:dyDescent="0.2">
      <c r="A219" s="24" t="s">
        <v>392</v>
      </c>
      <c r="B219" s="41">
        <v>2706</v>
      </c>
      <c r="C219" s="6">
        <v>2665</v>
      </c>
      <c r="D219" s="14">
        <v>-41</v>
      </c>
      <c r="E219" s="104">
        <v>-1.5151515151515138E-2</v>
      </c>
      <c r="F219" s="110">
        <v>155</v>
      </c>
      <c r="G219" s="111">
        <v>398</v>
      </c>
      <c r="H219" s="111">
        <v>1492</v>
      </c>
      <c r="I219" s="111">
        <v>775</v>
      </c>
      <c r="J219" s="111">
        <v>342</v>
      </c>
      <c r="K219" s="107"/>
      <c r="L219" s="113">
        <v>5.8161350844277676E-2</v>
      </c>
      <c r="M219" s="113">
        <v>0.14934333958724202</v>
      </c>
      <c r="N219" s="113">
        <v>0.55984990619136965</v>
      </c>
      <c r="O219" s="113">
        <v>0.29080675422138835</v>
      </c>
      <c r="P219" s="113">
        <v>0.12833020637898687</v>
      </c>
      <c r="Q219" s="128">
        <v>78.619302949061662</v>
      </c>
      <c r="S219" s="25">
        <v>407</v>
      </c>
      <c r="T219" s="19" t="s">
        <v>393</v>
      </c>
      <c r="U219" s="39"/>
      <c r="V219" s="35" t="s">
        <v>8</v>
      </c>
      <c r="W219" s="36">
        <v>1</v>
      </c>
      <c r="X219" s="37">
        <v>6</v>
      </c>
      <c r="Y219" s="115"/>
    </row>
    <row r="220" spans="1:25" s="4" customFormat="1" ht="13.5" customHeight="1" x14ac:dyDescent="0.2">
      <c r="A220" s="24" t="s">
        <v>223</v>
      </c>
      <c r="B220" s="41">
        <v>5521</v>
      </c>
      <c r="C220" s="6">
        <v>5437</v>
      </c>
      <c r="D220" s="14">
        <v>-84</v>
      </c>
      <c r="E220" s="104">
        <v>-1.5214635029885848E-2</v>
      </c>
      <c r="F220" s="110">
        <v>333</v>
      </c>
      <c r="G220" s="111">
        <v>847</v>
      </c>
      <c r="H220" s="111">
        <v>3099</v>
      </c>
      <c r="I220" s="111">
        <v>1491</v>
      </c>
      <c r="J220" s="111">
        <v>659</v>
      </c>
      <c r="K220" s="107"/>
      <c r="L220" s="113">
        <v>6.1247011219422477E-2</v>
      </c>
      <c r="M220" s="113">
        <v>0.15578443994850102</v>
      </c>
      <c r="N220" s="113">
        <v>0.56998344675372448</v>
      </c>
      <c r="O220" s="113">
        <v>0.27423211329777453</v>
      </c>
      <c r="P220" s="113">
        <v>0.12120654772852676</v>
      </c>
      <c r="Q220" s="128">
        <v>75.443691513391414</v>
      </c>
      <c r="S220" s="25">
        <v>531</v>
      </c>
      <c r="T220" s="19" t="s">
        <v>224</v>
      </c>
      <c r="U220" s="39"/>
      <c r="V220" s="35" t="s">
        <v>73</v>
      </c>
      <c r="W220" s="36">
        <v>2</v>
      </c>
      <c r="X220" s="37">
        <v>2</v>
      </c>
      <c r="Y220" s="115"/>
    </row>
    <row r="221" spans="1:25" s="4" customFormat="1" ht="13.5" customHeight="1" x14ac:dyDescent="0.2">
      <c r="A221" s="24" t="s">
        <v>260</v>
      </c>
      <c r="B221" s="41">
        <v>19144</v>
      </c>
      <c r="C221" s="6">
        <v>18851</v>
      </c>
      <c r="D221" s="14">
        <v>-293</v>
      </c>
      <c r="E221" s="104">
        <v>-1.5305056414542384E-2</v>
      </c>
      <c r="F221" s="110">
        <v>1225</v>
      </c>
      <c r="G221" s="111">
        <v>3005</v>
      </c>
      <c r="H221" s="111">
        <v>10880</v>
      </c>
      <c r="I221" s="111">
        <v>4966</v>
      </c>
      <c r="J221" s="111">
        <v>2097</v>
      </c>
      <c r="K221" s="107"/>
      <c r="L221" s="113">
        <v>6.4983290011139991E-2</v>
      </c>
      <c r="M221" s="113">
        <v>0.15940798896610259</v>
      </c>
      <c r="N221" s="113">
        <v>0.57715771046628828</v>
      </c>
      <c r="O221" s="113">
        <v>0.26343430056760914</v>
      </c>
      <c r="P221" s="113">
        <v>0.11124078298233515</v>
      </c>
      <c r="Q221" s="128">
        <v>73.262867647058826</v>
      </c>
      <c r="S221" s="25">
        <v>992</v>
      </c>
      <c r="T221" s="19" t="s">
        <v>261</v>
      </c>
      <c r="U221" s="39"/>
      <c r="V221" s="35" t="s">
        <v>24</v>
      </c>
      <c r="W221" s="36">
        <v>1</v>
      </c>
      <c r="X221" s="37">
        <v>3</v>
      </c>
      <c r="Y221" s="115"/>
    </row>
    <row r="222" spans="1:25" s="4" customFormat="1" ht="13.5" customHeight="1" x14ac:dyDescent="0.2">
      <c r="A222" s="24" t="s">
        <v>604</v>
      </c>
      <c r="B222" s="41">
        <v>6844</v>
      </c>
      <c r="C222" s="6">
        <v>6739</v>
      </c>
      <c r="D222" s="14">
        <v>-105</v>
      </c>
      <c r="E222" s="104">
        <v>-1.5341905318527194E-2</v>
      </c>
      <c r="F222" s="110">
        <v>328</v>
      </c>
      <c r="G222" s="111">
        <v>826</v>
      </c>
      <c r="H222" s="111">
        <v>3534</v>
      </c>
      <c r="I222" s="111">
        <v>2379</v>
      </c>
      <c r="J222" s="111">
        <v>1102</v>
      </c>
      <c r="K222" s="107"/>
      <c r="L222" s="113">
        <v>4.8671909778898945E-2</v>
      </c>
      <c r="M222" s="113">
        <v>0.122570114260276</v>
      </c>
      <c r="N222" s="113">
        <v>0.52441014987386858</v>
      </c>
      <c r="O222" s="113">
        <v>0.35301973586585544</v>
      </c>
      <c r="P222" s="113">
        <v>0.16352574565959341</v>
      </c>
      <c r="Q222" s="128">
        <v>90.690435766836444</v>
      </c>
      <c r="S222" s="25">
        <v>936</v>
      </c>
      <c r="T222" s="19" t="s">
        <v>605</v>
      </c>
      <c r="U222" s="39"/>
      <c r="V222" s="35" t="s">
        <v>8</v>
      </c>
      <c r="W222" s="36">
        <v>2</v>
      </c>
      <c r="X222" s="37">
        <v>1</v>
      </c>
      <c r="Y222" s="115"/>
    </row>
    <row r="223" spans="1:25" s="4" customFormat="1" ht="13.5" customHeight="1" x14ac:dyDescent="0.2">
      <c r="A223" s="24" t="s">
        <v>315</v>
      </c>
      <c r="B223" s="41">
        <v>4673</v>
      </c>
      <c r="C223" s="6">
        <v>4601</v>
      </c>
      <c r="D223" s="14">
        <v>-72</v>
      </c>
      <c r="E223" s="104">
        <v>-1.5407661031457298E-2</v>
      </c>
      <c r="F223" s="110">
        <v>307</v>
      </c>
      <c r="G223" s="111">
        <v>782</v>
      </c>
      <c r="H223" s="111">
        <v>2586</v>
      </c>
      <c r="I223" s="111">
        <v>1233</v>
      </c>
      <c r="J223" s="111">
        <v>588</v>
      </c>
      <c r="K223" s="107"/>
      <c r="L223" s="113">
        <v>6.6724625081504021E-2</v>
      </c>
      <c r="M223" s="113">
        <v>0.1699630515105412</v>
      </c>
      <c r="N223" s="113">
        <v>0.56205172788524238</v>
      </c>
      <c r="O223" s="113">
        <v>0.26798522060421648</v>
      </c>
      <c r="P223" s="113">
        <v>0.127798304716366</v>
      </c>
      <c r="Q223" s="128">
        <v>77.919566898685233</v>
      </c>
      <c r="S223" s="25">
        <v>152</v>
      </c>
      <c r="T223" s="19" t="s">
        <v>316</v>
      </c>
      <c r="U223" s="39"/>
      <c r="V223" s="35" t="s">
        <v>4</v>
      </c>
      <c r="W223" s="36">
        <v>2</v>
      </c>
      <c r="X223" s="37">
        <v>2</v>
      </c>
      <c r="Y223" s="115"/>
    </row>
    <row r="224" spans="1:25" s="4" customFormat="1" ht="13.5" customHeight="1" x14ac:dyDescent="0.2">
      <c r="A224" s="24" t="s">
        <v>140</v>
      </c>
      <c r="B224" s="41">
        <v>21155</v>
      </c>
      <c r="C224" s="6">
        <v>20829</v>
      </c>
      <c r="D224" s="14">
        <v>-326</v>
      </c>
      <c r="E224" s="104">
        <v>-1.5410068541715893E-2</v>
      </c>
      <c r="F224" s="110">
        <v>1047</v>
      </c>
      <c r="G224" s="111">
        <v>2582</v>
      </c>
      <c r="H224" s="111">
        <v>12100</v>
      </c>
      <c r="I224" s="111">
        <v>6147</v>
      </c>
      <c r="J224" s="111">
        <v>2734</v>
      </c>
      <c r="K224" s="107"/>
      <c r="L224" s="113">
        <v>5.0266455422727931E-2</v>
      </c>
      <c r="M224" s="113">
        <v>0.12396178405108263</v>
      </c>
      <c r="N224" s="113">
        <v>0.58092083153295881</v>
      </c>
      <c r="O224" s="113">
        <v>0.29511738441595853</v>
      </c>
      <c r="P224" s="113">
        <v>0.13125930193480245</v>
      </c>
      <c r="Q224" s="128">
        <v>72.140495867768593</v>
      </c>
      <c r="S224" s="25">
        <v>915</v>
      </c>
      <c r="T224" s="19" t="s">
        <v>141</v>
      </c>
      <c r="U224" s="39"/>
      <c r="V224" s="35" t="s">
        <v>60</v>
      </c>
      <c r="W224" s="36">
        <v>2</v>
      </c>
      <c r="X224" s="37">
        <v>2</v>
      </c>
      <c r="Y224" s="115"/>
    </row>
    <row r="225" spans="1:25" s="4" customFormat="1" ht="13.5" customHeight="1" x14ac:dyDescent="0.2">
      <c r="A225" s="24" t="s">
        <v>594</v>
      </c>
      <c r="B225" s="41">
        <v>3216</v>
      </c>
      <c r="C225" s="6">
        <v>3166</v>
      </c>
      <c r="D225" s="14">
        <v>-50</v>
      </c>
      <c r="E225" s="104">
        <v>-1.5547263681592094E-2</v>
      </c>
      <c r="F225" s="110">
        <v>203</v>
      </c>
      <c r="G225" s="111">
        <v>504</v>
      </c>
      <c r="H225" s="111">
        <v>1738</v>
      </c>
      <c r="I225" s="111">
        <v>924</v>
      </c>
      <c r="J225" s="111">
        <v>424</v>
      </c>
      <c r="K225" s="107"/>
      <c r="L225" s="113">
        <v>6.4118761844598859E-2</v>
      </c>
      <c r="M225" s="113">
        <v>0.15919140871762477</v>
      </c>
      <c r="N225" s="113">
        <v>0.54895767530006312</v>
      </c>
      <c r="O225" s="113">
        <v>0.29185091598231205</v>
      </c>
      <c r="P225" s="113">
        <v>0.13392293114339862</v>
      </c>
      <c r="Q225" s="128">
        <v>82.163406214039128</v>
      </c>
      <c r="S225" s="25">
        <v>924</v>
      </c>
      <c r="T225" s="19" t="s">
        <v>595</v>
      </c>
      <c r="U225" s="39"/>
      <c r="V225" s="35" t="s">
        <v>99</v>
      </c>
      <c r="W225" s="36">
        <v>2</v>
      </c>
      <c r="X225" s="37">
        <v>2</v>
      </c>
      <c r="Y225" s="115"/>
    </row>
    <row r="226" spans="1:25" s="4" customFormat="1" ht="13.5" customHeight="1" x14ac:dyDescent="0.2">
      <c r="A226" s="24" t="s">
        <v>356</v>
      </c>
      <c r="B226" s="41">
        <v>8283</v>
      </c>
      <c r="C226" s="6">
        <v>8153</v>
      </c>
      <c r="D226" s="14">
        <v>-130</v>
      </c>
      <c r="E226" s="104">
        <v>-1.5694796571290581E-2</v>
      </c>
      <c r="F226" s="110">
        <v>514</v>
      </c>
      <c r="G226" s="111">
        <v>1183</v>
      </c>
      <c r="H226" s="111">
        <v>4569</v>
      </c>
      <c r="I226" s="111">
        <v>2401</v>
      </c>
      <c r="J226" s="111">
        <v>1102</v>
      </c>
      <c r="K226" s="107"/>
      <c r="L226" s="113">
        <v>6.3044278179811106E-2</v>
      </c>
      <c r="M226" s="113">
        <v>0.1450999632037287</v>
      </c>
      <c r="N226" s="113">
        <v>0.56040721206917699</v>
      </c>
      <c r="O226" s="113">
        <v>0.29449282472709432</v>
      </c>
      <c r="P226" s="113">
        <v>0.13516496994971175</v>
      </c>
      <c r="Q226" s="128">
        <v>78.441672138323483</v>
      </c>
      <c r="S226" s="25">
        <v>263</v>
      </c>
      <c r="T226" s="19" t="s">
        <v>357</v>
      </c>
      <c r="U226" s="39"/>
      <c r="V226" s="35" t="s">
        <v>16</v>
      </c>
      <c r="W226" s="36">
        <v>2</v>
      </c>
      <c r="X226" s="37">
        <v>3</v>
      </c>
      <c r="Y226" s="115"/>
    </row>
    <row r="227" spans="1:25" s="4" customFormat="1" ht="13.5" customHeight="1" x14ac:dyDescent="0.2">
      <c r="A227" s="24" t="s">
        <v>679</v>
      </c>
      <c r="B227" s="41">
        <v>16278</v>
      </c>
      <c r="C227" s="6">
        <v>16022</v>
      </c>
      <c r="D227" s="14">
        <v>-256</v>
      </c>
      <c r="E227" s="104">
        <v>-1.5726747757709769E-2</v>
      </c>
      <c r="F227" s="110">
        <v>1024</v>
      </c>
      <c r="G227" s="111">
        <v>2608</v>
      </c>
      <c r="H227" s="111">
        <v>8961</v>
      </c>
      <c r="I227" s="111">
        <v>4453</v>
      </c>
      <c r="J227" s="111">
        <v>2058</v>
      </c>
      <c r="K227" s="107"/>
      <c r="L227" s="113">
        <v>6.3912120833853447E-2</v>
      </c>
      <c r="M227" s="113">
        <v>0.16277618274872052</v>
      </c>
      <c r="N227" s="113">
        <v>0.55929347147671948</v>
      </c>
      <c r="O227" s="113">
        <v>0.27793034577455999</v>
      </c>
      <c r="P227" s="113">
        <v>0.128448383472725</v>
      </c>
      <c r="Q227" s="128">
        <v>78.797009262359111</v>
      </c>
      <c r="S227" s="25">
        <v>233</v>
      </c>
      <c r="T227" s="19" t="s">
        <v>175</v>
      </c>
      <c r="U227" s="39"/>
      <c r="V227" s="35" t="s">
        <v>24</v>
      </c>
      <c r="W227" s="36">
        <v>2</v>
      </c>
      <c r="X227" s="37">
        <v>2</v>
      </c>
      <c r="Y227" s="115"/>
    </row>
    <row r="228" spans="1:25" s="4" customFormat="1" ht="13.5" customHeight="1" x14ac:dyDescent="0.2">
      <c r="A228" s="24" t="s">
        <v>239</v>
      </c>
      <c r="B228" s="41">
        <v>18220</v>
      </c>
      <c r="C228" s="6">
        <v>17933</v>
      </c>
      <c r="D228" s="14">
        <v>-287</v>
      </c>
      <c r="E228" s="104">
        <v>-1.5751920965971444E-2</v>
      </c>
      <c r="F228" s="110">
        <v>895</v>
      </c>
      <c r="G228" s="111">
        <v>2169</v>
      </c>
      <c r="H228" s="111">
        <v>10258</v>
      </c>
      <c r="I228" s="111">
        <v>5506</v>
      </c>
      <c r="J228" s="111">
        <v>2495</v>
      </c>
      <c r="K228" s="107"/>
      <c r="L228" s="113">
        <v>4.9907990854848601E-2</v>
      </c>
      <c r="M228" s="113">
        <v>0.1209502035353817</v>
      </c>
      <c r="N228" s="113">
        <v>0.57201806725032067</v>
      </c>
      <c r="O228" s="113">
        <v>0.30703172921429767</v>
      </c>
      <c r="P228" s="113">
        <v>0.13912898009256677</v>
      </c>
      <c r="Q228" s="128">
        <v>74.819652953792158</v>
      </c>
      <c r="S228" s="25">
        <v>593</v>
      </c>
      <c r="T228" s="40" t="s">
        <v>240</v>
      </c>
      <c r="U228" s="39"/>
      <c r="V228" s="35" t="s">
        <v>24</v>
      </c>
      <c r="W228" s="36">
        <v>1</v>
      </c>
      <c r="X228" s="37">
        <v>3</v>
      </c>
      <c r="Y228" s="115"/>
    </row>
    <row r="229" spans="1:25" s="4" customFormat="1" ht="13.5" customHeight="1" x14ac:dyDescent="0.2">
      <c r="A229" s="24" t="s">
        <v>178</v>
      </c>
      <c r="B229" s="41">
        <v>9919</v>
      </c>
      <c r="C229" s="6">
        <v>9762</v>
      </c>
      <c r="D229" s="14">
        <v>-157</v>
      </c>
      <c r="E229" s="104">
        <v>-1.5828208488758988E-2</v>
      </c>
      <c r="F229" s="110">
        <v>571</v>
      </c>
      <c r="G229" s="111">
        <v>1359</v>
      </c>
      <c r="H229" s="111">
        <v>5220</v>
      </c>
      <c r="I229" s="111">
        <v>3183</v>
      </c>
      <c r="J229" s="111">
        <v>1358</v>
      </c>
      <c r="K229" s="107"/>
      <c r="L229" s="113">
        <v>5.8492112272075396E-2</v>
      </c>
      <c r="M229" s="113">
        <v>0.13921327596803934</v>
      </c>
      <c r="N229" s="113">
        <v>0.5347264904732637</v>
      </c>
      <c r="O229" s="113">
        <v>0.32606023355869701</v>
      </c>
      <c r="P229" s="113">
        <v>0.13911083794304446</v>
      </c>
      <c r="Q229" s="128">
        <v>87.011494252873561</v>
      </c>
      <c r="S229" s="25">
        <v>249</v>
      </c>
      <c r="T229" s="19" t="s">
        <v>179</v>
      </c>
      <c r="U229" s="39"/>
      <c r="V229" s="35" t="s">
        <v>24</v>
      </c>
      <c r="W229" s="36">
        <v>2</v>
      </c>
      <c r="X229" s="37">
        <v>1</v>
      </c>
      <c r="Y229" s="115"/>
    </row>
    <row r="230" spans="1:25" s="4" customFormat="1" ht="13.5" customHeight="1" x14ac:dyDescent="0.2">
      <c r="A230" s="24" t="s">
        <v>289</v>
      </c>
      <c r="B230" s="41">
        <v>5019</v>
      </c>
      <c r="C230" s="6">
        <v>4939</v>
      </c>
      <c r="D230" s="14">
        <v>-80</v>
      </c>
      <c r="E230" s="104">
        <v>-1.5939430165371582E-2</v>
      </c>
      <c r="F230" s="110">
        <v>290</v>
      </c>
      <c r="G230" s="111">
        <v>735</v>
      </c>
      <c r="H230" s="111">
        <v>2720</v>
      </c>
      <c r="I230" s="111">
        <v>1484</v>
      </c>
      <c r="J230" s="111">
        <v>684</v>
      </c>
      <c r="K230" s="107"/>
      <c r="L230" s="113">
        <v>5.8716339339947354E-2</v>
      </c>
      <c r="M230" s="113">
        <v>0.1488155497064183</v>
      </c>
      <c r="N230" s="113">
        <v>0.55071876898157524</v>
      </c>
      <c r="O230" s="113">
        <v>0.30046568131200646</v>
      </c>
      <c r="P230" s="113">
        <v>0.13848957278801377</v>
      </c>
      <c r="Q230" s="128">
        <v>81.580882352941174</v>
      </c>
      <c r="S230" s="25">
        <v>77</v>
      </c>
      <c r="T230" s="40" t="s">
        <v>290</v>
      </c>
      <c r="U230" s="39"/>
      <c r="V230" s="35" t="s">
        <v>56</v>
      </c>
      <c r="W230" s="36">
        <v>2</v>
      </c>
      <c r="X230" s="37">
        <v>2</v>
      </c>
      <c r="Y230" s="115"/>
    </row>
    <row r="231" spans="1:25" s="4" customFormat="1" ht="13.5" customHeight="1" x14ac:dyDescent="0.2">
      <c r="A231" s="24" t="s">
        <v>227</v>
      </c>
      <c r="B231" s="41">
        <v>7765</v>
      </c>
      <c r="C231" s="6">
        <v>7641</v>
      </c>
      <c r="D231" s="14">
        <v>-124</v>
      </c>
      <c r="E231" s="104">
        <v>-1.5969092079845426E-2</v>
      </c>
      <c r="F231" s="110">
        <v>397</v>
      </c>
      <c r="G231" s="111">
        <v>931</v>
      </c>
      <c r="H231" s="111">
        <v>4129</v>
      </c>
      <c r="I231" s="111">
        <v>2581</v>
      </c>
      <c r="J231" s="111">
        <v>1168</v>
      </c>
      <c r="K231" s="107"/>
      <c r="L231" s="113">
        <v>5.1956550189765735E-2</v>
      </c>
      <c r="M231" s="113">
        <v>0.12184269074728439</v>
      </c>
      <c r="N231" s="113">
        <v>0.54037429655804214</v>
      </c>
      <c r="O231" s="113">
        <v>0.33778301269467348</v>
      </c>
      <c r="P231" s="113">
        <v>0.152859573354273</v>
      </c>
      <c r="Q231" s="128">
        <v>85.056914507144583</v>
      </c>
      <c r="S231" s="25">
        <v>541</v>
      </c>
      <c r="T231" s="19" t="s">
        <v>228</v>
      </c>
      <c r="U231" s="34"/>
      <c r="V231" s="35" t="s">
        <v>4</v>
      </c>
      <c r="W231" s="36">
        <v>2</v>
      </c>
      <c r="X231" s="37">
        <v>3</v>
      </c>
      <c r="Y231" s="115"/>
    </row>
    <row r="232" spans="1:25" s="4" customFormat="1" ht="13.5" customHeight="1" x14ac:dyDescent="0.2">
      <c r="A232" s="57" t="s">
        <v>18</v>
      </c>
      <c r="B232" s="41">
        <v>8517</v>
      </c>
      <c r="C232" s="6">
        <v>8379</v>
      </c>
      <c r="D232" s="14">
        <v>-138</v>
      </c>
      <c r="E232" s="104">
        <v>-1.6202888340965171E-2</v>
      </c>
      <c r="F232" s="110">
        <v>401</v>
      </c>
      <c r="G232" s="111">
        <v>1071</v>
      </c>
      <c r="H232" s="111">
        <v>4683</v>
      </c>
      <c r="I232" s="111">
        <v>2625</v>
      </c>
      <c r="J232" s="111">
        <v>1033</v>
      </c>
      <c r="K232" s="107"/>
      <c r="L232" s="113">
        <v>4.7857739587062895E-2</v>
      </c>
      <c r="M232" s="113">
        <v>0.12781954887218044</v>
      </c>
      <c r="N232" s="113">
        <v>0.55889724310776945</v>
      </c>
      <c r="O232" s="113">
        <v>0.31328320802005011</v>
      </c>
      <c r="P232" s="113">
        <v>0.1232844014798902</v>
      </c>
      <c r="Q232" s="128">
        <v>78.923766816143498</v>
      </c>
      <c r="S232" s="52">
        <v>78</v>
      </c>
      <c r="T232" s="40" t="s">
        <v>19</v>
      </c>
      <c r="U232" s="39"/>
      <c r="V232" s="35" t="s">
        <v>56</v>
      </c>
      <c r="W232" s="36">
        <v>2</v>
      </c>
      <c r="X232" s="37">
        <v>3</v>
      </c>
      <c r="Y232" s="115"/>
    </row>
    <row r="233" spans="1:25" s="4" customFormat="1" ht="13.5" customHeight="1" x14ac:dyDescent="0.2">
      <c r="A233" s="24" t="s">
        <v>157</v>
      </c>
      <c r="B233" s="41">
        <v>7119</v>
      </c>
      <c r="C233" s="6">
        <v>7003</v>
      </c>
      <c r="D233" s="14">
        <v>-116</v>
      </c>
      <c r="E233" s="104">
        <v>-1.6294423374069389E-2</v>
      </c>
      <c r="F233" s="110">
        <v>432</v>
      </c>
      <c r="G233" s="111">
        <v>1002</v>
      </c>
      <c r="H233" s="111">
        <v>3846</v>
      </c>
      <c r="I233" s="111">
        <v>2155</v>
      </c>
      <c r="J233" s="111">
        <v>903</v>
      </c>
      <c r="K233" s="107"/>
      <c r="L233" s="113">
        <v>6.1687848065114952E-2</v>
      </c>
      <c r="M233" s="113">
        <v>0.14308153648436384</v>
      </c>
      <c r="N233" s="113">
        <v>0.5491932029130373</v>
      </c>
      <c r="O233" s="113">
        <v>0.30772526060259886</v>
      </c>
      <c r="P233" s="113">
        <v>0.12894473796944167</v>
      </c>
      <c r="Q233" s="128">
        <v>82.085283411336448</v>
      </c>
      <c r="S233" s="25">
        <v>143</v>
      </c>
      <c r="T233" s="19" t="s">
        <v>158</v>
      </c>
      <c r="U233" s="39"/>
      <c r="V233" s="35" t="s">
        <v>24</v>
      </c>
      <c r="W233" s="36">
        <v>1</v>
      </c>
      <c r="X233" s="37">
        <v>5</v>
      </c>
      <c r="Y233" s="115"/>
    </row>
    <row r="234" spans="1:25" s="4" customFormat="1" ht="13.5" customHeight="1" x14ac:dyDescent="0.2">
      <c r="A234" s="24" t="s">
        <v>252</v>
      </c>
      <c r="B234" s="41">
        <v>13237</v>
      </c>
      <c r="C234" s="6">
        <v>13021</v>
      </c>
      <c r="D234" s="14">
        <v>-216</v>
      </c>
      <c r="E234" s="104">
        <v>-1.6317896804411869E-2</v>
      </c>
      <c r="F234" s="110">
        <v>942</v>
      </c>
      <c r="G234" s="111">
        <v>2223</v>
      </c>
      <c r="H234" s="111">
        <v>7452</v>
      </c>
      <c r="I234" s="111">
        <v>3346</v>
      </c>
      <c r="J234" s="111">
        <v>1412</v>
      </c>
      <c r="K234" s="107"/>
      <c r="L234" s="113">
        <v>7.2344673988172944E-2</v>
      </c>
      <c r="M234" s="113">
        <v>0.17072421473005145</v>
      </c>
      <c r="N234" s="113">
        <v>0.57230627447968663</v>
      </c>
      <c r="O234" s="113">
        <v>0.25696951079026187</v>
      </c>
      <c r="P234" s="113">
        <v>0.10844021196528685</v>
      </c>
      <c r="Q234" s="128">
        <v>74.731615673644669</v>
      </c>
      <c r="S234" s="25">
        <v>886</v>
      </c>
      <c r="T234" s="19" t="s">
        <v>253</v>
      </c>
      <c r="U234" s="39"/>
      <c r="V234" s="35" t="s">
        <v>8</v>
      </c>
      <c r="W234" s="36">
        <v>1</v>
      </c>
      <c r="X234" s="37">
        <v>5</v>
      </c>
      <c r="Y234" s="115"/>
    </row>
    <row r="235" spans="1:25" s="4" customFormat="1" ht="13.5" customHeight="1" x14ac:dyDescent="0.2">
      <c r="A235" s="24" t="s">
        <v>432</v>
      </c>
      <c r="B235" s="41">
        <v>4813</v>
      </c>
      <c r="C235" s="6">
        <v>4733</v>
      </c>
      <c r="D235" s="14">
        <v>-80</v>
      </c>
      <c r="E235" s="104">
        <v>-1.6621649698732588E-2</v>
      </c>
      <c r="F235" s="110">
        <v>388</v>
      </c>
      <c r="G235" s="111">
        <v>935</v>
      </c>
      <c r="H235" s="111">
        <v>2881</v>
      </c>
      <c r="I235" s="111">
        <v>917</v>
      </c>
      <c r="J235" s="111">
        <v>371</v>
      </c>
      <c r="K235" s="107"/>
      <c r="L235" s="113">
        <v>8.1977604056623701E-2</v>
      </c>
      <c r="M235" s="113">
        <v>0.19754912317768858</v>
      </c>
      <c r="N235" s="113">
        <v>0.60870483836889921</v>
      </c>
      <c r="O235" s="113">
        <v>0.19374603845341221</v>
      </c>
      <c r="P235" s="113">
        <v>7.8385801817029366E-2</v>
      </c>
      <c r="Q235" s="128">
        <v>64.283234987851444</v>
      </c>
      <c r="S235" s="25">
        <v>538</v>
      </c>
      <c r="T235" s="19" t="s">
        <v>433</v>
      </c>
      <c r="U235" s="39"/>
      <c r="V235" s="35" t="s">
        <v>56</v>
      </c>
      <c r="W235" s="36">
        <v>1</v>
      </c>
      <c r="X235" s="37">
        <v>5</v>
      </c>
      <c r="Y235" s="115"/>
    </row>
    <row r="236" spans="1:25" s="4" customFormat="1" ht="13.5" customHeight="1" x14ac:dyDescent="0.2">
      <c r="A236" s="24" t="s">
        <v>148</v>
      </c>
      <c r="B236" s="41">
        <v>6970</v>
      </c>
      <c r="C236" s="6">
        <v>6854</v>
      </c>
      <c r="D236" s="14">
        <v>-116</v>
      </c>
      <c r="E236" s="104">
        <v>-1.6642754662840709E-2</v>
      </c>
      <c r="F236" s="110">
        <v>620</v>
      </c>
      <c r="G236" s="111">
        <v>1420</v>
      </c>
      <c r="H236" s="111">
        <v>3905</v>
      </c>
      <c r="I236" s="111">
        <v>1529</v>
      </c>
      <c r="J236" s="111">
        <v>646</v>
      </c>
      <c r="K236" s="107"/>
      <c r="L236" s="113">
        <v>9.0458126641377298E-2</v>
      </c>
      <c r="M236" s="113">
        <v>0.20717829004960606</v>
      </c>
      <c r="N236" s="113">
        <v>0.56974029763641665</v>
      </c>
      <c r="O236" s="113">
        <v>0.22308141231397724</v>
      </c>
      <c r="P236" s="113">
        <v>9.4251531952144738E-2</v>
      </c>
      <c r="Q236" s="128">
        <v>75.518565941101159</v>
      </c>
      <c r="S236" s="25">
        <v>71</v>
      </c>
      <c r="T236" s="40" t="s">
        <v>149</v>
      </c>
      <c r="U236" s="39"/>
      <c r="V236" s="35" t="s">
        <v>99</v>
      </c>
      <c r="W236" s="36">
        <v>2</v>
      </c>
      <c r="X236" s="37">
        <v>2</v>
      </c>
      <c r="Y236" s="115"/>
    </row>
    <row r="237" spans="1:25" s="4" customFormat="1" ht="13.5" customHeight="1" x14ac:dyDescent="0.2">
      <c r="A237" s="24" t="s">
        <v>249</v>
      </c>
      <c r="B237" s="41">
        <v>7266</v>
      </c>
      <c r="C237" s="6">
        <v>7145</v>
      </c>
      <c r="D237" s="14">
        <v>-121</v>
      </c>
      <c r="E237" s="104">
        <v>-1.6652903936140939E-2</v>
      </c>
      <c r="F237" s="110">
        <v>429</v>
      </c>
      <c r="G237" s="111">
        <v>984</v>
      </c>
      <c r="H237" s="111">
        <v>3963</v>
      </c>
      <c r="I237" s="111">
        <v>2198</v>
      </c>
      <c r="J237" s="111">
        <v>1009</v>
      </c>
      <c r="K237" s="107"/>
      <c r="L237" s="113">
        <v>6.004198740377887E-2</v>
      </c>
      <c r="M237" s="113">
        <v>0.1377186843946816</v>
      </c>
      <c r="N237" s="113">
        <v>0.55465360391882434</v>
      </c>
      <c r="O237" s="113">
        <v>0.30762771168649405</v>
      </c>
      <c r="P237" s="113">
        <v>0.14121763470958712</v>
      </c>
      <c r="Q237" s="128">
        <v>80.292707544789295</v>
      </c>
      <c r="S237" s="25">
        <v>778</v>
      </c>
      <c r="T237" s="19" t="s">
        <v>250</v>
      </c>
      <c r="U237" s="39"/>
      <c r="V237" s="35" t="s">
        <v>73</v>
      </c>
      <c r="W237" s="36">
        <v>2</v>
      </c>
      <c r="X237" s="37">
        <v>2</v>
      </c>
      <c r="Y237" s="115"/>
    </row>
    <row r="238" spans="1:25" s="4" customFormat="1" ht="13.5" customHeight="1" x14ac:dyDescent="0.2">
      <c r="A238" s="24" t="s">
        <v>480</v>
      </c>
      <c r="B238" s="41">
        <v>5337</v>
      </c>
      <c r="C238" s="6">
        <v>5248</v>
      </c>
      <c r="D238" s="14">
        <v>-89</v>
      </c>
      <c r="E238" s="104">
        <v>-1.6676035225782315E-2</v>
      </c>
      <c r="F238" s="110">
        <v>340</v>
      </c>
      <c r="G238" s="111">
        <v>781</v>
      </c>
      <c r="H238" s="111">
        <v>2745</v>
      </c>
      <c r="I238" s="111">
        <v>1722</v>
      </c>
      <c r="J238" s="111">
        <v>800</v>
      </c>
      <c r="K238" s="107"/>
      <c r="L238" s="113">
        <v>6.4786585365853661E-2</v>
      </c>
      <c r="M238" s="113">
        <v>0.1488185975609756</v>
      </c>
      <c r="N238" s="113">
        <v>0.5230564024390244</v>
      </c>
      <c r="O238" s="113">
        <v>0.328125</v>
      </c>
      <c r="P238" s="113">
        <v>0.1524390243902439</v>
      </c>
      <c r="Q238" s="128">
        <v>91.183970856102007</v>
      </c>
      <c r="S238" s="25">
        <v>626</v>
      </c>
      <c r="T238" s="19" t="s">
        <v>480</v>
      </c>
      <c r="U238" s="34"/>
      <c r="V238" s="35" t="s">
        <v>22</v>
      </c>
      <c r="W238" s="36">
        <v>1</v>
      </c>
      <c r="X238" s="37">
        <v>5</v>
      </c>
      <c r="Y238" s="115"/>
    </row>
    <row r="239" spans="1:25" s="4" customFormat="1" ht="13.5" customHeight="1" x14ac:dyDescent="0.2">
      <c r="A239" s="24" t="s">
        <v>303</v>
      </c>
      <c r="B239" s="41">
        <v>2326</v>
      </c>
      <c r="C239" s="6">
        <v>2287</v>
      </c>
      <c r="D239" s="14">
        <v>-39</v>
      </c>
      <c r="E239" s="104">
        <v>-1.6766981943250214E-2</v>
      </c>
      <c r="F239" s="110">
        <v>86</v>
      </c>
      <c r="G239" s="111">
        <v>206</v>
      </c>
      <c r="H239" s="111">
        <v>1197</v>
      </c>
      <c r="I239" s="111">
        <v>884</v>
      </c>
      <c r="J239" s="111">
        <v>395</v>
      </c>
      <c r="K239" s="107"/>
      <c r="L239" s="113">
        <v>3.760384783559248E-2</v>
      </c>
      <c r="M239" s="113">
        <v>9.0074333187581984E-2</v>
      </c>
      <c r="N239" s="113">
        <v>0.52339309138609535</v>
      </c>
      <c r="O239" s="113">
        <v>0.38653257542632269</v>
      </c>
      <c r="P239" s="113">
        <v>0.17271534761696547</v>
      </c>
      <c r="Q239" s="128">
        <v>91.060985797827897</v>
      </c>
      <c r="S239" s="25">
        <v>105</v>
      </c>
      <c r="T239" s="19" t="s">
        <v>304</v>
      </c>
      <c r="U239" s="39"/>
      <c r="V239" s="35" t="s">
        <v>41</v>
      </c>
      <c r="W239" s="36">
        <v>2</v>
      </c>
      <c r="X239" s="37">
        <v>2</v>
      </c>
      <c r="Y239" s="115"/>
    </row>
    <row r="240" spans="1:25" s="4" customFormat="1" ht="13.5" customHeight="1" x14ac:dyDescent="0.2">
      <c r="A240" s="24" t="s">
        <v>590</v>
      </c>
      <c r="B240" s="41">
        <v>2094</v>
      </c>
      <c r="C240" s="6">
        <v>2058</v>
      </c>
      <c r="D240" s="14">
        <v>-36</v>
      </c>
      <c r="E240" s="104">
        <v>-1.7191977077363862E-2</v>
      </c>
      <c r="F240" s="110">
        <v>75</v>
      </c>
      <c r="G240" s="111">
        <v>206</v>
      </c>
      <c r="H240" s="111">
        <v>1026</v>
      </c>
      <c r="I240" s="111">
        <v>826</v>
      </c>
      <c r="J240" s="111">
        <v>378</v>
      </c>
      <c r="K240" s="107"/>
      <c r="L240" s="113">
        <v>3.6443148688046649E-2</v>
      </c>
      <c r="M240" s="113">
        <v>0.1000971817298348</v>
      </c>
      <c r="N240" s="113">
        <v>0.49854227405247814</v>
      </c>
      <c r="O240" s="113">
        <v>0.40136054421768708</v>
      </c>
      <c r="P240" s="113">
        <v>0.18367346938775511</v>
      </c>
      <c r="Q240" s="128">
        <v>100.58479532163743</v>
      </c>
      <c r="S240" s="25">
        <v>921</v>
      </c>
      <c r="T240" s="19" t="s">
        <v>591</v>
      </c>
      <c r="U240" s="39"/>
      <c r="V240" s="35" t="s">
        <v>41</v>
      </c>
      <c r="W240" s="36">
        <v>2</v>
      </c>
      <c r="X240" s="37">
        <v>1</v>
      </c>
      <c r="Y240" s="115"/>
    </row>
    <row r="241" spans="1:25" s="4" customFormat="1" ht="13.5" customHeight="1" x14ac:dyDescent="0.2">
      <c r="A241" s="24" t="s">
        <v>328</v>
      </c>
      <c r="B241" s="41">
        <v>6334</v>
      </c>
      <c r="C241" s="6">
        <v>6225</v>
      </c>
      <c r="D241" s="14">
        <v>-109</v>
      </c>
      <c r="E241" s="104">
        <v>-1.7208714872118724E-2</v>
      </c>
      <c r="F241" s="110">
        <v>307</v>
      </c>
      <c r="G241" s="111">
        <v>754</v>
      </c>
      <c r="H241" s="111">
        <v>3347</v>
      </c>
      <c r="I241" s="111">
        <v>2124</v>
      </c>
      <c r="J241" s="111">
        <v>994</v>
      </c>
      <c r="K241" s="107"/>
      <c r="L241" s="113">
        <v>4.9317269076305223E-2</v>
      </c>
      <c r="M241" s="113">
        <v>0.12112449799196787</v>
      </c>
      <c r="N241" s="113">
        <v>0.53767068273092367</v>
      </c>
      <c r="O241" s="113">
        <v>0.34120481927710844</v>
      </c>
      <c r="P241" s="113">
        <v>0.15967871485943774</v>
      </c>
      <c r="Q241" s="128">
        <v>85.987451449058867</v>
      </c>
      <c r="S241" s="25">
        <v>178</v>
      </c>
      <c r="T241" s="40" t="s">
        <v>329</v>
      </c>
      <c r="U241" s="39"/>
      <c r="V241" s="35" t="s">
        <v>45</v>
      </c>
      <c r="W241" s="36">
        <v>2</v>
      </c>
      <c r="X241" s="37">
        <v>2</v>
      </c>
      <c r="Y241" s="115"/>
    </row>
    <row r="242" spans="1:25" s="4" customFormat="1" ht="13.5" customHeight="1" x14ac:dyDescent="0.2">
      <c r="A242" s="24" t="s">
        <v>317</v>
      </c>
      <c r="B242" s="41">
        <v>5286</v>
      </c>
      <c r="C242" s="6">
        <v>5195</v>
      </c>
      <c r="D242" s="14">
        <v>-91</v>
      </c>
      <c r="E242" s="104">
        <v>-1.7215285660234558E-2</v>
      </c>
      <c r="F242" s="110">
        <v>303</v>
      </c>
      <c r="G242" s="111">
        <v>808</v>
      </c>
      <c r="H242" s="111">
        <v>3055</v>
      </c>
      <c r="I242" s="111">
        <v>1332</v>
      </c>
      <c r="J242" s="111">
        <v>533</v>
      </c>
      <c r="K242" s="107"/>
      <c r="L242" s="113">
        <v>5.8325312800769968E-2</v>
      </c>
      <c r="M242" s="113">
        <v>0.15553416746871992</v>
      </c>
      <c r="N242" s="113">
        <v>0.58806544754571699</v>
      </c>
      <c r="O242" s="113">
        <v>0.25640038498556306</v>
      </c>
      <c r="P242" s="113">
        <v>0.10259865255052936</v>
      </c>
      <c r="Q242" s="128">
        <v>70.04909983633388</v>
      </c>
      <c r="S242" s="25">
        <v>169</v>
      </c>
      <c r="T242" s="19" t="s">
        <v>318</v>
      </c>
      <c r="U242" s="39"/>
      <c r="V242" s="35" t="s">
        <v>24</v>
      </c>
      <c r="W242" s="36">
        <v>2</v>
      </c>
      <c r="X242" s="37">
        <v>2</v>
      </c>
      <c r="Y242" s="115"/>
    </row>
    <row r="243" spans="1:25" s="4" customFormat="1" ht="13.5" customHeight="1" x14ac:dyDescent="0.2">
      <c r="A243" s="24" t="s">
        <v>173</v>
      </c>
      <c r="B243" s="41">
        <v>13610</v>
      </c>
      <c r="C243" s="6">
        <v>13375</v>
      </c>
      <c r="D243" s="14">
        <v>-235</v>
      </c>
      <c r="E243" s="104">
        <v>-1.7266715650257169E-2</v>
      </c>
      <c r="F243" s="110">
        <v>879</v>
      </c>
      <c r="G243" s="111">
        <v>2098</v>
      </c>
      <c r="H243" s="111">
        <v>7769</v>
      </c>
      <c r="I243" s="111">
        <v>3508</v>
      </c>
      <c r="J243" s="111">
        <v>1450</v>
      </c>
      <c r="K243" s="107"/>
      <c r="L243" s="113">
        <v>6.5719626168224299E-2</v>
      </c>
      <c r="M243" s="113">
        <v>0.15685981308411215</v>
      </c>
      <c r="N243" s="113">
        <v>0.58085981308411216</v>
      </c>
      <c r="O243" s="113">
        <v>0.26228037383177571</v>
      </c>
      <c r="P243" s="113">
        <v>0.10841121495327102</v>
      </c>
      <c r="Q243" s="128">
        <v>72.158578967692108</v>
      </c>
      <c r="S243" s="25">
        <v>232</v>
      </c>
      <c r="T243" s="40" t="s">
        <v>174</v>
      </c>
      <c r="U243" s="39"/>
      <c r="V243" s="35" t="s">
        <v>12</v>
      </c>
      <c r="W243" s="36">
        <v>1</v>
      </c>
      <c r="X243" s="37">
        <v>5</v>
      </c>
      <c r="Y243" s="115"/>
    </row>
    <row r="244" spans="1:25" s="4" customFormat="1" ht="13.5" customHeight="1" x14ac:dyDescent="0.2">
      <c r="A244" s="24" t="s">
        <v>334</v>
      </c>
      <c r="B244" s="41">
        <v>5549</v>
      </c>
      <c r="C244" s="6">
        <v>5452</v>
      </c>
      <c r="D244" s="14">
        <v>-97</v>
      </c>
      <c r="E244" s="104">
        <v>-1.7480627140025184E-2</v>
      </c>
      <c r="F244" s="110">
        <v>260</v>
      </c>
      <c r="G244" s="111">
        <v>660</v>
      </c>
      <c r="H244" s="111">
        <v>2815</v>
      </c>
      <c r="I244" s="111">
        <v>1977</v>
      </c>
      <c r="J244" s="111">
        <v>889</v>
      </c>
      <c r="K244" s="107"/>
      <c r="L244" s="113">
        <v>4.7688921496698462E-2</v>
      </c>
      <c r="M244" s="113">
        <v>0.1210564930300807</v>
      </c>
      <c r="N244" s="113">
        <v>0.51632428466617752</v>
      </c>
      <c r="O244" s="113">
        <v>0.36261922230374177</v>
      </c>
      <c r="P244" s="113">
        <v>0.16305942773294205</v>
      </c>
      <c r="Q244" s="128">
        <v>93.676731793960926</v>
      </c>
      <c r="S244" s="25">
        <v>213</v>
      </c>
      <c r="T244" s="19" t="s">
        <v>335</v>
      </c>
      <c r="U244" s="39"/>
      <c r="V244" s="35" t="s">
        <v>60</v>
      </c>
      <c r="W244" s="36">
        <v>2</v>
      </c>
      <c r="X244" s="37">
        <v>1</v>
      </c>
      <c r="Y244" s="115"/>
    </row>
    <row r="245" spans="1:25" s="4" customFormat="1" ht="13.5" customHeight="1" x14ac:dyDescent="0.2">
      <c r="A245" s="24" t="s">
        <v>523</v>
      </c>
      <c r="B245" s="41">
        <v>5343</v>
      </c>
      <c r="C245" s="6">
        <v>5249</v>
      </c>
      <c r="D245" s="14">
        <v>-94</v>
      </c>
      <c r="E245" s="104">
        <v>-1.7593112483623385E-2</v>
      </c>
      <c r="F245" s="110">
        <v>494</v>
      </c>
      <c r="G245" s="111">
        <v>1156</v>
      </c>
      <c r="H245" s="111">
        <v>2929</v>
      </c>
      <c r="I245" s="111">
        <v>1164</v>
      </c>
      <c r="J245" s="111">
        <v>453</v>
      </c>
      <c r="K245" s="107"/>
      <c r="L245" s="113">
        <v>9.411316441226901E-2</v>
      </c>
      <c r="M245" s="113">
        <v>0.22023242522385217</v>
      </c>
      <c r="N245" s="113">
        <v>0.55801104972375692</v>
      </c>
      <c r="O245" s="113">
        <v>0.22175652505239093</v>
      </c>
      <c r="P245" s="113">
        <v>8.6302152791007808E-2</v>
      </c>
      <c r="Q245" s="128">
        <v>79.207920792079207</v>
      </c>
      <c r="S245" s="25">
        <v>748</v>
      </c>
      <c r="T245" s="19" t="s">
        <v>524</v>
      </c>
      <c r="U245" s="39"/>
      <c r="V245" s="35" t="s">
        <v>73</v>
      </c>
      <c r="W245" s="36">
        <v>1</v>
      </c>
      <c r="X245" s="37">
        <v>6</v>
      </c>
      <c r="Y245" s="115"/>
    </row>
    <row r="246" spans="1:25" s="4" customFormat="1" ht="13.5" customHeight="1" x14ac:dyDescent="0.2">
      <c r="A246" s="24" t="s">
        <v>201</v>
      </c>
      <c r="B246" s="41">
        <v>11297</v>
      </c>
      <c r="C246" s="6">
        <v>11098</v>
      </c>
      <c r="D246" s="14">
        <v>-199</v>
      </c>
      <c r="E246" s="104">
        <v>-1.7615296096308741E-2</v>
      </c>
      <c r="F246" s="110">
        <v>496</v>
      </c>
      <c r="G246" s="111">
        <v>1153</v>
      </c>
      <c r="H246" s="111">
        <v>5973</v>
      </c>
      <c r="I246" s="111">
        <v>3972</v>
      </c>
      <c r="J246" s="111">
        <v>1700</v>
      </c>
      <c r="K246" s="107"/>
      <c r="L246" s="113">
        <v>4.4692737430167599E-2</v>
      </c>
      <c r="M246" s="113">
        <v>0.10389259326004685</v>
      </c>
      <c r="N246" s="113">
        <v>0.53820508199675621</v>
      </c>
      <c r="O246" s="113">
        <v>0.357902324743197</v>
      </c>
      <c r="P246" s="113">
        <v>0.15318075328888087</v>
      </c>
      <c r="Q246" s="128">
        <v>85.802779172944923</v>
      </c>
      <c r="S246" s="25">
        <v>422</v>
      </c>
      <c r="T246" s="40" t="s">
        <v>202</v>
      </c>
      <c r="U246" s="39"/>
      <c r="V246" s="35" t="s">
        <v>45</v>
      </c>
      <c r="W246" s="36">
        <v>2</v>
      </c>
      <c r="X246" s="37">
        <v>3</v>
      </c>
      <c r="Y246" s="115"/>
    </row>
    <row r="247" spans="1:25" s="4" customFormat="1" ht="13.5" customHeight="1" x14ac:dyDescent="0.2">
      <c r="A247" s="24" t="s">
        <v>572</v>
      </c>
      <c r="B247" s="41">
        <v>2597</v>
      </c>
      <c r="C247" s="6">
        <v>2551</v>
      </c>
      <c r="D247" s="14">
        <v>-46</v>
      </c>
      <c r="E247" s="104">
        <v>-1.7712745475548686E-2</v>
      </c>
      <c r="F247" s="110">
        <v>104</v>
      </c>
      <c r="G247" s="111">
        <v>274</v>
      </c>
      <c r="H247" s="111">
        <v>1398</v>
      </c>
      <c r="I247" s="111">
        <v>879</v>
      </c>
      <c r="J247" s="111">
        <v>378</v>
      </c>
      <c r="K247" s="107"/>
      <c r="L247" s="113">
        <v>4.076832614660917E-2</v>
      </c>
      <c r="M247" s="113">
        <v>0.10740885927087417</v>
      </c>
      <c r="N247" s="113">
        <v>0.5480203841630733</v>
      </c>
      <c r="O247" s="113">
        <v>0.34457075656605252</v>
      </c>
      <c r="P247" s="113">
        <v>0.14817718541748334</v>
      </c>
      <c r="Q247" s="128">
        <v>82.474964234620884</v>
      </c>
      <c r="S247" s="25">
        <v>857</v>
      </c>
      <c r="T247" s="19" t="s">
        <v>573</v>
      </c>
      <c r="U247" s="39"/>
      <c r="V247" s="35" t="s">
        <v>4</v>
      </c>
      <c r="W247" s="36">
        <v>2</v>
      </c>
      <c r="X247" s="37">
        <v>2</v>
      </c>
      <c r="Y247" s="115"/>
    </row>
    <row r="248" spans="1:25" s="4" customFormat="1" ht="13.5" customHeight="1" x14ac:dyDescent="0.2">
      <c r="A248" s="24" t="s">
        <v>602</v>
      </c>
      <c r="B248" s="41">
        <v>3207</v>
      </c>
      <c r="C248" s="6">
        <v>3150</v>
      </c>
      <c r="D248" s="14">
        <v>-57</v>
      </c>
      <c r="E248" s="104">
        <v>-1.7773620205799867E-2</v>
      </c>
      <c r="F248" s="110">
        <v>139</v>
      </c>
      <c r="G248" s="111">
        <v>393</v>
      </c>
      <c r="H248" s="111">
        <v>1782</v>
      </c>
      <c r="I248" s="111">
        <v>975</v>
      </c>
      <c r="J248" s="111">
        <v>430</v>
      </c>
      <c r="K248" s="107"/>
      <c r="L248" s="113">
        <v>4.4126984126984126E-2</v>
      </c>
      <c r="M248" s="113">
        <v>0.12476190476190477</v>
      </c>
      <c r="N248" s="113">
        <v>0.56571428571428573</v>
      </c>
      <c r="O248" s="113">
        <v>0.30952380952380953</v>
      </c>
      <c r="P248" s="113">
        <v>0.13650793650793649</v>
      </c>
      <c r="Q248" s="128">
        <v>76.767676767676761</v>
      </c>
      <c r="S248" s="25">
        <v>935</v>
      </c>
      <c r="T248" s="19" t="s">
        <v>603</v>
      </c>
      <c r="U248" s="39"/>
      <c r="V248" s="35" t="s">
        <v>56</v>
      </c>
      <c r="W248" s="36">
        <v>2</v>
      </c>
      <c r="X248" s="37">
        <v>3</v>
      </c>
      <c r="Y248" s="115"/>
    </row>
    <row r="249" spans="1:25" s="4" customFormat="1" ht="13.5" customHeight="1" x14ac:dyDescent="0.2">
      <c r="A249" s="24" t="s">
        <v>375</v>
      </c>
      <c r="B249" s="41">
        <v>3637</v>
      </c>
      <c r="C249" s="6">
        <v>3572</v>
      </c>
      <c r="D249" s="14">
        <v>-65</v>
      </c>
      <c r="E249" s="104">
        <v>-1.7871872422326129E-2</v>
      </c>
      <c r="F249" s="110">
        <v>189</v>
      </c>
      <c r="G249" s="111">
        <v>511</v>
      </c>
      <c r="H249" s="111">
        <v>1940</v>
      </c>
      <c r="I249" s="111">
        <v>1121</v>
      </c>
      <c r="J249" s="111">
        <v>545</v>
      </c>
      <c r="K249" s="107"/>
      <c r="L249" s="113">
        <v>5.2911534154535277E-2</v>
      </c>
      <c r="M249" s="113">
        <v>0.14305711086226203</v>
      </c>
      <c r="N249" s="113">
        <v>0.54311310190369544</v>
      </c>
      <c r="O249" s="113">
        <v>0.31382978723404253</v>
      </c>
      <c r="P249" s="113">
        <v>0.15257558790593506</v>
      </c>
      <c r="Q249" s="128">
        <v>84.123711340206185</v>
      </c>
      <c r="S249" s="25">
        <v>300</v>
      </c>
      <c r="T249" s="19" t="s">
        <v>376</v>
      </c>
      <c r="U249" s="39"/>
      <c r="V249" s="35" t="s">
        <v>48</v>
      </c>
      <c r="W249" s="36">
        <v>2</v>
      </c>
      <c r="X249" s="37">
        <v>2</v>
      </c>
      <c r="Y249" s="115"/>
    </row>
    <row r="250" spans="1:25" s="4" customFormat="1" ht="13.5" customHeight="1" x14ac:dyDescent="0.2">
      <c r="A250" s="57" t="s">
        <v>414</v>
      </c>
      <c r="B250" s="41">
        <v>4747</v>
      </c>
      <c r="C250" s="6">
        <v>4662</v>
      </c>
      <c r="D250" s="14">
        <v>-85</v>
      </c>
      <c r="E250" s="104">
        <v>-1.7906045923741343E-2</v>
      </c>
      <c r="F250" s="110">
        <v>218</v>
      </c>
      <c r="G250" s="111">
        <v>586</v>
      </c>
      <c r="H250" s="111">
        <v>2518</v>
      </c>
      <c r="I250" s="111">
        <v>1558</v>
      </c>
      <c r="J250" s="111">
        <v>709</v>
      </c>
      <c r="K250" s="107"/>
      <c r="L250" s="113">
        <v>4.6761046761046761E-2</v>
      </c>
      <c r="M250" s="113">
        <v>0.12569712569712568</v>
      </c>
      <c r="N250" s="113">
        <v>0.54011154011154017</v>
      </c>
      <c r="O250" s="113">
        <v>0.33419133419133418</v>
      </c>
      <c r="P250" s="113">
        <v>0.15208065208065208</v>
      </c>
      <c r="Q250" s="128">
        <v>85.146942017474188</v>
      </c>
      <c r="S250" s="52">
        <v>441</v>
      </c>
      <c r="T250" s="19" t="s">
        <v>415</v>
      </c>
      <c r="U250" s="39"/>
      <c r="V250" s="35" t="s">
        <v>52</v>
      </c>
      <c r="W250" s="36">
        <v>1</v>
      </c>
      <c r="X250" s="37">
        <v>3</v>
      </c>
      <c r="Y250" s="115"/>
    </row>
    <row r="251" spans="1:25" s="4" customFormat="1" ht="13.5" customHeight="1" x14ac:dyDescent="0.2">
      <c r="A251" s="24" t="s">
        <v>456</v>
      </c>
      <c r="B251" s="41">
        <v>4127</v>
      </c>
      <c r="C251" s="6">
        <v>4053</v>
      </c>
      <c r="D251" s="14">
        <v>-74</v>
      </c>
      <c r="E251" s="104">
        <v>-1.7930700266537425E-2</v>
      </c>
      <c r="F251" s="110">
        <v>235</v>
      </c>
      <c r="G251" s="111">
        <v>613</v>
      </c>
      <c r="H251" s="111">
        <v>2231</v>
      </c>
      <c r="I251" s="111">
        <v>1209</v>
      </c>
      <c r="J251" s="111">
        <v>582</v>
      </c>
      <c r="K251" s="107"/>
      <c r="L251" s="113">
        <v>5.7981741919565753E-2</v>
      </c>
      <c r="M251" s="113">
        <v>0.15124599062422897</v>
      </c>
      <c r="N251" s="113">
        <v>0.55045645201085613</v>
      </c>
      <c r="O251" s="113">
        <v>0.29829755736491487</v>
      </c>
      <c r="P251" s="113">
        <v>0.14359733530717986</v>
      </c>
      <c r="Q251" s="128">
        <v>81.667413715822505</v>
      </c>
      <c r="S251" s="25">
        <v>601</v>
      </c>
      <c r="T251" s="40" t="s">
        <v>457</v>
      </c>
      <c r="U251" s="39"/>
      <c r="V251" s="35" t="s">
        <v>73</v>
      </c>
      <c r="W251" s="36">
        <v>2</v>
      </c>
      <c r="X251" s="37">
        <v>2</v>
      </c>
      <c r="Y251" s="115"/>
    </row>
    <row r="252" spans="1:25" s="4" customFormat="1" ht="13.5" customHeight="1" x14ac:dyDescent="0.2">
      <c r="A252" s="24" t="s">
        <v>176</v>
      </c>
      <c r="B252" s="41">
        <v>8296</v>
      </c>
      <c r="C252" s="6">
        <v>8147</v>
      </c>
      <c r="D252" s="14">
        <v>-149</v>
      </c>
      <c r="E252" s="104">
        <v>-1.7960462873674032E-2</v>
      </c>
      <c r="F252" s="110">
        <v>593</v>
      </c>
      <c r="G252" s="111">
        <v>1408</v>
      </c>
      <c r="H252" s="111">
        <v>4760</v>
      </c>
      <c r="I252" s="111">
        <v>1979</v>
      </c>
      <c r="J252" s="111">
        <v>748</v>
      </c>
      <c r="K252" s="107"/>
      <c r="L252" s="113">
        <v>7.2787529151835034E-2</v>
      </c>
      <c r="M252" s="113">
        <v>0.17282435252240089</v>
      </c>
      <c r="N252" s="113">
        <v>0.58426414631152568</v>
      </c>
      <c r="O252" s="113">
        <v>0.24291150116607341</v>
      </c>
      <c r="P252" s="113">
        <v>9.1812937277525472E-2</v>
      </c>
      <c r="Q252" s="128">
        <v>71.155462184873954</v>
      </c>
      <c r="S252" s="25">
        <v>241</v>
      </c>
      <c r="T252" s="40" t="s">
        <v>177</v>
      </c>
      <c r="U252" s="39"/>
      <c r="V252" s="35" t="s">
        <v>56</v>
      </c>
      <c r="W252" s="36">
        <v>1</v>
      </c>
      <c r="X252" s="37">
        <v>6</v>
      </c>
      <c r="Y252" s="115"/>
    </row>
    <row r="253" spans="1:25" s="4" customFormat="1" ht="13.5" customHeight="1" x14ac:dyDescent="0.2">
      <c r="A253" s="24" t="s">
        <v>470</v>
      </c>
      <c r="B253" s="41">
        <v>2949</v>
      </c>
      <c r="C253" s="6">
        <v>2896</v>
      </c>
      <c r="D253" s="14">
        <v>-53</v>
      </c>
      <c r="E253" s="104">
        <v>-1.7972193964055583E-2</v>
      </c>
      <c r="F253" s="110">
        <v>147</v>
      </c>
      <c r="G253" s="111">
        <v>379</v>
      </c>
      <c r="H253" s="111">
        <v>1547</v>
      </c>
      <c r="I253" s="111">
        <v>970</v>
      </c>
      <c r="J253" s="111">
        <v>486</v>
      </c>
      <c r="K253" s="107"/>
      <c r="L253" s="113">
        <v>5.0759668508287295E-2</v>
      </c>
      <c r="M253" s="113">
        <v>0.13087016574585636</v>
      </c>
      <c r="N253" s="113">
        <v>0.53418508287292821</v>
      </c>
      <c r="O253" s="113">
        <v>0.33494475138121549</v>
      </c>
      <c r="P253" s="113">
        <v>0.16781767955801105</v>
      </c>
      <c r="Q253" s="128">
        <v>87.201034259857792</v>
      </c>
      <c r="S253" s="25">
        <v>619</v>
      </c>
      <c r="T253" s="19" t="s">
        <v>471</v>
      </c>
      <c r="U253" s="26"/>
      <c r="V253" s="35" t="s">
        <v>96</v>
      </c>
      <c r="W253" s="36">
        <v>2</v>
      </c>
      <c r="X253" s="37">
        <v>1</v>
      </c>
      <c r="Y253" s="115"/>
    </row>
    <row r="254" spans="1:25" s="4" customFormat="1" ht="13.5" customHeight="1" x14ac:dyDescent="0.2">
      <c r="A254" s="24" t="s">
        <v>492</v>
      </c>
      <c r="B254" s="41">
        <v>3255</v>
      </c>
      <c r="C254" s="6">
        <v>3196</v>
      </c>
      <c r="D254" s="14">
        <v>-59</v>
      </c>
      <c r="E254" s="104">
        <v>-1.8125960061443958E-2</v>
      </c>
      <c r="F254" s="110">
        <v>156</v>
      </c>
      <c r="G254" s="111">
        <v>425</v>
      </c>
      <c r="H254" s="111">
        <v>1680</v>
      </c>
      <c r="I254" s="111">
        <v>1091</v>
      </c>
      <c r="J254" s="111">
        <v>470</v>
      </c>
      <c r="K254" s="107"/>
      <c r="L254" s="113">
        <v>4.8811013767209012E-2</v>
      </c>
      <c r="M254" s="113">
        <v>0.13297872340425532</v>
      </c>
      <c r="N254" s="113">
        <v>0.52565707133917394</v>
      </c>
      <c r="O254" s="113">
        <v>0.34136420525657074</v>
      </c>
      <c r="P254" s="113">
        <v>0.14705882352941177</v>
      </c>
      <c r="Q254" s="128">
        <v>90.238095238095241</v>
      </c>
      <c r="S254" s="25">
        <v>686</v>
      </c>
      <c r="T254" s="19" t="s">
        <v>493</v>
      </c>
      <c r="U254" s="34"/>
      <c r="V254" s="35" t="s">
        <v>4</v>
      </c>
      <c r="W254" s="36">
        <v>1</v>
      </c>
      <c r="X254" s="37">
        <v>5</v>
      </c>
      <c r="Y254" s="115"/>
    </row>
    <row r="255" spans="1:25" s="4" customFormat="1" ht="13.5" customHeight="1" x14ac:dyDescent="0.2">
      <c r="A255" s="24" t="s">
        <v>692</v>
      </c>
      <c r="B255" s="41">
        <v>9589</v>
      </c>
      <c r="C255" s="6">
        <v>9415</v>
      </c>
      <c r="D255" s="14">
        <v>-174</v>
      </c>
      <c r="E255" s="104">
        <v>-1.8145792053394505E-2</v>
      </c>
      <c r="F255" s="110">
        <v>550</v>
      </c>
      <c r="G255" s="111">
        <v>1331</v>
      </c>
      <c r="H255" s="111">
        <v>5194</v>
      </c>
      <c r="I255" s="111">
        <v>2890</v>
      </c>
      <c r="J255" s="111">
        <v>1340</v>
      </c>
      <c r="K255" s="107"/>
      <c r="L255" s="113">
        <v>5.8417419012214554E-2</v>
      </c>
      <c r="M255" s="113">
        <v>0.14137015400955921</v>
      </c>
      <c r="N255" s="113">
        <v>0.55167286245353164</v>
      </c>
      <c r="O255" s="113">
        <v>0.3069569835369092</v>
      </c>
      <c r="P255" s="113">
        <v>0.14232607541157727</v>
      </c>
      <c r="Q255" s="128">
        <v>81.266846361185983</v>
      </c>
      <c r="S255" s="25">
        <v>729</v>
      </c>
      <c r="T255" s="19" t="s">
        <v>509</v>
      </c>
      <c r="U255" s="39"/>
      <c r="V255" s="35" t="s">
        <v>56</v>
      </c>
      <c r="W255" s="36">
        <v>2</v>
      </c>
      <c r="X255" s="37">
        <v>2</v>
      </c>
      <c r="Y255" s="115"/>
    </row>
    <row r="256" spans="1:25" s="4" customFormat="1" ht="13.5" customHeight="1" x14ac:dyDescent="0.2">
      <c r="A256" s="24" t="s">
        <v>362</v>
      </c>
      <c r="B256" s="41">
        <v>2748</v>
      </c>
      <c r="C256" s="6">
        <v>2698</v>
      </c>
      <c r="D256" s="14">
        <v>-50</v>
      </c>
      <c r="E256" s="104">
        <v>-1.8195050946142599E-2</v>
      </c>
      <c r="F256" s="110">
        <v>142</v>
      </c>
      <c r="G256" s="111">
        <v>370</v>
      </c>
      <c r="H256" s="111">
        <v>1452</v>
      </c>
      <c r="I256" s="111">
        <v>876</v>
      </c>
      <c r="J256" s="111">
        <v>405</v>
      </c>
      <c r="K256" s="107"/>
      <c r="L256" s="113">
        <v>5.2631578947368418E-2</v>
      </c>
      <c r="M256" s="113">
        <v>0.13713862120088954</v>
      </c>
      <c r="N256" s="113">
        <v>0.53817642698295032</v>
      </c>
      <c r="O256" s="113">
        <v>0.32468495181616014</v>
      </c>
      <c r="P256" s="113">
        <v>0.15011119347664936</v>
      </c>
      <c r="Q256" s="128">
        <v>85.812672176308538</v>
      </c>
      <c r="S256" s="25">
        <v>275</v>
      </c>
      <c r="T256" s="19" t="s">
        <v>363</v>
      </c>
      <c r="U256" s="39"/>
      <c r="V256" s="35" t="s">
        <v>45</v>
      </c>
      <c r="W256" s="36">
        <v>2</v>
      </c>
      <c r="X256" s="37">
        <v>2</v>
      </c>
      <c r="Y256" s="115"/>
    </row>
    <row r="257" spans="1:25" s="4" customFormat="1" ht="13.5" customHeight="1" x14ac:dyDescent="0.2">
      <c r="A257" s="24" t="s">
        <v>20</v>
      </c>
      <c r="B257" s="41">
        <v>7151</v>
      </c>
      <c r="C257" s="6">
        <v>7018</v>
      </c>
      <c r="D257" s="14">
        <v>-133</v>
      </c>
      <c r="E257" s="104">
        <v>-1.8598797370997011E-2</v>
      </c>
      <c r="F257" s="110">
        <v>434</v>
      </c>
      <c r="G257" s="111">
        <v>986</v>
      </c>
      <c r="H257" s="111">
        <v>3866</v>
      </c>
      <c r="I257" s="111">
        <v>2166</v>
      </c>
      <c r="J257" s="111">
        <v>948</v>
      </c>
      <c r="K257" s="107"/>
      <c r="L257" s="113">
        <v>6.1840980336278141E-2</v>
      </c>
      <c r="M257" s="113">
        <v>0.14049586776859505</v>
      </c>
      <c r="N257" s="113">
        <v>0.55086919350242236</v>
      </c>
      <c r="O257" s="113">
        <v>0.30863493872898262</v>
      </c>
      <c r="P257" s="113">
        <v>0.13508121972071815</v>
      </c>
      <c r="Q257" s="128">
        <v>81.531298499741339</v>
      </c>
      <c r="S257" s="25">
        <v>79</v>
      </c>
      <c r="T257" s="40" t="s">
        <v>21</v>
      </c>
      <c r="U257" s="39"/>
      <c r="V257" s="35" t="s">
        <v>99</v>
      </c>
      <c r="W257" s="36">
        <v>1</v>
      </c>
      <c r="X257" s="37">
        <v>5</v>
      </c>
      <c r="Y257" s="115"/>
    </row>
    <row r="258" spans="1:25" s="4" customFormat="1" ht="13.5" customHeight="1" x14ac:dyDescent="0.2">
      <c r="A258" s="24" t="s">
        <v>332</v>
      </c>
      <c r="B258" s="41">
        <v>3048</v>
      </c>
      <c r="C258" s="6">
        <v>2990</v>
      </c>
      <c r="D258" s="14">
        <v>-58</v>
      </c>
      <c r="E258" s="104">
        <v>-1.9028871391076119E-2</v>
      </c>
      <c r="F258" s="110">
        <v>141</v>
      </c>
      <c r="G258" s="111">
        <v>361</v>
      </c>
      <c r="H258" s="111">
        <v>1622</v>
      </c>
      <c r="I258" s="111">
        <v>1007</v>
      </c>
      <c r="J258" s="111">
        <v>471</v>
      </c>
      <c r="K258" s="107"/>
      <c r="L258" s="113">
        <v>4.7157190635451506E-2</v>
      </c>
      <c r="M258" s="113">
        <v>0.12073578595317726</v>
      </c>
      <c r="N258" s="113">
        <v>0.54247491638795986</v>
      </c>
      <c r="O258" s="113">
        <v>0.3367892976588629</v>
      </c>
      <c r="P258" s="113">
        <v>0.15752508361204012</v>
      </c>
      <c r="Q258" s="128">
        <v>84.340320591861911</v>
      </c>
      <c r="S258" s="25">
        <v>204</v>
      </c>
      <c r="T258" s="19" t="s">
        <v>333</v>
      </c>
      <c r="U258" s="39"/>
      <c r="V258" s="35" t="s">
        <v>73</v>
      </c>
      <c r="W258" s="36">
        <v>2</v>
      </c>
      <c r="X258" s="37">
        <v>1</v>
      </c>
      <c r="Y258" s="115"/>
    </row>
    <row r="259" spans="1:25" s="4" customFormat="1" ht="13.5" customHeight="1" x14ac:dyDescent="0.2">
      <c r="A259" s="24" t="s">
        <v>490</v>
      </c>
      <c r="B259" s="41">
        <v>3972</v>
      </c>
      <c r="C259" s="6">
        <v>3896</v>
      </c>
      <c r="D259" s="14">
        <v>-76</v>
      </c>
      <c r="E259" s="104">
        <v>-1.9133937562940573E-2</v>
      </c>
      <c r="F259" s="110">
        <v>268</v>
      </c>
      <c r="G259" s="111">
        <v>721</v>
      </c>
      <c r="H259" s="111">
        <v>2139</v>
      </c>
      <c r="I259" s="111">
        <v>1036</v>
      </c>
      <c r="J259" s="111">
        <v>448</v>
      </c>
      <c r="K259" s="107"/>
      <c r="L259" s="113">
        <v>6.8788501026694052E-2</v>
      </c>
      <c r="M259" s="113">
        <v>0.18506160164271046</v>
      </c>
      <c r="N259" s="113">
        <v>0.54902464065708423</v>
      </c>
      <c r="O259" s="113">
        <v>0.26591375770020537</v>
      </c>
      <c r="P259" s="113">
        <v>0.11498973305954825</v>
      </c>
      <c r="Q259" s="128">
        <v>82.141187470780736</v>
      </c>
      <c r="S259" s="25">
        <v>683</v>
      </c>
      <c r="T259" s="19" t="s">
        <v>491</v>
      </c>
      <c r="U259" s="39"/>
      <c r="V259" s="35" t="s">
        <v>126</v>
      </c>
      <c r="W259" s="36">
        <v>1</v>
      </c>
      <c r="X259" s="37">
        <v>6</v>
      </c>
      <c r="Y259" s="115"/>
    </row>
    <row r="260" spans="1:25" s="4" customFormat="1" ht="13.5" customHeight="1" x14ac:dyDescent="0.2">
      <c r="A260" s="24" t="s">
        <v>564</v>
      </c>
      <c r="B260" s="41">
        <v>4571</v>
      </c>
      <c r="C260" s="6">
        <v>4482</v>
      </c>
      <c r="D260" s="14">
        <v>-89</v>
      </c>
      <c r="E260" s="104">
        <v>-1.947057536644059E-2</v>
      </c>
      <c r="F260" s="110">
        <v>253</v>
      </c>
      <c r="G260" s="111">
        <v>578</v>
      </c>
      <c r="H260" s="111">
        <v>2501</v>
      </c>
      <c r="I260" s="111">
        <v>1403</v>
      </c>
      <c r="J260" s="111">
        <v>606</v>
      </c>
      <c r="K260" s="107"/>
      <c r="L260" s="113">
        <v>5.6448014279339584E-2</v>
      </c>
      <c r="M260" s="113">
        <v>0.12896028558679162</v>
      </c>
      <c r="N260" s="113">
        <v>0.55800981704596164</v>
      </c>
      <c r="O260" s="113">
        <v>0.31302989736724679</v>
      </c>
      <c r="P260" s="113">
        <v>0.13520749665327977</v>
      </c>
      <c r="Q260" s="128">
        <v>79.208316673330657</v>
      </c>
      <c r="S260" s="25">
        <v>848</v>
      </c>
      <c r="T260" s="19" t="s">
        <v>565</v>
      </c>
      <c r="U260" s="39"/>
      <c r="V260" s="35" t="s">
        <v>24</v>
      </c>
      <c r="W260" s="36">
        <v>2</v>
      </c>
      <c r="X260" s="37">
        <v>3</v>
      </c>
      <c r="Y260" s="115"/>
    </row>
    <row r="261" spans="1:25" s="4" customFormat="1" ht="13.5" customHeight="1" x14ac:dyDescent="0.2">
      <c r="A261" s="24" t="s">
        <v>390</v>
      </c>
      <c r="B261" s="41">
        <v>3140</v>
      </c>
      <c r="C261" s="6">
        <v>3078</v>
      </c>
      <c r="D261" s="14">
        <v>-62</v>
      </c>
      <c r="E261" s="104">
        <v>-1.9745222929936301E-2</v>
      </c>
      <c r="F261" s="110">
        <v>198</v>
      </c>
      <c r="G261" s="111">
        <v>426</v>
      </c>
      <c r="H261" s="111">
        <v>1628</v>
      </c>
      <c r="I261" s="111">
        <v>1024</v>
      </c>
      <c r="J261" s="111">
        <v>475</v>
      </c>
      <c r="K261" s="107"/>
      <c r="L261" s="113">
        <v>6.4327485380116955E-2</v>
      </c>
      <c r="M261" s="113">
        <v>0.13840155945419103</v>
      </c>
      <c r="N261" s="113">
        <v>0.52891487979207275</v>
      </c>
      <c r="O261" s="113">
        <v>0.33268356075373617</v>
      </c>
      <c r="P261" s="113">
        <v>0.15432098765432098</v>
      </c>
      <c r="Q261" s="128">
        <v>89.066339066339054</v>
      </c>
      <c r="S261" s="25">
        <v>403</v>
      </c>
      <c r="T261" s="19" t="s">
        <v>391</v>
      </c>
      <c r="U261" s="39"/>
      <c r="V261" s="35" t="s">
        <v>22</v>
      </c>
      <c r="W261" s="36">
        <v>2</v>
      </c>
      <c r="X261" s="37">
        <v>1</v>
      </c>
      <c r="Y261" s="115"/>
    </row>
    <row r="262" spans="1:25" s="4" customFormat="1" ht="13.5" customHeight="1" x14ac:dyDescent="0.2">
      <c r="A262" s="24" t="s">
        <v>184</v>
      </c>
      <c r="B262" s="41">
        <v>8499</v>
      </c>
      <c r="C262" s="6">
        <v>8329</v>
      </c>
      <c r="D262" s="14">
        <v>-170</v>
      </c>
      <c r="E262" s="104">
        <v>-2.0002353218025681E-2</v>
      </c>
      <c r="F262" s="110">
        <v>353</v>
      </c>
      <c r="G262" s="111">
        <v>951</v>
      </c>
      <c r="H262" s="111">
        <v>4476</v>
      </c>
      <c r="I262" s="111">
        <v>2902</v>
      </c>
      <c r="J262" s="111">
        <v>1281</v>
      </c>
      <c r="K262" s="107"/>
      <c r="L262" s="113">
        <v>4.2382038660103254E-2</v>
      </c>
      <c r="M262" s="113">
        <v>0.11417937327410253</v>
      </c>
      <c r="N262" s="113">
        <v>0.53739944771281067</v>
      </c>
      <c r="O262" s="113">
        <v>0.34842117901308678</v>
      </c>
      <c r="P262" s="113">
        <v>0.15379997598751352</v>
      </c>
      <c r="Q262" s="128">
        <v>86.08132260947275</v>
      </c>
      <c r="S262" s="25">
        <v>290</v>
      </c>
      <c r="T262" s="19" t="s">
        <v>185</v>
      </c>
      <c r="U262" s="34"/>
      <c r="V262" s="35" t="s">
        <v>24</v>
      </c>
      <c r="W262" s="36">
        <v>2</v>
      </c>
      <c r="X262" s="37">
        <v>3</v>
      </c>
      <c r="Y262" s="115"/>
    </row>
    <row r="263" spans="1:25" s="4" customFormat="1" ht="13.5" customHeight="1" x14ac:dyDescent="0.2">
      <c r="A263" s="24" t="s">
        <v>570</v>
      </c>
      <c r="B263" s="41">
        <v>3510</v>
      </c>
      <c r="C263" s="6">
        <v>3438</v>
      </c>
      <c r="D263" s="14">
        <v>-72</v>
      </c>
      <c r="E263" s="104">
        <v>-2.0512820512820551E-2</v>
      </c>
      <c r="F263" s="110">
        <v>137</v>
      </c>
      <c r="G263" s="111">
        <v>322</v>
      </c>
      <c r="H263" s="111">
        <v>1779</v>
      </c>
      <c r="I263" s="111">
        <v>1337</v>
      </c>
      <c r="J263" s="111">
        <v>623</v>
      </c>
      <c r="K263" s="107"/>
      <c r="L263" s="113">
        <v>3.9848749272833044E-2</v>
      </c>
      <c r="M263" s="113">
        <v>9.3659104130308313E-2</v>
      </c>
      <c r="N263" s="113">
        <v>0.51745200698080285</v>
      </c>
      <c r="O263" s="113">
        <v>0.3888888888888889</v>
      </c>
      <c r="P263" s="113">
        <v>0.18121000581733565</v>
      </c>
      <c r="Q263" s="128">
        <v>93.254637436762224</v>
      </c>
      <c r="S263" s="25">
        <v>854</v>
      </c>
      <c r="T263" s="19" t="s">
        <v>571</v>
      </c>
      <c r="U263" s="39"/>
      <c r="V263" s="35" t="s">
        <v>24</v>
      </c>
      <c r="W263" s="36">
        <v>2</v>
      </c>
      <c r="X263" s="37">
        <v>3</v>
      </c>
      <c r="Y263" s="115"/>
    </row>
    <row r="264" spans="1:25" s="4" customFormat="1" ht="13.5" customHeight="1" x14ac:dyDescent="0.2">
      <c r="A264" s="24" t="s">
        <v>405</v>
      </c>
      <c r="B264" s="41">
        <v>8028</v>
      </c>
      <c r="C264" s="6">
        <v>7861</v>
      </c>
      <c r="D264" s="14">
        <v>-167</v>
      </c>
      <c r="E264" s="104">
        <v>-2.0802192326855984E-2</v>
      </c>
      <c r="F264" s="110">
        <v>508</v>
      </c>
      <c r="G264" s="111">
        <v>1380</v>
      </c>
      <c r="H264" s="111">
        <v>4535</v>
      </c>
      <c r="I264" s="111">
        <v>1946</v>
      </c>
      <c r="J264" s="111">
        <v>807</v>
      </c>
      <c r="K264" s="107"/>
      <c r="L264" s="113">
        <v>6.4622821523979135E-2</v>
      </c>
      <c r="M264" s="113">
        <v>0.17555018445490395</v>
      </c>
      <c r="N264" s="113">
        <v>0.57689861340796333</v>
      </c>
      <c r="O264" s="113">
        <v>0.24755120213713269</v>
      </c>
      <c r="P264" s="113">
        <v>0.10265869482254165</v>
      </c>
      <c r="Q264" s="128">
        <v>73.340683572216093</v>
      </c>
      <c r="S264" s="25">
        <v>433</v>
      </c>
      <c r="T264" s="19" t="s">
        <v>406</v>
      </c>
      <c r="U264" s="39"/>
      <c r="V264" s="35" t="s">
        <v>41</v>
      </c>
      <c r="W264" s="36">
        <v>2</v>
      </c>
      <c r="X264" s="37">
        <v>5</v>
      </c>
      <c r="Y264" s="115"/>
    </row>
    <row r="265" spans="1:25" s="4" customFormat="1" ht="13.5" customHeight="1" x14ac:dyDescent="0.2">
      <c r="A265" s="57" t="s">
        <v>525</v>
      </c>
      <c r="B265" s="41">
        <v>3110</v>
      </c>
      <c r="C265" s="6">
        <v>3045</v>
      </c>
      <c r="D265" s="14">
        <v>-65</v>
      </c>
      <c r="E265" s="104">
        <v>-2.0900321543408373E-2</v>
      </c>
      <c r="F265" s="110">
        <v>154</v>
      </c>
      <c r="G265" s="111">
        <v>429</v>
      </c>
      <c r="H265" s="111">
        <v>1651</v>
      </c>
      <c r="I265" s="111">
        <v>965</v>
      </c>
      <c r="J265" s="111">
        <v>406</v>
      </c>
      <c r="K265" s="107"/>
      <c r="L265" s="113">
        <v>5.057471264367816E-2</v>
      </c>
      <c r="M265" s="113">
        <v>0.14088669950738916</v>
      </c>
      <c r="N265" s="113">
        <v>0.54220032840722499</v>
      </c>
      <c r="O265" s="113">
        <v>0.31691297208538588</v>
      </c>
      <c r="P265" s="113">
        <v>0.13333333333333333</v>
      </c>
      <c r="Q265" s="128">
        <v>84.43367655966081</v>
      </c>
      <c r="S265" s="52">
        <v>751</v>
      </c>
      <c r="T265" s="19" t="s">
        <v>526</v>
      </c>
      <c r="U265" s="39"/>
      <c r="V265" s="35" t="s">
        <v>73</v>
      </c>
      <c r="W265" s="36">
        <v>2</v>
      </c>
      <c r="X265" s="37">
        <v>2</v>
      </c>
      <c r="Y265" s="115"/>
    </row>
    <row r="266" spans="1:25" s="4" customFormat="1" ht="13.5" customHeight="1" x14ac:dyDescent="0.2">
      <c r="A266" s="24" t="s">
        <v>180</v>
      </c>
      <c r="B266" s="41">
        <v>7381</v>
      </c>
      <c r="C266" s="6">
        <v>7226</v>
      </c>
      <c r="D266" s="14">
        <v>-155</v>
      </c>
      <c r="E266" s="104">
        <v>-2.0999864517003086E-2</v>
      </c>
      <c r="F266" s="110">
        <v>393</v>
      </c>
      <c r="G266" s="111">
        <v>969</v>
      </c>
      <c r="H266" s="111">
        <v>4095</v>
      </c>
      <c r="I266" s="111">
        <v>2162</v>
      </c>
      <c r="J266" s="111">
        <v>963</v>
      </c>
      <c r="K266" s="107"/>
      <c r="L266" s="113">
        <v>5.4386936064212563E-2</v>
      </c>
      <c r="M266" s="113">
        <v>0.13409908663160808</v>
      </c>
      <c r="N266" s="113">
        <v>0.56670357044007746</v>
      </c>
      <c r="O266" s="113">
        <v>0.2991973429283144</v>
      </c>
      <c r="P266" s="113">
        <v>0.13326875172986438</v>
      </c>
      <c r="Q266" s="128">
        <v>76.459096459096457</v>
      </c>
      <c r="S266" s="25">
        <v>271</v>
      </c>
      <c r="T266" s="19" t="s">
        <v>181</v>
      </c>
      <c r="U266" s="39"/>
      <c r="V266" s="35" t="s">
        <v>8</v>
      </c>
      <c r="W266" s="36">
        <v>2</v>
      </c>
      <c r="X266" s="37">
        <v>4</v>
      </c>
      <c r="Y266" s="115"/>
    </row>
    <row r="267" spans="1:25" s="4" customFormat="1" ht="13.5" customHeight="1" x14ac:dyDescent="0.2">
      <c r="A267" s="24" t="s">
        <v>562</v>
      </c>
      <c r="B267" s="41">
        <v>5269</v>
      </c>
      <c r="C267" s="6">
        <v>5158</v>
      </c>
      <c r="D267" s="14">
        <v>-111</v>
      </c>
      <c r="E267" s="104">
        <v>-2.1066616056177656E-2</v>
      </c>
      <c r="F267" s="110">
        <v>301</v>
      </c>
      <c r="G267" s="111">
        <v>739</v>
      </c>
      <c r="H267" s="111">
        <v>2756</v>
      </c>
      <c r="I267" s="111">
        <v>1663</v>
      </c>
      <c r="J267" s="111">
        <v>788</v>
      </c>
      <c r="K267" s="107"/>
      <c r="L267" s="113">
        <v>5.8355951919348586E-2</v>
      </c>
      <c r="M267" s="113">
        <v>0.1432725862737495</v>
      </c>
      <c r="N267" s="113">
        <v>0.53431562621170992</v>
      </c>
      <c r="O267" s="113">
        <v>0.32241178751454053</v>
      </c>
      <c r="P267" s="113">
        <v>0.15277239240015511</v>
      </c>
      <c r="Q267" s="128">
        <v>87.155297532656022</v>
      </c>
      <c r="S267" s="25">
        <v>846</v>
      </c>
      <c r="T267" s="19" t="s">
        <v>563</v>
      </c>
      <c r="U267" s="39"/>
      <c r="V267" s="35" t="s">
        <v>8</v>
      </c>
      <c r="W267" s="36">
        <v>2</v>
      </c>
      <c r="X267" s="37">
        <v>3</v>
      </c>
      <c r="Y267" s="115"/>
    </row>
    <row r="268" spans="1:25" s="4" customFormat="1" ht="13.5" customHeight="1" x14ac:dyDescent="0.2">
      <c r="A268" s="24" t="s">
        <v>468</v>
      </c>
      <c r="B268" s="41">
        <v>1940</v>
      </c>
      <c r="C268" s="6">
        <v>1899</v>
      </c>
      <c r="D268" s="14">
        <v>-41</v>
      </c>
      <c r="E268" s="104">
        <v>-2.1134020618556737E-2</v>
      </c>
      <c r="F268" s="110">
        <v>132</v>
      </c>
      <c r="G268" s="111">
        <v>310</v>
      </c>
      <c r="H268" s="111">
        <v>1157</v>
      </c>
      <c r="I268" s="111">
        <v>432</v>
      </c>
      <c r="J268" s="111">
        <v>190</v>
      </c>
      <c r="K268" s="107"/>
      <c r="L268" s="113">
        <v>6.9510268562401265E-2</v>
      </c>
      <c r="M268" s="113">
        <v>0.16324381253291206</v>
      </c>
      <c r="N268" s="113">
        <v>0.60926803580832012</v>
      </c>
      <c r="O268" s="113">
        <v>0.22748815165876776</v>
      </c>
      <c r="P268" s="113">
        <v>0.10005265929436545</v>
      </c>
      <c r="Q268" s="128">
        <v>64.131374243733788</v>
      </c>
      <c r="S268" s="25">
        <v>616</v>
      </c>
      <c r="T268" s="19" t="s">
        <v>469</v>
      </c>
      <c r="U268" s="39"/>
      <c r="V268" s="35" t="s">
        <v>73</v>
      </c>
      <c r="W268" s="36">
        <v>2</v>
      </c>
      <c r="X268" s="37">
        <v>3</v>
      </c>
      <c r="Y268" s="115"/>
    </row>
    <row r="269" spans="1:25" s="4" customFormat="1" ht="13.5" customHeight="1" x14ac:dyDescent="0.2">
      <c r="A269" s="24" t="s">
        <v>438</v>
      </c>
      <c r="B269" s="41">
        <v>3027</v>
      </c>
      <c r="C269" s="6">
        <v>2963</v>
      </c>
      <c r="D269" s="14">
        <v>-64</v>
      </c>
      <c r="E269" s="104">
        <v>-2.1143045920052894E-2</v>
      </c>
      <c r="F269" s="110">
        <v>113</v>
      </c>
      <c r="G269" s="111">
        <v>309</v>
      </c>
      <c r="H269" s="111">
        <v>1498</v>
      </c>
      <c r="I269" s="111">
        <v>1156</v>
      </c>
      <c r="J269" s="111">
        <v>541</v>
      </c>
      <c r="K269" s="107"/>
      <c r="L269" s="113">
        <v>3.8137023287208908E-2</v>
      </c>
      <c r="M269" s="113">
        <v>0.10428619642254472</v>
      </c>
      <c r="N269" s="113">
        <v>0.50556868039149505</v>
      </c>
      <c r="O269" s="113">
        <v>0.39014512318596017</v>
      </c>
      <c r="P269" s="113">
        <v>0.18258521768477895</v>
      </c>
      <c r="Q269" s="128">
        <v>97.797062750333779</v>
      </c>
      <c r="S269" s="25">
        <v>576</v>
      </c>
      <c r="T269" s="40" t="s">
        <v>439</v>
      </c>
      <c r="U269" s="39"/>
      <c r="V269" s="35" t="s">
        <v>126</v>
      </c>
      <c r="W269" s="36">
        <v>2</v>
      </c>
      <c r="X269" s="37">
        <v>2</v>
      </c>
      <c r="Y269" s="115"/>
    </row>
    <row r="270" spans="1:25" s="4" customFormat="1" ht="13.5" customHeight="1" x14ac:dyDescent="0.2">
      <c r="A270" s="24" t="s">
        <v>320</v>
      </c>
      <c r="B270" s="41">
        <v>4917</v>
      </c>
      <c r="C270" s="6">
        <v>4812</v>
      </c>
      <c r="D270" s="14">
        <v>-105</v>
      </c>
      <c r="E270" s="104">
        <v>-2.1354484441732713E-2</v>
      </c>
      <c r="F270" s="110">
        <v>276</v>
      </c>
      <c r="G270" s="111">
        <v>682</v>
      </c>
      <c r="H270" s="111">
        <v>2726</v>
      </c>
      <c r="I270" s="111">
        <v>1404</v>
      </c>
      <c r="J270" s="111">
        <v>572</v>
      </c>
      <c r="K270" s="107"/>
      <c r="L270" s="113">
        <v>5.7356608478802994E-2</v>
      </c>
      <c r="M270" s="113">
        <v>0.14172901080631753</v>
      </c>
      <c r="N270" s="113">
        <v>0.56650041562759768</v>
      </c>
      <c r="O270" s="113">
        <v>0.29177057356608477</v>
      </c>
      <c r="P270" s="113">
        <v>0.11886949293433084</v>
      </c>
      <c r="Q270" s="128">
        <v>76.522377109317674</v>
      </c>
      <c r="S270" s="25">
        <v>171</v>
      </c>
      <c r="T270" s="40" t="s">
        <v>321</v>
      </c>
      <c r="U270" s="39"/>
      <c r="V270" s="35" t="s">
        <v>56</v>
      </c>
      <c r="W270" s="36">
        <v>1</v>
      </c>
      <c r="X270" s="37">
        <v>3</v>
      </c>
      <c r="Y270" s="115"/>
    </row>
    <row r="271" spans="1:25" s="4" customFormat="1" ht="13.5" customHeight="1" x14ac:dyDescent="0.2">
      <c r="A271" s="24" t="s">
        <v>219</v>
      </c>
      <c r="B271" s="41">
        <v>6054</v>
      </c>
      <c r="C271" s="6">
        <v>5924</v>
      </c>
      <c r="D271" s="14">
        <v>-130</v>
      </c>
      <c r="E271" s="104">
        <v>-2.1473406012553653E-2</v>
      </c>
      <c r="F271" s="110">
        <v>297</v>
      </c>
      <c r="G271" s="111">
        <v>707</v>
      </c>
      <c r="H271" s="111">
        <v>3117</v>
      </c>
      <c r="I271" s="111">
        <v>2100</v>
      </c>
      <c r="J271" s="111">
        <v>929</v>
      </c>
      <c r="K271" s="107"/>
      <c r="L271" s="113">
        <v>5.0135043889264014E-2</v>
      </c>
      <c r="M271" s="113">
        <v>0.11934503713706955</v>
      </c>
      <c r="N271" s="113">
        <v>0.52616475354490211</v>
      </c>
      <c r="O271" s="113">
        <v>0.35449020931802838</v>
      </c>
      <c r="P271" s="113">
        <v>0.15681971640783254</v>
      </c>
      <c r="Q271" s="128">
        <v>90.054539621430862</v>
      </c>
      <c r="S271" s="25">
        <v>507</v>
      </c>
      <c r="T271" s="19" t="s">
        <v>220</v>
      </c>
      <c r="U271" s="39"/>
      <c r="V271" s="35" t="s">
        <v>41</v>
      </c>
      <c r="W271" s="36">
        <v>2</v>
      </c>
      <c r="X271" s="37">
        <v>2</v>
      </c>
      <c r="Y271" s="115"/>
    </row>
    <row r="272" spans="1:25" s="4" customFormat="1" ht="13.5" customHeight="1" x14ac:dyDescent="0.2">
      <c r="A272" s="24" t="s">
        <v>275</v>
      </c>
      <c r="B272" s="41">
        <v>1893</v>
      </c>
      <c r="C272" s="6">
        <v>1852</v>
      </c>
      <c r="D272" s="14">
        <v>-41</v>
      </c>
      <c r="E272" s="104">
        <v>-2.165874273639723E-2</v>
      </c>
      <c r="F272" s="110">
        <v>98</v>
      </c>
      <c r="G272" s="111">
        <v>234</v>
      </c>
      <c r="H272" s="111">
        <v>1109</v>
      </c>
      <c r="I272" s="111">
        <v>509</v>
      </c>
      <c r="J272" s="111">
        <v>175</v>
      </c>
      <c r="K272" s="107"/>
      <c r="L272" s="113">
        <v>5.2915766738660906E-2</v>
      </c>
      <c r="M272" s="113">
        <v>0.1263498920086393</v>
      </c>
      <c r="N272" s="113">
        <v>0.59881209503239741</v>
      </c>
      <c r="O272" s="113">
        <v>0.27483801295896326</v>
      </c>
      <c r="P272" s="113">
        <v>9.4492440604751621E-2</v>
      </c>
      <c r="Q272" s="128">
        <v>66.997294860234447</v>
      </c>
      <c r="S272" s="25">
        <v>47</v>
      </c>
      <c r="T272" s="40" t="s">
        <v>276</v>
      </c>
      <c r="U272" s="39"/>
      <c r="V272" s="35" t="s">
        <v>60</v>
      </c>
      <c r="W272" s="36">
        <v>2</v>
      </c>
      <c r="X272" s="37">
        <v>4</v>
      </c>
      <c r="Y272" s="115"/>
    </row>
    <row r="273" spans="1:25" s="4" customFormat="1" ht="13.5" customHeight="1" x14ac:dyDescent="0.2">
      <c r="A273" s="57" t="s">
        <v>191</v>
      </c>
      <c r="B273" s="41">
        <v>7534</v>
      </c>
      <c r="C273" s="6">
        <v>7370</v>
      </c>
      <c r="D273" s="14">
        <v>-164</v>
      </c>
      <c r="E273" s="104">
        <v>-2.1767985134058976E-2</v>
      </c>
      <c r="F273" s="110">
        <v>290</v>
      </c>
      <c r="G273" s="111">
        <v>716</v>
      </c>
      <c r="H273" s="111">
        <v>3864</v>
      </c>
      <c r="I273" s="111">
        <v>2790</v>
      </c>
      <c r="J273" s="111">
        <v>1293</v>
      </c>
      <c r="K273" s="107"/>
      <c r="L273" s="113">
        <v>3.9348710990502037E-2</v>
      </c>
      <c r="M273" s="113">
        <v>9.7150610583446401E-2</v>
      </c>
      <c r="N273" s="113">
        <v>0.52428765264586163</v>
      </c>
      <c r="O273" s="113">
        <v>0.37856173677069199</v>
      </c>
      <c r="P273" s="113">
        <v>0.17544097693351424</v>
      </c>
      <c r="Q273" s="128">
        <v>90.734989648033121</v>
      </c>
      <c r="S273" s="52">
        <v>320</v>
      </c>
      <c r="T273" s="19" t="s">
        <v>192</v>
      </c>
      <c r="U273" s="26"/>
      <c r="V273" s="35" t="s">
        <v>96</v>
      </c>
      <c r="W273" s="36">
        <v>2</v>
      </c>
      <c r="X273" s="37">
        <v>1</v>
      </c>
      <c r="Y273" s="115"/>
    </row>
    <row r="274" spans="1:25" s="4" customFormat="1" ht="13.5" customHeight="1" x14ac:dyDescent="0.2">
      <c r="A274" s="24" t="s">
        <v>322</v>
      </c>
      <c r="B274" s="41">
        <v>4567</v>
      </c>
      <c r="C274" s="6">
        <v>4467</v>
      </c>
      <c r="D274" s="14">
        <v>-100</v>
      </c>
      <c r="E274" s="104">
        <v>-2.1896211955331757E-2</v>
      </c>
      <c r="F274" s="110">
        <v>173</v>
      </c>
      <c r="G274" s="111">
        <v>483</v>
      </c>
      <c r="H274" s="111">
        <v>2293</v>
      </c>
      <c r="I274" s="111">
        <v>1691</v>
      </c>
      <c r="J274" s="111">
        <v>772</v>
      </c>
      <c r="K274" s="107"/>
      <c r="L274" s="113">
        <v>3.8728453100514884E-2</v>
      </c>
      <c r="M274" s="113">
        <v>0.1081262592343855</v>
      </c>
      <c r="N274" s="113">
        <v>0.51331990149988804</v>
      </c>
      <c r="O274" s="113">
        <v>0.37855383926572644</v>
      </c>
      <c r="P274" s="113">
        <v>0.17282292366241325</v>
      </c>
      <c r="Q274" s="128">
        <v>94.81029219363279</v>
      </c>
      <c r="S274" s="25">
        <v>172</v>
      </c>
      <c r="T274" s="19" t="s">
        <v>323</v>
      </c>
      <c r="U274" s="39"/>
      <c r="V274" s="35" t="s">
        <v>99</v>
      </c>
      <c r="W274" s="36">
        <v>2</v>
      </c>
      <c r="X274" s="37">
        <v>2</v>
      </c>
      <c r="Y274" s="115"/>
    </row>
    <row r="275" spans="1:25" s="4" customFormat="1" ht="13.5" customHeight="1" x14ac:dyDescent="0.2">
      <c r="A275" s="57" t="s">
        <v>500</v>
      </c>
      <c r="B275" s="41">
        <v>1317</v>
      </c>
      <c r="C275" s="6">
        <v>1288</v>
      </c>
      <c r="D275" s="14">
        <v>-29</v>
      </c>
      <c r="E275" s="104">
        <v>-2.2019741837509543E-2</v>
      </c>
      <c r="F275" s="110">
        <v>64</v>
      </c>
      <c r="G275" s="111">
        <v>139</v>
      </c>
      <c r="H275" s="111">
        <v>678</v>
      </c>
      <c r="I275" s="111">
        <v>471</v>
      </c>
      <c r="J275" s="111">
        <v>227</v>
      </c>
      <c r="K275" s="107"/>
      <c r="L275" s="113">
        <v>4.9689440993788817E-2</v>
      </c>
      <c r="M275" s="113">
        <v>0.10791925465838509</v>
      </c>
      <c r="N275" s="113">
        <v>0.52639751552795033</v>
      </c>
      <c r="O275" s="113">
        <v>0.36568322981366458</v>
      </c>
      <c r="P275" s="113">
        <v>0.17624223602484473</v>
      </c>
      <c r="Q275" s="128">
        <v>89.970501474926252</v>
      </c>
      <c r="S275" s="52">
        <v>697</v>
      </c>
      <c r="T275" s="40" t="s">
        <v>501</v>
      </c>
      <c r="U275" s="26"/>
      <c r="V275" s="35" t="s">
        <v>96</v>
      </c>
      <c r="W275" s="36">
        <v>2</v>
      </c>
      <c r="X275" s="37">
        <v>1</v>
      </c>
      <c r="Y275" s="115"/>
    </row>
    <row r="276" spans="1:25" s="4" customFormat="1" ht="13.5" customHeight="1" x14ac:dyDescent="0.2">
      <c r="A276" s="24" t="s">
        <v>464</v>
      </c>
      <c r="B276" s="41">
        <v>3310</v>
      </c>
      <c r="C276" s="6">
        <v>3237</v>
      </c>
      <c r="D276" s="14">
        <v>-73</v>
      </c>
      <c r="E276" s="104">
        <v>-2.2054380664652595E-2</v>
      </c>
      <c r="F276" s="110">
        <v>107</v>
      </c>
      <c r="G276" s="111">
        <v>288</v>
      </c>
      <c r="H276" s="111">
        <v>1719</v>
      </c>
      <c r="I276" s="111">
        <v>1230</v>
      </c>
      <c r="J276" s="111">
        <v>518</v>
      </c>
      <c r="K276" s="107"/>
      <c r="L276" s="113">
        <v>3.3055298115539082E-2</v>
      </c>
      <c r="M276" s="113">
        <v>8.8971269694161262E-2</v>
      </c>
      <c r="N276" s="113">
        <v>0.53104726598702501</v>
      </c>
      <c r="O276" s="113">
        <v>0.37998146431881369</v>
      </c>
      <c r="P276" s="113">
        <v>0.16002471424158171</v>
      </c>
      <c r="Q276" s="128">
        <v>88.307155322862116</v>
      </c>
      <c r="S276" s="25">
        <v>614</v>
      </c>
      <c r="T276" s="40" t="s">
        <v>465</v>
      </c>
      <c r="U276" s="39"/>
      <c r="V276" s="35" t="s">
        <v>60</v>
      </c>
      <c r="W276" s="36">
        <v>2</v>
      </c>
      <c r="X276" s="37">
        <v>3</v>
      </c>
      <c r="Y276" s="115"/>
    </row>
    <row r="277" spans="1:25" s="4" customFormat="1" ht="13.5" customHeight="1" x14ac:dyDescent="0.2">
      <c r="A277" s="24" t="s">
        <v>538</v>
      </c>
      <c r="B277" s="41">
        <v>2588</v>
      </c>
      <c r="C277" s="6">
        <v>2530</v>
      </c>
      <c r="D277" s="14">
        <v>-58</v>
      </c>
      <c r="E277" s="104">
        <v>-2.2411128284389514E-2</v>
      </c>
      <c r="F277" s="110">
        <v>84</v>
      </c>
      <c r="G277" s="111">
        <v>217</v>
      </c>
      <c r="H277" s="111">
        <v>1328</v>
      </c>
      <c r="I277" s="111">
        <v>985</v>
      </c>
      <c r="J277" s="111">
        <v>464</v>
      </c>
      <c r="K277" s="107"/>
      <c r="L277" s="113">
        <v>3.3201581027667987E-2</v>
      </c>
      <c r="M277" s="113">
        <v>8.5770750988142297E-2</v>
      </c>
      <c r="N277" s="113">
        <v>0.52490118577075096</v>
      </c>
      <c r="O277" s="113">
        <v>0.38932806324110669</v>
      </c>
      <c r="P277" s="113">
        <v>0.183399209486166</v>
      </c>
      <c r="Q277" s="128">
        <v>90.51204819277109</v>
      </c>
      <c r="S277" s="25">
        <v>768</v>
      </c>
      <c r="T277" s="40" t="s">
        <v>539</v>
      </c>
      <c r="U277" s="39"/>
      <c r="V277" s="35" t="s">
        <v>41</v>
      </c>
      <c r="W277" s="36">
        <v>1</v>
      </c>
      <c r="X277" s="37">
        <v>3</v>
      </c>
      <c r="Y277" s="115"/>
    </row>
    <row r="278" spans="1:25" s="4" customFormat="1" ht="13.5" customHeight="1" x14ac:dyDescent="0.2">
      <c r="A278" s="24" t="s">
        <v>324</v>
      </c>
      <c r="B278" s="41">
        <v>4817</v>
      </c>
      <c r="C278" s="6">
        <v>4709</v>
      </c>
      <c r="D278" s="14">
        <v>-108</v>
      </c>
      <c r="E278" s="104">
        <v>-2.242059373053773E-2</v>
      </c>
      <c r="F278" s="110">
        <v>175</v>
      </c>
      <c r="G278" s="111">
        <v>501</v>
      </c>
      <c r="H278" s="111">
        <v>2546</v>
      </c>
      <c r="I278" s="111">
        <v>1662</v>
      </c>
      <c r="J278" s="111">
        <v>744</v>
      </c>
      <c r="K278" s="107"/>
      <c r="L278" s="113">
        <v>3.7162879592270118E-2</v>
      </c>
      <c r="M278" s="113">
        <v>0.10639201528987047</v>
      </c>
      <c r="N278" s="113">
        <v>0.54066680823954127</v>
      </c>
      <c r="O278" s="113">
        <v>0.35294117647058826</v>
      </c>
      <c r="P278" s="113">
        <v>0.15799532809513697</v>
      </c>
      <c r="Q278" s="128">
        <v>84.95679497250589</v>
      </c>
      <c r="S278" s="25">
        <v>176</v>
      </c>
      <c r="T278" s="19" t="s">
        <v>325</v>
      </c>
      <c r="U278" s="39"/>
      <c r="V278" s="35" t="s">
        <v>32</v>
      </c>
      <c r="W278" s="36">
        <v>2</v>
      </c>
      <c r="X278" s="37">
        <v>2</v>
      </c>
      <c r="Y278" s="115"/>
    </row>
    <row r="279" spans="1:25" s="4" customFormat="1" ht="13.5" customHeight="1" x14ac:dyDescent="0.2">
      <c r="A279" s="24" t="s">
        <v>502</v>
      </c>
      <c r="B279" s="41">
        <v>5218</v>
      </c>
      <c r="C279" s="6">
        <v>5099</v>
      </c>
      <c r="D279" s="14">
        <v>-119</v>
      </c>
      <c r="E279" s="104">
        <v>-2.2805672671521671E-2</v>
      </c>
      <c r="F279" s="110">
        <v>226</v>
      </c>
      <c r="G279" s="111">
        <v>650</v>
      </c>
      <c r="H279" s="111">
        <v>2748</v>
      </c>
      <c r="I279" s="111">
        <v>1701</v>
      </c>
      <c r="J279" s="111">
        <v>795</v>
      </c>
      <c r="K279" s="107"/>
      <c r="L279" s="113">
        <v>4.432241616003138E-2</v>
      </c>
      <c r="M279" s="113">
        <v>0.12747597568150618</v>
      </c>
      <c r="N279" s="113">
        <v>0.53892920180427539</v>
      </c>
      <c r="O279" s="113">
        <v>0.33359482251421846</v>
      </c>
      <c r="P279" s="113">
        <v>0.15591292410276525</v>
      </c>
      <c r="Q279" s="128">
        <v>85.55312954876274</v>
      </c>
      <c r="S279" s="25">
        <v>700</v>
      </c>
      <c r="T279" s="19" t="s">
        <v>503</v>
      </c>
      <c r="U279" s="39"/>
      <c r="V279" s="35" t="s">
        <v>22</v>
      </c>
      <c r="W279" s="36">
        <v>2</v>
      </c>
      <c r="X279" s="37">
        <v>3</v>
      </c>
      <c r="Y279" s="115"/>
    </row>
    <row r="280" spans="1:25" s="4" customFormat="1" ht="13.5" customHeight="1" x14ac:dyDescent="0.2">
      <c r="A280" s="24" t="s">
        <v>598</v>
      </c>
      <c r="B280" s="41">
        <v>6411</v>
      </c>
      <c r="C280" s="6">
        <v>6264</v>
      </c>
      <c r="D280" s="14">
        <v>-147</v>
      </c>
      <c r="E280" s="104">
        <v>-2.2929340196537251E-2</v>
      </c>
      <c r="F280" s="110">
        <v>306</v>
      </c>
      <c r="G280" s="111">
        <v>721</v>
      </c>
      <c r="H280" s="111">
        <v>3377</v>
      </c>
      <c r="I280" s="111">
        <v>2166</v>
      </c>
      <c r="J280" s="111">
        <v>1015</v>
      </c>
      <c r="K280" s="107"/>
      <c r="L280" s="113">
        <v>4.8850574712643681E-2</v>
      </c>
      <c r="M280" s="113">
        <v>0.1151021711366539</v>
      </c>
      <c r="N280" s="113">
        <v>0.53911238825031926</v>
      </c>
      <c r="O280" s="113">
        <v>0.3457854406130268</v>
      </c>
      <c r="P280" s="113">
        <v>0.16203703703703703</v>
      </c>
      <c r="Q280" s="128">
        <v>85.490079952620661</v>
      </c>
      <c r="S280" s="25">
        <v>931</v>
      </c>
      <c r="T280" s="19" t="s">
        <v>599</v>
      </c>
      <c r="U280" s="39"/>
      <c r="V280" s="35" t="s">
        <v>45</v>
      </c>
      <c r="W280" s="36">
        <v>2</v>
      </c>
      <c r="X280" s="37">
        <v>2</v>
      </c>
      <c r="Y280" s="115"/>
    </row>
    <row r="281" spans="1:25" s="4" customFormat="1" ht="13.5" customHeight="1" x14ac:dyDescent="0.2">
      <c r="A281" s="24" t="s">
        <v>608</v>
      </c>
      <c r="B281" s="41">
        <v>4118</v>
      </c>
      <c r="C281" s="6">
        <v>4022</v>
      </c>
      <c r="D281" s="14">
        <v>-96</v>
      </c>
      <c r="E281" s="104">
        <v>-2.3312287518212682E-2</v>
      </c>
      <c r="F281" s="110">
        <v>157</v>
      </c>
      <c r="G281" s="111">
        <v>410</v>
      </c>
      <c r="H281" s="111">
        <v>2147</v>
      </c>
      <c r="I281" s="111">
        <v>1465</v>
      </c>
      <c r="J281" s="111">
        <v>731</v>
      </c>
      <c r="K281" s="107"/>
      <c r="L281" s="113">
        <v>3.9035305818000993E-2</v>
      </c>
      <c r="M281" s="113">
        <v>0.10193933366484337</v>
      </c>
      <c r="N281" s="113">
        <v>0.533814022874192</v>
      </c>
      <c r="O281" s="113">
        <v>0.36424664346096469</v>
      </c>
      <c r="P281" s="113">
        <v>0.18175037294878171</v>
      </c>
      <c r="Q281" s="128">
        <v>87.331159757801586</v>
      </c>
      <c r="S281" s="25">
        <v>976</v>
      </c>
      <c r="T281" s="19" t="s">
        <v>609</v>
      </c>
      <c r="U281" s="39"/>
      <c r="V281" s="35" t="s">
        <v>24</v>
      </c>
      <c r="W281" s="36">
        <v>2</v>
      </c>
      <c r="X281" s="37">
        <v>2</v>
      </c>
      <c r="Y281" s="115"/>
    </row>
    <row r="282" spans="1:25" s="4" customFormat="1" ht="13.5" customHeight="1" x14ac:dyDescent="0.2">
      <c r="A282" s="24" t="s">
        <v>541</v>
      </c>
      <c r="B282" s="41">
        <v>8051</v>
      </c>
      <c r="C282" s="6">
        <v>7862</v>
      </c>
      <c r="D282" s="14">
        <v>-189</v>
      </c>
      <c r="E282" s="104">
        <v>-2.3475344677679755E-2</v>
      </c>
      <c r="F282" s="110">
        <v>340</v>
      </c>
      <c r="G282" s="111">
        <v>813</v>
      </c>
      <c r="H282" s="111">
        <v>4305</v>
      </c>
      <c r="I282" s="111">
        <v>2744</v>
      </c>
      <c r="J282" s="111">
        <v>1208</v>
      </c>
      <c r="K282" s="107"/>
      <c r="L282" s="113">
        <v>4.3245993385906893E-2</v>
      </c>
      <c r="M282" s="113">
        <v>0.10340880183159501</v>
      </c>
      <c r="N282" s="113">
        <v>0.5475705927244976</v>
      </c>
      <c r="O282" s="113">
        <v>0.34902060544390739</v>
      </c>
      <c r="P282" s="113">
        <v>0.15365047061816331</v>
      </c>
      <c r="Q282" s="128">
        <v>82.624854819976775</v>
      </c>
      <c r="S282" s="25">
        <v>777</v>
      </c>
      <c r="T282" s="19" t="s">
        <v>542</v>
      </c>
      <c r="U282" s="39"/>
      <c r="V282" s="35" t="s">
        <v>56</v>
      </c>
      <c r="W282" s="36">
        <v>2</v>
      </c>
      <c r="X282" s="37">
        <v>1</v>
      </c>
      <c r="Y282" s="115"/>
    </row>
    <row r="283" spans="1:25" s="4" customFormat="1" ht="13.5" customHeight="1" x14ac:dyDescent="0.2">
      <c r="A283" s="24" t="s">
        <v>510</v>
      </c>
      <c r="B283" s="41">
        <v>3575</v>
      </c>
      <c r="C283" s="6">
        <v>3491</v>
      </c>
      <c r="D283" s="14">
        <v>-84</v>
      </c>
      <c r="E283" s="104">
        <v>-2.3496503496503451E-2</v>
      </c>
      <c r="F283" s="110">
        <v>133</v>
      </c>
      <c r="G283" s="111">
        <v>349</v>
      </c>
      <c r="H283" s="111">
        <v>1825</v>
      </c>
      <c r="I283" s="111">
        <v>1317</v>
      </c>
      <c r="J283" s="111">
        <v>625</v>
      </c>
      <c r="K283" s="107"/>
      <c r="L283" s="113">
        <v>3.8097966198796906E-2</v>
      </c>
      <c r="M283" s="113">
        <v>9.9971354912632482E-2</v>
      </c>
      <c r="N283" s="113">
        <v>0.52277284445717564</v>
      </c>
      <c r="O283" s="113">
        <v>0.37725580063019193</v>
      </c>
      <c r="P283" s="113">
        <v>0.17903179604697794</v>
      </c>
      <c r="Q283" s="128">
        <v>91.287671232876718</v>
      </c>
      <c r="S283" s="25">
        <v>732</v>
      </c>
      <c r="T283" s="40" t="s">
        <v>511</v>
      </c>
      <c r="U283" s="39"/>
      <c r="V283" s="35" t="s">
        <v>12</v>
      </c>
      <c r="W283" s="36">
        <v>2</v>
      </c>
      <c r="X283" s="37">
        <v>3</v>
      </c>
      <c r="Y283" s="115"/>
    </row>
    <row r="284" spans="1:25" s="4" customFormat="1" ht="13.5" customHeight="1" x14ac:dyDescent="0.2">
      <c r="A284" s="24" t="s">
        <v>483</v>
      </c>
      <c r="B284" s="41">
        <v>2077</v>
      </c>
      <c r="C284" s="6">
        <v>2028</v>
      </c>
      <c r="D284" s="14">
        <v>-49</v>
      </c>
      <c r="E284" s="104">
        <v>-2.3591718825228702E-2</v>
      </c>
      <c r="F284" s="110">
        <v>124</v>
      </c>
      <c r="G284" s="111">
        <v>292</v>
      </c>
      <c r="H284" s="111">
        <v>1170</v>
      </c>
      <c r="I284" s="111">
        <v>566</v>
      </c>
      <c r="J284" s="111">
        <v>228</v>
      </c>
      <c r="K284" s="107"/>
      <c r="L284" s="113">
        <v>6.1143984220907298E-2</v>
      </c>
      <c r="M284" s="113">
        <v>0.14398422090729784</v>
      </c>
      <c r="N284" s="113">
        <v>0.57692307692307687</v>
      </c>
      <c r="O284" s="113">
        <v>0.27909270216962523</v>
      </c>
      <c r="P284" s="113">
        <v>0.11242603550295859</v>
      </c>
      <c r="Q284" s="128">
        <v>73.333333333333343</v>
      </c>
      <c r="S284" s="25">
        <v>631</v>
      </c>
      <c r="T284" s="19" t="s">
        <v>484</v>
      </c>
      <c r="U284" s="39"/>
      <c r="V284" s="35" t="s">
        <v>4</v>
      </c>
      <c r="W284" s="36">
        <v>1</v>
      </c>
      <c r="X284" s="37">
        <v>7</v>
      </c>
      <c r="Y284" s="115"/>
    </row>
    <row r="285" spans="1:25" s="4" customFormat="1" ht="13.5" customHeight="1" x14ac:dyDescent="0.2">
      <c r="A285" s="24" t="s">
        <v>578</v>
      </c>
      <c r="B285" s="41">
        <v>2768</v>
      </c>
      <c r="C285" s="6">
        <v>2702</v>
      </c>
      <c r="D285" s="14">
        <v>-66</v>
      </c>
      <c r="E285" s="104">
        <v>-2.3843930635838118E-2</v>
      </c>
      <c r="F285" s="110">
        <v>158</v>
      </c>
      <c r="G285" s="111">
        <v>413</v>
      </c>
      <c r="H285" s="111">
        <v>1485</v>
      </c>
      <c r="I285" s="111">
        <v>804</v>
      </c>
      <c r="J285" s="111">
        <v>355</v>
      </c>
      <c r="K285" s="107"/>
      <c r="L285" s="113">
        <v>5.8475203552923759E-2</v>
      </c>
      <c r="M285" s="113">
        <v>0.15284974093264247</v>
      </c>
      <c r="N285" s="113">
        <v>0.54959289415247969</v>
      </c>
      <c r="O285" s="113">
        <v>0.29755736491487789</v>
      </c>
      <c r="P285" s="113">
        <v>0.13138415988156921</v>
      </c>
      <c r="Q285" s="128">
        <v>81.952861952861952</v>
      </c>
      <c r="S285" s="25">
        <v>889</v>
      </c>
      <c r="T285" s="19" t="s">
        <v>579</v>
      </c>
      <c r="U285" s="39"/>
      <c r="V285" s="35" t="s">
        <v>41</v>
      </c>
      <c r="W285" s="36">
        <v>2</v>
      </c>
      <c r="X285" s="37">
        <v>1</v>
      </c>
      <c r="Y285" s="115"/>
    </row>
    <row r="286" spans="1:25" s="4" customFormat="1" ht="13.5" customHeight="1" x14ac:dyDescent="0.2">
      <c r="A286" s="24" t="s">
        <v>430</v>
      </c>
      <c r="B286" s="41">
        <v>1969</v>
      </c>
      <c r="C286" s="6">
        <v>1922</v>
      </c>
      <c r="D286" s="14">
        <v>-47</v>
      </c>
      <c r="E286" s="104">
        <v>-2.3869984763839502E-2</v>
      </c>
      <c r="F286" s="110">
        <v>121</v>
      </c>
      <c r="G286" s="111">
        <v>308</v>
      </c>
      <c r="H286" s="111">
        <v>1083</v>
      </c>
      <c r="I286" s="111">
        <v>531</v>
      </c>
      <c r="J286" s="111">
        <v>226</v>
      </c>
      <c r="K286" s="107"/>
      <c r="L286" s="113">
        <v>6.2955254942767949E-2</v>
      </c>
      <c r="M286" s="113">
        <v>0.16024973985431842</v>
      </c>
      <c r="N286" s="113">
        <v>0.56347554630593133</v>
      </c>
      <c r="O286" s="113">
        <v>0.27627471383975027</v>
      </c>
      <c r="P286" s="113">
        <v>0.11758584807492195</v>
      </c>
      <c r="Q286" s="128">
        <v>77.469990766389657</v>
      </c>
      <c r="S286" s="25">
        <v>504</v>
      </c>
      <c r="T286" s="19" t="s">
        <v>431</v>
      </c>
      <c r="U286" s="39"/>
      <c r="V286" s="35" t="s">
        <v>73</v>
      </c>
      <c r="W286" s="36">
        <v>2</v>
      </c>
      <c r="X286" s="37">
        <v>2</v>
      </c>
      <c r="Y286" s="115"/>
    </row>
    <row r="287" spans="1:25" s="4" customFormat="1" ht="13.5" customHeight="1" x14ac:dyDescent="0.2">
      <c r="A287" s="24" t="s">
        <v>301</v>
      </c>
      <c r="B287" s="41">
        <v>2290</v>
      </c>
      <c r="C287" s="6">
        <v>2235</v>
      </c>
      <c r="D287" s="14">
        <v>-55</v>
      </c>
      <c r="E287" s="104">
        <v>-2.4017467248908297E-2</v>
      </c>
      <c r="F287" s="110">
        <v>122</v>
      </c>
      <c r="G287" s="111">
        <v>327</v>
      </c>
      <c r="H287" s="111">
        <v>1286</v>
      </c>
      <c r="I287" s="111">
        <v>622</v>
      </c>
      <c r="J287" s="111">
        <v>248</v>
      </c>
      <c r="K287" s="107"/>
      <c r="L287" s="113">
        <v>5.458612975391499E-2</v>
      </c>
      <c r="M287" s="113">
        <v>0.14630872483221477</v>
      </c>
      <c r="N287" s="113">
        <v>0.57539149888143182</v>
      </c>
      <c r="O287" s="113">
        <v>0.2782997762863535</v>
      </c>
      <c r="P287" s="113">
        <v>0.11096196868008948</v>
      </c>
      <c r="Q287" s="128">
        <v>73.794712286158628</v>
      </c>
      <c r="S287" s="25">
        <v>103</v>
      </c>
      <c r="T287" s="40" t="s">
        <v>302</v>
      </c>
      <c r="U287" s="39"/>
      <c r="V287" s="35" t="s">
        <v>126</v>
      </c>
      <c r="W287" s="36">
        <v>2</v>
      </c>
      <c r="X287" s="37">
        <v>3</v>
      </c>
      <c r="Y287" s="115"/>
    </row>
    <row r="288" spans="1:25" s="4" customFormat="1" ht="13.5" customHeight="1" x14ac:dyDescent="0.2">
      <c r="A288" s="24" t="s">
        <v>299</v>
      </c>
      <c r="B288" s="41">
        <v>1707</v>
      </c>
      <c r="C288" s="6">
        <v>1666</v>
      </c>
      <c r="D288" s="14">
        <v>-41</v>
      </c>
      <c r="E288" s="104">
        <v>-2.401874633860579E-2</v>
      </c>
      <c r="F288" s="110">
        <v>112</v>
      </c>
      <c r="G288" s="111">
        <v>233</v>
      </c>
      <c r="H288" s="111">
        <v>962</v>
      </c>
      <c r="I288" s="111">
        <v>471</v>
      </c>
      <c r="J288" s="111">
        <v>201</v>
      </c>
      <c r="K288" s="107"/>
      <c r="L288" s="113">
        <v>6.7226890756302518E-2</v>
      </c>
      <c r="M288" s="113">
        <v>0.13985594237695079</v>
      </c>
      <c r="N288" s="113">
        <v>0.57743097238895558</v>
      </c>
      <c r="O288" s="113">
        <v>0.28271308523409366</v>
      </c>
      <c r="P288" s="113">
        <v>0.12064825930372149</v>
      </c>
      <c r="Q288" s="128">
        <v>73.180873180873192</v>
      </c>
      <c r="S288" s="25">
        <v>99</v>
      </c>
      <c r="T288" s="19" t="s">
        <v>300</v>
      </c>
      <c r="U288" s="39"/>
      <c r="V288" s="35" t="s">
        <v>48</v>
      </c>
      <c r="W288" s="36">
        <v>2</v>
      </c>
      <c r="X288" s="37">
        <v>2</v>
      </c>
      <c r="Y288" s="115"/>
    </row>
    <row r="289" spans="1:25" s="4" customFormat="1" ht="13.5" customHeight="1" x14ac:dyDescent="0.2">
      <c r="A289" s="24" t="s">
        <v>458</v>
      </c>
      <c r="B289" s="41">
        <v>4414</v>
      </c>
      <c r="C289" s="6">
        <v>4307</v>
      </c>
      <c r="D289" s="14">
        <v>-107</v>
      </c>
      <c r="E289" s="104">
        <v>-2.424105120072495E-2</v>
      </c>
      <c r="F289" s="110">
        <v>247</v>
      </c>
      <c r="G289" s="111">
        <v>567</v>
      </c>
      <c r="H289" s="111">
        <v>2394</v>
      </c>
      <c r="I289" s="111">
        <v>1346</v>
      </c>
      <c r="J289" s="111">
        <v>563</v>
      </c>
      <c r="K289" s="107"/>
      <c r="L289" s="113">
        <v>5.7348502437891802E-2</v>
      </c>
      <c r="M289" s="113">
        <v>0.1316461574181565</v>
      </c>
      <c r="N289" s="113">
        <v>0.55583933132110519</v>
      </c>
      <c r="O289" s="113">
        <v>0.31251451126073831</v>
      </c>
      <c r="P289" s="113">
        <v>0.13071743673090319</v>
      </c>
      <c r="Q289" s="128">
        <v>79.90810359231412</v>
      </c>
      <c r="S289" s="25">
        <v>607</v>
      </c>
      <c r="T289" s="19" t="s">
        <v>459</v>
      </c>
      <c r="U289" s="39"/>
      <c r="V289" s="35" t="s">
        <v>81</v>
      </c>
      <c r="W289" s="36">
        <v>2</v>
      </c>
      <c r="X289" s="37">
        <v>2</v>
      </c>
      <c r="Y289" s="115"/>
    </row>
    <row r="290" spans="1:25" s="4" customFormat="1" ht="13.5" customHeight="1" x14ac:dyDescent="0.2">
      <c r="A290" s="24" t="s">
        <v>547</v>
      </c>
      <c r="B290" s="41">
        <v>2941</v>
      </c>
      <c r="C290" s="6">
        <v>2869</v>
      </c>
      <c r="D290" s="14">
        <v>-72</v>
      </c>
      <c r="E290" s="104">
        <v>-2.4481468888133295E-2</v>
      </c>
      <c r="F290" s="110">
        <v>136</v>
      </c>
      <c r="G290" s="111">
        <v>349</v>
      </c>
      <c r="H290" s="111">
        <v>1509</v>
      </c>
      <c r="I290" s="111">
        <v>1011</v>
      </c>
      <c r="J290" s="111">
        <v>470</v>
      </c>
      <c r="K290" s="107"/>
      <c r="L290" s="113">
        <v>4.7403276402927852E-2</v>
      </c>
      <c r="M290" s="113">
        <v>0.12164517253398396</v>
      </c>
      <c r="N290" s="113">
        <v>0.52596723597072148</v>
      </c>
      <c r="O290" s="113">
        <v>0.35238759149529453</v>
      </c>
      <c r="P290" s="113">
        <v>0.16382014639247125</v>
      </c>
      <c r="Q290" s="128">
        <v>90.125911199469854</v>
      </c>
      <c r="S290" s="25">
        <v>785</v>
      </c>
      <c r="T290" s="19" t="s">
        <v>548</v>
      </c>
      <c r="U290" s="39"/>
      <c r="V290" s="35" t="s">
        <v>52</v>
      </c>
      <c r="W290" s="36">
        <v>2</v>
      </c>
      <c r="X290" s="37">
        <v>2</v>
      </c>
      <c r="Y290" s="115"/>
    </row>
    <row r="291" spans="1:25" s="4" customFormat="1" ht="13.5" customHeight="1" x14ac:dyDescent="0.2">
      <c r="A291" s="24" t="s">
        <v>600</v>
      </c>
      <c r="B291" s="41">
        <v>2974</v>
      </c>
      <c r="C291" s="6">
        <v>2901</v>
      </c>
      <c r="D291" s="14">
        <v>-73</v>
      </c>
      <c r="E291" s="104">
        <v>-2.4546065904505698E-2</v>
      </c>
      <c r="F291" s="110">
        <v>161</v>
      </c>
      <c r="G291" s="111">
        <v>443</v>
      </c>
      <c r="H291" s="111">
        <v>1635</v>
      </c>
      <c r="I291" s="111">
        <v>823</v>
      </c>
      <c r="J291" s="111">
        <v>359</v>
      </c>
      <c r="K291" s="107"/>
      <c r="L291" s="113">
        <v>5.5498104102033784E-2</v>
      </c>
      <c r="M291" s="113">
        <v>0.15270596346087556</v>
      </c>
      <c r="N291" s="113">
        <v>0.5635987590486039</v>
      </c>
      <c r="O291" s="113">
        <v>0.28369527749052054</v>
      </c>
      <c r="P291" s="113">
        <v>0.12375043088590142</v>
      </c>
      <c r="Q291" s="128">
        <v>77.431192660550451</v>
      </c>
      <c r="S291" s="25">
        <v>934</v>
      </c>
      <c r="T291" s="19" t="s">
        <v>601</v>
      </c>
      <c r="U291" s="39"/>
      <c r="V291" s="35" t="s">
        <v>73</v>
      </c>
      <c r="W291" s="36">
        <v>1</v>
      </c>
      <c r="X291" s="37">
        <v>5</v>
      </c>
      <c r="Y291" s="115"/>
    </row>
    <row r="292" spans="1:25" s="4" customFormat="1" ht="13.5" customHeight="1" x14ac:dyDescent="0.2">
      <c r="A292" s="24" t="s">
        <v>350</v>
      </c>
      <c r="B292" s="41">
        <v>1656</v>
      </c>
      <c r="C292" s="6">
        <v>1615</v>
      </c>
      <c r="D292" s="14">
        <v>-41</v>
      </c>
      <c r="E292" s="104">
        <v>-2.4758454106280192E-2</v>
      </c>
      <c r="F292" s="110">
        <v>139</v>
      </c>
      <c r="G292" s="111">
        <v>277</v>
      </c>
      <c r="H292" s="111">
        <v>838</v>
      </c>
      <c r="I292" s="111">
        <v>500</v>
      </c>
      <c r="J292" s="111">
        <v>222</v>
      </c>
      <c r="K292" s="107"/>
      <c r="L292" s="113">
        <v>8.6068111455108356E-2</v>
      </c>
      <c r="M292" s="113">
        <v>0.17151702786377709</v>
      </c>
      <c r="N292" s="113">
        <v>0.51888544891640864</v>
      </c>
      <c r="O292" s="113">
        <v>0.30959752321981426</v>
      </c>
      <c r="P292" s="113">
        <v>0.13746130030959752</v>
      </c>
      <c r="Q292" s="128">
        <v>92.720763723150355</v>
      </c>
      <c r="S292" s="25">
        <v>256</v>
      </c>
      <c r="T292" s="40" t="s">
        <v>351</v>
      </c>
      <c r="U292" s="39"/>
      <c r="V292" s="35" t="s">
        <v>56</v>
      </c>
      <c r="W292" s="36">
        <v>1</v>
      </c>
      <c r="X292" s="37">
        <v>7</v>
      </c>
      <c r="Y292" s="115"/>
    </row>
    <row r="293" spans="1:25" s="4" customFormat="1" ht="13.5" customHeight="1" x14ac:dyDescent="0.2">
      <c r="A293" s="24" t="s">
        <v>498</v>
      </c>
      <c r="B293" s="41">
        <v>2813</v>
      </c>
      <c r="C293" s="6">
        <v>2743</v>
      </c>
      <c r="D293" s="14">
        <v>-70</v>
      </c>
      <c r="E293" s="104">
        <v>-2.4884464984002874E-2</v>
      </c>
      <c r="F293" s="110">
        <v>216</v>
      </c>
      <c r="G293" s="111">
        <v>516</v>
      </c>
      <c r="H293" s="111">
        <v>1515</v>
      </c>
      <c r="I293" s="111">
        <v>712</v>
      </c>
      <c r="J293" s="111">
        <v>328</v>
      </c>
      <c r="K293" s="107"/>
      <c r="L293" s="113">
        <v>7.8745898651111923E-2</v>
      </c>
      <c r="M293" s="113">
        <v>0.1881152023332118</v>
      </c>
      <c r="N293" s="113">
        <v>0.5523149835946044</v>
      </c>
      <c r="O293" s="113">
        <v>0.25956981407218371</v>
      </c>
      <c r="P293" s="113">
        <v>0.11957710535909588</v>
      </c>
      <c r="Q293" s="128">
        <v>81.056105610561048</v>
      </c>
      <c r="S293" s="25">
        <v>691</v>
      </c>
      <c r="T293" s="19" t="s">
        <v>499</v>
      </c>
      <c r="U293" s="39"/>
      <c r="V293" s="35" t="s">
        <v>41</v>
      </c>
      <c r="W293" s="36">
        <v>2</v>
      </c>
      <c r="X293" s="37">
        <v>2</v>
      </c>
      <c r="Y293" s="115"/>
    </row>
    <row r="294" spans="1:25" s="4" customFormat="1" ht="13.5" customHeight="1" x14ac:dyDescent="0.2">
      <c r="A294" s="24" t="s">
        <v>566</v>
      </c>
      <c r="B294" s="41">
        <v>3192</v>
      </c>
      <c r="C294" s="6">
        <v>3112</v>
      </c>
      <c r="D294" s="14">
        <v>-80</v>
      </c>
      <c r="E294" s="104">
        <v>-2.5062656641604009E-2</v>
      </c>
      <c r="F294" s="110">
        <v>240</v>
      </c>
      <c r="G294" s="111">
        <v>601</v>
      </c>
      <c r="H294" s="111">
        <v>1688</v>
      </c>
      <c r="I294" s="111">
        <v>823</v>
      </c>
      <c r="J294" s="111">
        <v>372</v>
      </c>
      <c r="K294" s="107"/>
      <c r="L294" s="113">
        <v>7.7120822622107968E-2</v>
      </c>
      <c r="M294" s="113">
        <v>0.19312339331619538</v>
      </c>
      <c r="N294" s="113">
        <v>0.54241645244215941</v>
      </c>
      <c r="O294" s="113">
        <v>0.26446015424164526</v>
      </c>
      <c r="P294" s="113">
        <v>0.11953727506426735</v>
      </c>
      <c r="Q294" s="128">
        <v>84.360189573459721</v>
      </c>
      <c r="S294" s="25">
        <v>849</v>
      </c>
      <c r="T294" s="19" t="s">
        <v>567</v>
      </c>
      <c r="U294" s="39"/>
      <c r="V294" s="35" t="s">
        <v>8</v>
      </c>
      <c r="W294" s="36">
        <v>2</v>
      </c>
      <c r="X294" s="37">
        <v>5</v>
      </c>
      <c r="Y294" s="115"/>
    </row>
    <row r="295" spans="1:25" s="4" customFormat="1" ht="13.5" customHeight="1" x14ac:dyDescent="0.2">
      <c r="A295" s="24" t="s">
        <v>442</v>
      </c>
      <c r="B295" s="41">
        <v>4969</v>
      </c>
      <c r="C295" s="6">
        <v>4842</v>
      </c>
      <c r="D295" s="14">
        <v>-127</v>
      </c>
      <c r="E295" s="104">
        <v>-2.5558462467297205E-2</v>
      </c>
      <c r="F295" s="110">
        <v>226</v>
      </c>
      <c r="G295" s="111">
        <v>502</v>
      </c>
      <c r="H295" s="111">
        <v>2482</v>
      </c>
      <c r="I295" s="111">
        <v>1858</v>
      </c>
      <c r="J295" s="111">
        <v>832</v>
      </c>
      <c r="K295" s="107"/>
      <c r="L295" s="113">
        <v>4.6674927715819908E-2</v>
      </c>
      <c r="M295" s="113">
        <v>0.10367616687319289</v>
      </c>
      <c r="N295" s="113">
        <v>0.51259809995869476</v>
      </c>
      <c r="O295" s="113">
        <v>0.38372573316811237</v>
      </c>
      <c r="P295" s="113">
        <v>0.17182982238744321</v>
      </c>
      <c r="Q295" s="128">
        <v>95.084609186140213</v>
      </c>
      <c r="S295" s="25">
        <v>580</v>
      </c>
      <c r="T295" s="19" t="s">
        <v>443</v>
      </c>
      <c r="U295" s="39"/>
      <c r="V295" s="35" t="s">
        <v>24</v>
      </c>
      <c r="W295" s="36">
        <v>2</v>
      </c>
      <c r="X295" s="37">
        <v>3</v>
      </c>
      <c r="Y295" s="115"/>
    </row>
    <row r="296" spans="1:25" s="4" customFormat="1" ht="13.5" customHeight="1" x14ac:dyDescent="0.2">
      <c r="A296" s="24" t="s">
        <v>358</v>
      </c>
      <c r="B296" s="41">
        <v>1132</v>
      </c>
      <c r="C296" s="6">
        <v>1103</v>
      </c>
      <c r="D296" s="14">
        <v>-29</v>
      </c>
      <c r="E296" s="104">
        <v>-2.5618374558303847E-2</v>
      </c>
      <c r="F296" s="110">
        <v>54</v>
      </c>
      <c r="G296" s="111">
        <v>140</v>
      </c>
      <c r="H296" s="111">
        <v>544</v>
      </c>
      <c r="I296" s="111">
        <v>419</v>
      </c>
      <c r="J296" s="111">
        <v>200</v>
      </c>
      <c r="K296" s="107"/>
      <c r="L296" s="113">
        <v>4.8957388939256573E-2</v>
      </c>
      <c r="M296" s="113">
        <v>0.12692656391659113</v>
      </c>
      <c r="N296" s="113">
        <v>0.49320036264732547</v>
      </c>
      <c r="O296" s="113">
        <v>0.3798730734360834</v>
      </c>
      <c r="P296" s="113">
        <v>0.18132366273798731</v>
      </c>
      <c r="Q296" s="128">
        <v>102.75735294117646</v>
      </c>
      <c r="S296" s="25">
        <v>265</v>
      </c>
      <c r="T296" s="19" t="s">
        <v>359</v>
      </c>
      <c r="U296" s="39"/>
      <c r="V296" s="35" t="s">
        <v>22</v>
      </c>
      <c r="W296" s="36">
        <v>1</v>
      </c>
      <c r="X296" s="37">
        <v>4</v>
      </c>
      <c r="Y296" s="115"/>
    </row>
    <row r="297" spans="1:25" s="4" customFormat="1" ht="13.5" customHeight="1" x14ac:dyDescent="0.2">
      <c r="A297" s="24" t="s">
        <v>424</v>
      </c>
      <c r="B297" s="41">
        <v>1992</v>
      </c>
      <c r="C297" s="6">
        <v>1940</v>
      </c>
      <c r="D297" s="14">
        <v>-52</v>
      </c>
      <c r="E297" s="104">
        <v>-2.6104417670682722E-2</v>
      </c>
      <c r="F297" s="110">
        <v>67</v>
      </c>
      <c r="G297" s="111">
        <v>204</v>
      </c>
      <c r="H297" s="111">
        <v>1028</v>
      </c>
      <c r="I297" s="111">
        <v>708</v>
      </c>
      <c r="J297" s="111">
        <v>329</v>
      </c>
      <c r="K297" s="107"/>
      <c r="L297" s="113">
        <v>3.4536082474226806E-2</v>
      </c>
      <c r="M297" s="113">
        <v>0.10515463917525773</v>
      </c>
      <c r="N297" s="113">
        <v>0.52989690721649485</v>
      </c>
      <c r="O297" s="113">
        <v>0.3649484536082474</v>
      </c>
      <c r="P297" s="113">
        <v>0.16958762886597939</v>
      </c>
      <c r="Q297" s="128">
        <v>88.715953307393008</v>
      </c>
      <c r="S297" s="25">
        <v>489</v>
      </c>
      <c r="T297" s="19" t="s">
        <v>425</v>
      </c>
      <c r="U297" s="39"/>
      <c r="V297" s="35" t="s">
        <v>4</v>
      </c>
      <c r="W297" s="36">
        <v>2</v>
      </c>
      <c r="X297" s="37">
        <v>2</v>
      </c>
      <c r="Y297" s="115"/>
    </row>
    <row r="298" spans="1:25" s="4" customFormat="1" ht="13.5" customHeight="1" x14ac:dyDescent="0.2">
      <c r="A298" s="24" t="s">
        <v>507</v>
      </c>
      <c r="B298" s="41">
        <v>2240</v>
      </c>
      <c r="C298" s="6">
        <v>2181</v>
      </c>
      <c r="D298" s="14">
        <v>-59</v>
      </c>
      <c r="E298" s="104">
        <v>-2.6339285714285676E-2</v>
      </c>
      <c r="F298" s="110">
        <v>80</v>
      </c>
      <c r="G298" s="111">
        <v>199</v>
      </c>
      <c r="H298" s="111">
        <v>1141</v>
      </c>
      <c r="I298" s="111">
        <v>841</v>
      </c>
      <c r="J298" s="111">
        <v>355</v>
      </c>
      <c r="K298" s="107"/>
      <c r="L298" s="113">
        <v>3.6680421824850984E-2</v>
      </c>
      <c r="M298" s="113">
        <v>9.1242549289316827E-2</v>
      </c>
      <c r="N298" s="113">
        <v>0.52315451627693721</v>
      </c>
      <c r="O298" s="113">
        <v>0.38560293443374599</v>
      </c>
      <c r="P298" s="113">
        <v>0.16276937184777626</v>
      </c>
      <c r="Q298" s="128">
        <v>91.148115687992984</v>
      </c>
      <c r="S298" s="25">
        <v>707</v>
      </c>
      <c r="T298" s="19" t="s">
        <v>508</v>
      </c>
      <c r="U298" s="39"/>
      <c r="V298" s="35" t="s">
        <v>24</v>
      </c>
      <c r="W298" s="36">
        <v>2</v>
      </c>
      <c r="X298" s="37">
        <v>2</v>
      </c>
      <c r="Y298" s="115"/>
    </row>
    <row r="299" spans="1:25" s="4" customFormat="1" ht="13.5" customHeight="1" x14ac:dyDescent="0.2">
      <c r="A299" s="24" t="s">
        <v>533</v>
      </c>
      <c r="B299" s="41">
        <v>4075</v>
      </c>
      <c r="C299" s="6">
        <v>3967</v>
      </c>
      <c r="D299" s="14">
        <v>-108</v>
      </c>
      <c r="E299" s="104">
        <v>-2.6503067484662579E-2</v>
      </c>
      <c r="F299" s="110">
        <v>197</v>
      </c>
      <c r="G299" s="111">
        <v>506</v>
      </c>
      <c r="H299" s="111">
        <v>2202</v>
      </c>
      <c r="I299" s="111">
        <v>1259</v>
      </c>
      <c r="J299" s="111">
        <v>558</v>
      </c>
      <c r="K299" s="107"/>
      <c r="L299" s="113">
        <v>4.9659692462818247E-2</v>
      </c>
      <c r="M299" s="113">
        <v>0.12755230652886312</v>
      </c>
      <c r="N299" s="113">
        <v>0.55507940509200904</v>
      </c>
      <c r="O299" s="113">
        <v>0.31736828837912778</v>
      </c>
      <c r="P299" s="113">
        <v>0.14066044870178976</v>
      </c>
      <c r="Q299" s="128">
        <v>80.154405086285195</v>
      </c>
      <c r="S299" s="25">
        <v>762</v>
      </c>
      <c r="T299" s="19" t="s">
        <v>534</v>
      </c>
      <c r="U299" s="39"/>
      <c r="V299" s="35" t="s">
        <v>73</v>
      </c>
      <c r="W299" s="36">
        <v>2</v>
      </c>
      <c r="X299" s="37">
        <v>1</v>
      </c>
      <c r="Y299" s="115"/>
    </row>
    <row r="300" spans="1:25" s="4" customFormat="1" ht="13.5" customHeight="1" x14ac:dyDescent="0.2">
      <c r="A300" s="24" t="s">
        <v>221</v>
      </c>
      <c r="B300" s="41">
        <v>10256</v>
      </c>
      <c r="C300" s="6">
        <v>9983</v>
      </c>
      <c r="D300" s="14">
        <v>-273</v>
      </c>
      <c r="E300" s="104">
        <v>-2.6618564742589723E-2</v>
      </c>
      <c r="F300" s="110">
        <v>458</v>
      </c>
      <c r="G300" s="111">
        <v>1174</v>
      </c>
      <c r="H300" s="111">
        <v>5453</v>
      </c>
      <c r="I300" s="111">
        <v>3356</v>
      </c>
      <c r="J300" s="111">
        <v>1484</v>
      </c>
      <c r="K300" s="107"/>
      <c r="L300" s="113">
        <v>4.5877992587398581E-2</v>
      </c>
      <c r="M300" s="113">
        <v>0.1175999198637684</v>
      </c>
      <c r="N300" s="113">
        <v>0.54622858860062107</v>
      </c>
      <c r="O300" s="113">
        <v>0.33617149153561054</v>
      </c>
      <c r="P300" s="113">
        <v>0.14865270960633076</v>
      </c>
      <c r="Q300" s="128">
        <v>83.073537502292311</v>
      </c>
      <c r="S300" s="25">
        <v>508</v>
      </c>
      <c r="T300" s="40" t="s">
        <v>221</v>
      </c>
      <c r="U300" s="39"/>
      <c r="V300" s="35" t="s">
        <v>52</v>
      </c>
      <c r="W300" s="36">
        <v>2</v>
      </c>
      <c r="X300" s="37">
        <v>2</v>
      </c>
      <c r="Y300" s="115"/>
    </row>
    <row r="301" spans="1:25" s="4" customFormat="1" ht="13.5" customHeight="1" x14ac:dyDescent="0.2">
      <c r="A301" s="24" t="s">
        <v>549</v>
      </c>
      <c r="B301" s="41">
        <v>5447</v>
      </c>
      <c r="C301" s="6">
        <v>5301</v>
      </c>
      <c r="D301" s="14">
        <v>-146</v>
      </c>
      <c r="E301" s="104">
        <v>-2.6803745180833505E-2</v>
      </c>
      <c r="F301" s="110">
        <v>320</v>
      </c>
      <c r="G301" s="111">
        <v>812</v>
      </c>
      <c r="H301" s="111">
        <v>2897</v>
      </c>
      <c r="I301" s="111">
        <v>1592</v>
      </c>
      <c r="J301" s="111">
        <v>769</v>
      </c>
      <c r="K301" s="107"/>
      <c r="L301" s="113">
        <v>6.0365968685153745E-2</v>
      </c>
      <c r="M301" s="113">
        <v>0.15317864553857763</v>
      </c>
      <c r="N301" s="113">
        <v>0.54650066025278254</v>
      </c>
      <c r="O301" s="113">
        <v>0.30032069420863988</v>
      </c>
      <c r="P301" s="113">
        <v>0.1450669684965101</v>
      </c>
      <c r="Q301" s="128">
        <v>82.982395581636183</v>
      </c>
      <c r="S301" s="25">
        <v>791</v>
      </c>
      <c r="T301" s="19" t="s">
        <v>549</v>
      </c>
      <c r="U301" s="39"/>
      <c r="V301" s="35" t="s">
        <v>66</v>
      </c>
      <c r="W301" s="36">
        <v>1</v>
      </c>
      <c r="X301" s="37">
        <v>3</v>
      </c>
      <c r="Y301" s="115"/>
    </row>
    <row r="302" spans="1:25" s="4" customFormat="1" ht="13.5" customHeight="1" x14ac:dyDescent="0.2">
      <c r="A302" s="24" t="s">
        <v>472</v>
      </c>
      <c r="B302" s="41">
        <v>2669</v>
      </c>
      <c r="C302" s="6">
        <v>2597</v>
      </c>
      <c r="D302" s="14">
        <v>-72</v>
      </c>
      <c r="E302" s="104">
        <v>-2.6976395653802943E-2</v>
      </c>
      <c r="F302" s="110">
        <v>84</v>
      </c>
      <c r="G302" s="111">
        <v>238</v>
      </c>
      <c r="H302" s="111">
        <v>1388</v>
      </c>
      <c r="I302" s="111">
        <v>971</v>
      </c>
      <c r="J302" s="111">
        <v>414</v>
      </c>
      <c r="K302" s="107"/>
      <c r="L302" s="113">
        <v>3.2345013477088951E-2</v>
      </c>
      <c r="M302" s="113">
        <v>9.1644204851752023E-2</v>
      </c>
      <c r="N302" s="113">
        <v>0.53446284174046976</v>
      </c>
      <c r="O302" s="113">
        <v>0.37389295340777823</v>
      </c>
      <c r="P302" s="113">
        <v>0.15941470927993839</v>
      </c>
      <c r="Q302" s="128">
        <v>87.103746397694522</v>
      </c>
      <c r="S302" s="25">
        <v>620</v>
      </c>
      <c r="T302" s="19" t="s">
        <v>473</v>
      </c>
      <c r="U302" s="39"/>
      <c r="V302" s="35" t="s">
        <v>56</v>
      </c>
      <c r="W302" s="36">
        <v>1</v>
      </c>
      <c r="X302" s="37">
        <v>4</v>
      </c>
      <c r="Y302" s="115"/>
    </row>
    <row r="303" spans="1:25" s="4" customFormat="1" ht="13.5" customHeight="1" x14ac:dyDescent="0.2">
      <c r="A303" s="24" t="s">
        <v>452</v>
      </c>
      <c r="B303" s="41">
        <v>4624</v>
      </c>
      <c r="C303" s="6">
        <v>4498</v>
      </c>
      <c r="D303" s="14">
        <v>-126</v>
      </c>
      <c r="E303" s="104">
        <v>-2.7249134948096887E-2</v>
      </c>
      <c r="F303" s="110">
        <v>234</v>
      </c>
      <c r="G303" s="111">
        <v>645</v>
      </c>
      <c r="H303" s="111">
        <v>2272</v>
      </c>
      <c r="I303" s="111">
        <v>1581</v>
      </c>
      <c r="J303" s="111">
        <v>731</v>
      </c>
      <c r="K303" s="107"/>
      <c r="L303" s="113">
        <v>5.2023121387283239E-2</v>
      </c>
      <c r="M303" s="113">
        <v>0.14339706536238328</v>
      </c>
      <c r="N303" s="113">
        <v>0.50511338372610048</v>
      </c>
      <c r="O303" s="113">
        <v>0.35148955091151624</v>
      </c>
      <c r="P303" s="113">
        <v>0.16251667407736772</v>
      </c>
      <c r="Q303" s="128">
        <v>97.975352112676063</v>
      </c>
      <c r="S303" s="25">
        <v>595</v>
      </c>
      <c r="T303" s="40" t="s">
        <v>453</v>
      </c>
      <c r="U303" s="39"/>
      <c r="V303" s="35" t="s">
        <v>24</v>
      </c>
      <c r="W303" s="36">
        <v>2</v>
      </c>
      <c r="X303" s="37">
        <v>2</v>
      </c>
      <c r="Y303" s="115"/>
    </row>
    <row r="304" spans="1:25" s="4" customFormat="1" ht="13.5" customHeight="1" x14ac:dyDescent="0.2">
      <c r="A304" s="24" t="s">
        <v>543</v>
      </c>
      <c r="B304" s="41">
        <v>3859</v>
      </c>
      <c r="C304" s="6">
        <v>3753</v>
      </c>
      <c r="D304" s="14">
        <v>-106</v>
      </c>
      <c r="E304" s="104">
        <v>-2.7468256024876903E-2</v>
      </c>
      <c r="F304" s="110">
        <v>144</v>
      </c>
      <c r="G304" s="111">
        <v>354</v>
      </c>
      <c r="H304" s="111">
        <v>1876</v>
      </c>
      <c r="I304" s="111">
        <v>1523</v>
      </c>
      <c r="J304" s="111">
        <v>736</v>
      </c>
      <c r="K304" s="107"/>
      <c r="L304" s="113">
        <v>3.8369304556354913E-2</v>
      </c>
      <c r="M304" s="113">
        <v>9.4324540367705836E-2</v>
      </c>
      <c r="N304" s="113">
        <v>0.49986677324806822</v>
      </c>
      <c r="O304" s="113">
        <v>0.40580868638422596</v>
      </c>
      <c r="P304" s="113">
        <v>0.19610977884359179</v>
      </c>
      <c r="Q304" s="128">
        <v>100.05330490405116</v>
      </c>
      <c r="S304" s="25">
        <v>781</v>
      </c>
      <c r="T304" s="19" t="s">
        <v>544</v>
      </c>
      <c r="U304" s="39"/>
      <c r="V304" s="35" t="s">
        <v>66</v>
      </c>
      <c r="W304" s="36">
        <v>1</v>
      </c>
      <c r="X304" s="37">
        <v>6</v>
      </c>
      <c r="Y304" s="115"/>
    </row>
    <row r="305" spans="1:25" s="4" customFormat="1" ht="13.5" customHeight="1" x14ac:dyDescent="0.2">
      <c r="A305" s="24" t="s">
        <v>313</v>
      </c>
      <c r="B305" s="41">
        <v>2032</v>
      </c>
      <c r="C305" s="6">
        <v>1976</v>
      </c>
      <c r="D305" s="14">
        <v>-56</v>
      </c>
      <c r="E305" s="104">
        <v>-2.7559055118110187E-2</v>
      </c>
      <c r="F305" s="110">
        <v>87</v>
      </c>
      <c r="G305" s="111">
        <v>227</v>
      </c>
      <c r="H305" s="111">
        <v>1114</v>
      </c>
      <c r="I305" s="111">
        <v>635</v>
      </c>
      <c r="J305" s="111">
        <v>293</v>
      </c>
      <c r="K305" s="107"/>
      <c r="L305" s="113">
        <v>4.4028340080971659E-2</v>
      </c>
      <c r="M305" s="113">
        <v>0.11487854251012146</v>
      </c>
      <c r="N305" s="113">
        <v>0.56376518218623484</v>
      </c>
      <c r="O305" s="113">
        <v>0.32135627530364375</v>
      </c>
      <c r="P305" s="113">
        <v>0.14827935222672065</v>
      </c>
      <c r="Q305" s="128">
        <v>77.378815080789948</v>
      </c>
      <c r="S305" s="25">
        <v>151</v>
      </c>
      <c r="T305" s="40" t="s">
        <v>314</v>
      </c>
      <c r="U305" s="39"/>
      <c r="V305" s="35" t="s">
        <v>4</v>
      </c>
      <c r="W305" s="36">
        <v>1</v>
      </c>
      <c r="X305" s="37">
        <v>5</v>
      </c>
      <c r="Y305" s="115"/>
    </row>
    <row r="306" spans="1:25" s="4" customFormat="1" ht="13.5" customHeight="1" x14ac:dyDescent="0.2">
      <c r="A306" s="24" t="s">
        <v>494</v>
      </c>
      <c r="B306" s="41">
        <v>1698</v>
      </c>
      <c r="C306" s="6">
        <v>1651</v>
      </c>
      <c r="D306" s="14">
        <v>-47</v>
      </c>
      <c r="E306" s="104">
        <v>-2.7679623085983485E-2</v>
      </c>
      <c r="F306" s="110">
        <v>58</v>
      </c>
      <c r="G306" s="111">
        <v>170</v>
      </c>
      <c r="H306" s="111">
        <v>835</v>
      </c>
      <c r="I306" s="111">
        <v>646</v>
      </c>
      <c r="J306" s="111">
        <v>299</v>
      </c>
      <c r="K306" s="107"/>
      <c r="L306" s="113">
        <v>3.5130224106602062E-2</v>
      </c>
      <c r="M306" s="113">
        <v>0.1029678982434888</v>
      </c>
      <c r="N306" s="113">
        <v>0.5057540884312538</v>
      </c>
      <c r="O306" s="113">
        <v>0.39127801332525741</v>
      </c>
      <c r="P306" s="113">
        <v>0.18110236220472442</v>
      </c>
      <c r="Q306" s="128">
        <v>97.724550898203603</v>
      </c>
      <c r="S306" s="25">
        <v>687</v>
      </c>
      <c r="T306" s="19" t="s">
        <v>495</v>
      </c>
      <c r="U306" s="39"/>
      <c r="V306" s="35" t="s">
        <v>48</v>
      </c>
      <c r="W306" s="36">
        <v>2</v>
      </c>
      <c r="X306" s="37">
        <v>2</v>
      </c>
      <c r="Y306" s="115"/>
    </row>
    <row r="307" spans="1:25" s="4" customFormat="1" ht="13.5" customHeight="1" x14ac:dyDescent="0.2">
      <c r="A307" s="24" t="s">
        <v>340</v>
      </c>
      <c r="B307" s="41">
        <v>4146</v>
      </c>
      <c r="C307" s="6">
        <v>4031</v>
      </c>
      <c r="D307" s="14">
        <v>-115</v>
      </c>
      <c r="E307" s="104">
        <v>-2.7737578388808526E-2</v>
      </c>
      <c r="F307" s="110">
        <v>194</v>
      </c>
      <c r="G307" s="111">
        <v>535</v>
      </c>
      <c r="H307" s="111">
        <v>2164</v>
      </c>
      <c r="I307" s="111">
        <v>1332</v>
      </c>
      <c r="J307" s="111">
        <v>609</v>
      </c>
      <c r="K307" s="107"/>
      <c r="L307" s="113">
        <v>4.812701562887621E-2</v>
      </c>
      <c r="M307" s="113">
        <v>0.13272140907963284</v>
      </c>
      <c r="N307" s="113">
        <v>0.53683949392210373</v>
      </c>
      <c r="O307" s="113">
        <v>0.33043909699826346</v>
      </c>
      <c r="P307" s="113">
        <v>0.15107913669064749</v>
      </c>
      <c r="Q307" s="128">
        <v>86.275415896487985</v>
      </c>
      <c r="S307" s="25">
        <v>226</v>
      </c>
      <c r="T307" s="19" t="s">
        <v>341</v>
      </c>
      <c r="U307" s="39"/>
      <c r="V307" s="35" t="s">
        <v>8</v>
      </c>
      <c r="W307" s="36">
        <v>1</v>
      </c>
      <c r="X307" s="37">
        <v>7</v>
      </c>
      <c r="Y307" s="115"/>
    </row>
    <row r="308" spans="1:25" s="4" customFormat="1" ht="13.5" customHeight="1" x14ac:dyDescent="0.2">
      <c r="A308" s="24" t="s">
        <v>346</v>
      </c>
      <c r="B308" s="41">
        <v>2309</v>
      </c>
      <c r="C308" s="6">
        <v>2244</v>
      </c>
      <c r="D308" s="14">
        <v>-65</v>
      </c>
      <c r="E308" s="104">
        <v>-2.8150714595062798E-2</v>
      </c>
      <c r="F308" s="110">
        <v>115</v>
      </c>
      <c r="G308" s="111">
        <v>262</v>
      </c>
      <c r="H308" s="111">
        <v>1217</v>
      </c>
      <c r="I308" s="111">
        <v>765</v>
      </c>
      <c r="J308" s="111">
        <v>319</v>
      </c>
      <c r="K308" s="107"/>
      <c r="L308" s="113">
        <v>5.1247771836007129E-2</v>
      </c>
      <c r="M308" s="113">
        <v>0.11675579322638147</v>
      </c>
      <c r="N308" s="113">
        <v>0.54233511586452765</v>
      </c>
      <c r="O308" s="113">
        <v>0.34090909090909088</v>
      </c>
      <c r="P308" s="113">
        <v>0.14215686274509803</v>
      </c>
      <c r="Q308" s="128">
        <v>84.387838948233366</v>
      </c>
      <c r="S308" s="25">
        <v>239</v>
      </c>
      <c r="T308" s="40" t="s">
        <v>347</v>
      </c>
      <c r="U308" s="39"/>
      <c r="V308" s="35" t="s">
        <v>41</v>
      </c>
      <c r="W308" s="36">
        <v>1</v>
      </c>
      <c r="X308" s="37">
        <v>5</v>
      </c>
      <c r="Y308" s="115"/>
    </row>
    <row r="309" spans="1:25" s="4" customFormat="1" ht="13.5" customHeight="1" x14ac:dyDescent="0.2">
      <c r="A309" s="24" t="s">
        <v>189</v>
      </c>
      <c r="B309" s="41">
        <v>7003</v>
      </c>
      <c r="C309" s="6">
        <v>6803</v>
      </c>
      <c r="D309" s="14">
        <v>-200</v>
      </c>
      <c r="E309" s="104">
        <v>-2.855918891903475E-2</v>
      </c>
      <c r="F309" s="110">
        <v>408</v>
      </c>
      <c r="G309" s="111">
        <v>976</v>
      </c>
      <c r="H309" s="111">
        <v>3760</v>
      </c>
      <c r="I309" s="111">
        <v>2067</v>
      </c>
      <c r="J309" s="111">
        <v>868</v>
      </c>
      <c r="K309" s="107"/>
      <c r="L309" s="113">
        <v>5.9973541084815521E-2</v>
      </c>
      <c r="M309" s="113">
        <v>0.14346611788916655</v>
      </c>
      <c r="N309" s="113">
        <v>0.55269733940908428</v>
      </c>
      <c r="O309" s="113">
        <v>0.3038365427017492</v>
      </c>
      <c r="P309" s="113">
        <v>0.12759076877848008</v>
      </c>
      <c r="Q309" s="128">
        <v>80.930851063829778</v>
      </c>
      <c r="S309" s="25">
        <v>309</v>
      </c>
      <c r="T309" s="19" t="s">
        <v>190</v>
      </c>
      <c r="U309" s="39"/>
      <c r="V309" s="35" t="s">
        <v>56</v>
      </c>
      <c r="W309" s="36">
        <v>2</v>
      </c>
      <c r="X309" s="37">
        <v>2</v>
      </c>
      <c r="Y309" s="115"/>
    </row>
    <row r="310" spans="1:25" s="4" customFormat="1" ht="13.5" customHeight="1" x14ac:dyDescent="0.2">
      <c r="A310" s="24" t="s">
        <v>440</v>
      </c>
      <c r="B310" s="41">
        <v>3435</v>
      </c>
      <c r="C310" s="6">
        <v>3336</v>
      </c>
      <c r="D310" s="14">
        <v>-99</v>
      </c>
      <c r="E310" s="104">
        <v>-2.8820960698690001E-2</v>
      </c>
      <c r="F310" s="110">
        <v>157</v>
      </c>
      <c r="G310" s="111">
        <v>423</v>
      </c>
      <c r="H310" s="111">
        <v>1843</v>
      </c>
      <c r="I310" s="111">
        <v>1070</v>
      </c>
      <c r="J310" s="111">
        <v>469</v>
      </c>
      <c r="K310" s="107"/>
      <c r="L310" s="113">
        <v>4.7062350119904076E-2</v>
      </c>
      <c r="M310" s="113">
        <v>0.12679856115107913</v>
      </c>
      <c r="N310" s="113">
        <v>0.55245803357314149</v>
      </c>
      <c r="O310" s="113">
        <v>0.32074340527577938</v>
      </c>
      <c r="P310" s="113">
        <v>0.14058752997601917</v>
      </c>
      <c r="Q310" s="128">
        <v>81.00922409115573</v>
      </c>
      <c r="S310" s="25">
        <v>578</v>
      </c>
      <c r="T310" s="19" t="s">
        <v>441</v>
      </c>
      <c r="U310" s="39"/>
      <c r="V310" s="35" t="s">
        <v>41</v>
      </c>
      <c r="W310" s="36">
        <v>2</v>
      </c>
      <c r="X310" s="37">
        <v>2</v>
      </c>
      <c r="Y310" s="115"/>
    </row>
    <row r="311" spans="1:25" s="4" customFormat="1" ht="13.5" customHeight="1" x14ac:dyDescent="0.2">
      <c r="A311" s="24" t="s">
        <v>348</v>
      </c>
      <c r="B311" s="41">
        <v>1967</v>
      </c>
      <c r="C311" s="6">
        <v>1910</v>
      </c>
      <c r="D311" s="14">
        <v>-57</v>
      </c>
      <c r="E311" s="104">
        <v>-2.8978139298423966E-2</v>
      </c>
      <c r="F311" s="110">
        <v>108</v>
      </c>
      <c r="G311" s="111">
        <v>246</v>
      </c>
      <c r="H311" s="111">
        <v>1076</v>
      </c>
      <c r="I311" s="111">
        <v>588</v>
      </c>
      <c r="J311" s="111">
        <v>272</v>
      </c>
      <c r="K311" s="107"/>
      <c r="L311" s="113">
        <v>5.654450261780105E-2</v>
      </c>
      <c r="M311" s="113">
        <v>0.12879581151832462</v>
      </c>
      <c r="N311" s="113">
        <v>0.56335078534031413</v>
      </c>
      <c r="O311" s="113">
        <v>0.30785340314136128</v>
      </c>
      <c r="P311" s="113">
        <v>0.14240837696335079</v>
      </c>
      <c r="Q311" s="128">
        <v>77.509293680297404</v>
      </c>
      <c r="S311" s="25">
        <v>250</v>
      </c>
      <c r="T311" s="19" t="s">
        <v>349</v>
      </c>
      <c r="U311" s="39"/>
      <c r="V311" s="35" t="s">
        <v>4</v>
      </c>
      <c r="W311" s="36">
        <v>2</v>
      </c>
      <c r="X311" s="37">
        <v>2</v>
      </c>
      <c r="Y311" s="115"/>
    </row>
    <row r="312" spans="1:25" s="4" customFormat="1" ht="13.5" customHeight="1" x14ac:dyDescent="0.2">
      <c r="A312" s="24" t="s">
        <v>496</v>
      </c>
      <c r="B312" s="41">
        <v>3436</v>
      </c>
      <c r="C312" s="6">
        <v>3335</v>
      </c>
      <c r="D312" s="14">
        <v>-101</v>
      </c>
      <c r="E312" s="104">
        <v>-2.9394644935972103E-2</v>
      </c>
      <c r="F312" s="110">
        <v>122</v>
      </c>
      <c r="G312" s="111">
        <v>319</v>
      </c>
      <c r="H312" s="111">
        <v>1781</v>
      </c>
      <c r="I312" s="111">
        <v>1235</v>
      </c>
      <c r="J312" s="111">
        <v>555</v>
      </c>
      <c r="K312" s="107"/>
      <c r="L312" s="113">
        <v>3.6581709145427285E-2</v>
      </c>
      <c r="M312" s="113">
        <v>9.5652173913043481E-2</v>
      </c>
      <c r="N312" s="113">
        <v>0.53403298350824591</v>
      </c>
      <c r="O312" s="113">
        <v>0.37031484257871067</v>
      </c>
      <c r="P312" s="113">
        <v>0.16641679160419789</v>
      </c>
      <c r="Q312" s="128">
        <v>87.254351487928133</v>
      </c>
      <c r="S312" s="25">
        <v>689</v>
      </c>
      <c r="T312" s="19" t="s">
        <v>497</v>
      </c>
      <c r="U312" s="39"/>
      <c r="V312" s="35" t="s">
        <v>81</v>
      </c>
      <c r="W312" s="36">
        <v>2</v>
      </c>
      <c r="X312" s="37">
        <v>2</v>
      </c>
      <c r="Y312" s="115"/>
    </row>
    <row r="313" spans="1:25" s="4" customFormat="1" ht="13.5" customHeight="1" x14ac:dyDescent="0.2">
      <c r="A313" s="24" t="s">
        <v>307</v>
      </c>
      <c r="B313" s="41">
        <v>5128</v>
      </c>
      <c r="C313" s="6">
        <v>4973</v>
      </c>
      <c r="D313" s="14">
        <v>-155</v>
      </c>
      <c r="E313" s="104">
        <v>-3.0226209048361929E-2</v>
      </c>
      <c r="F313" s="110">
        <v>191</v>
      </c>
      <c r="G313" s="111">
        <v>479</v>
      </c>
      <c r="H313" s="111">
        <v>2591</v>
      </c>
      <c r="I313" s="111">
        <v>1903</v>
      </c>
      <c r="J313" s="111">
        <v>857</v>
      </c>
      <c r="K313" s="107"/>
      <c r="L313" s="113">
        <v>3.8407399959782824E-2</v>
      </c>
      <c r="M313" s="113">
        <v>9.6320128694952739E-2</v>
      </c>
      <c r="N313" s="113">
        <v>0.52101347275286547</v>
      </c>
      <c r="O313" s="113">
        <v>0.38266639855218176</v>
      </c>
      <c r="P313" s="113">
        <v>0.17233058515986327</v>
      </c>
      <c r="Q313" s="128">
        <v>91.933616364338093</v>
      </c>
      <c r="S313" s="25">
        <v>146</v>
      </c>
      <c r="T313" s="40" t="s">
        <v>308</v>
      </c>
      <c r="U313" s="39"/>
      <c r="V313" s="35" t="s">
        <v>41</v>
      </c>
      <c r="W313" s="36">
        <v>2</v>
      </c>
      <c r="X313" s="37">
        <v>2</v>
      </c>
      <c r="Y313" s="115"/>
    </row>
    <row r="314" spans="1:25" s="4" customFormat="1" ht="13.5" customHeight="1" x14ac:dyDescent="0.2">
      <c r="A314" s="24" t="s">
        <v>694</v>
      </c>
      <c r="B314" s="41">
        <v>34664</v>
      </c>
      <c r="C314" s="6">
        <v>33611</v>
      </c>
      <c r="D314" s="14">
        <v>-1053</v>
      </c>
      <c r="E314" s="104">
        <v>-3.037733671820908E-2</v>
      </c>
      <c r="F314" s="110">
        <v>1673</v>
      </c>
      <c r="G314" s="111">
        <v>4142</v>
      </c>
      <c r="H314" s="111">
        <v>19100</v>
      </c>
      <c r="I314" s="111">
        <v>10369</v>
      </c>
      <c r="J314" s="111">
        <v>4595</v>
      </c>
      <c r="K314" s="107"/>
      <c r="L314" s="113">
        <v>4.9775371158251765E-2</v>
      </c>
      <c r="M314" s="113">
        <v>0.12323346523459582</v>
      </c>
      <c r="N314" s="113">
        <v>0.56826634137633514</v>
      </c>
      <c r="O314" s="113">
        <v>0.30850019338906903</v>
      </c>
      <c r="P314" s="113">
        <v>0.13671119573949006</v>
      </c>
      <c r="Q314" s="128">
        <v>75.973821989528801</v>
      </c>
      <c r="S314" s="25">
        <v>740</v>
      </c>
      <c r="T314" s="40" t="s">
        <v>124</v>
      </c>
      <c r="U314" s="39"/>
      <c r="V314" s="35" t="s">
        <v>8</v>
      </c>
      <c r="W314" s="36">
        <v>2</v>
      </c>
      <c r="X314" s="37">
        <v>5</v>
      </c>
      <c r="Y314" s="115"/>
    </row>
    <row r="315" spans="1:25" s="4" customFormat="1" ht="13.5" customHeight="1" x14ac:dyDescent="0.2">
      <c r="A315" s="24" t="s">
        <v>330</v>
      </c>
      <c r="B315" s="41">
        <v>1867</v>
      </c>
      <c r="C315" s="6">
        <v>1809</v>
      </c>
      <c r="D315" s="14">
        <v>-58</v>
      </c>
      <c r="E315" s="104">
        <v>-3.1065881092662062E-2</v>
      </c>
      <c r="F315" s="110">
        <v>117</v>
      </c>
      <c r="G315" s="111">
        <v>262</v>
      </c>
      <c r="H315" s="111">
        <v>1000</v>
      </c>
      <c r="I315" s="111">
        <v>547</v>
      </c>
      <c r="J315" s="111">
        <v>232</v>
      </c>
      <c r="K315" s="107"/>
      <c r="L315" s="113">
        <v>6.4676616915422883E-2</v>
      </c>
      <c r="M315" s="113">
        <v>0.14483139856274185</v>
      </c>
      <c r="N315" s="113">
        <v>0.55279159756771701</v>
      </c>
      <c r="O315" s="113">
        <v>0.30237700386954119</v>
      </c>
      <c r="P315" s="113">
        <v>0.12824765063571034</v>
      </c>
      <c r="Q315" s="128">
        <v>80.900000000000006</v>
      </c>
      <c r="S315" s="25">
        <v>181</v>
      </c>
      <c r="T315" s="40" t="s">
        <v>331</v>
      </c>
      <c r="U315" s="39"/>
      <c r="V315" s="35" t="s">
        <v>52</v>
      </c>
      <c r="W315" s="36">
        <v>1</v>
      </c>
      <c r="X315" s="37">
        <v>3</v>
      </c>
      <c r="Y315" s="115"/>
    </row>
    <row r="316" spans="1:25" s="4" customFormat="1" ht="13.5" customHeight="1" x14ac:dyDescent="0.2">
      <c r="A316" s="24" t="s">
        <v>426</v>
      </c>
      <c r="B316" s="41">
        <v>1636</v>
      </c>
      <c r="C316" s="6">
        <v>1584</v>
      </c>
      <c r="D316" s="14">
        <v>-52</v>
      </c>
      <c r="E316" s="104">
        <v>-3.1784841075794601E-2</v>
      </c>
      <c r="F316" s="110">
        <v>75</v>
      </c>
      <c r="G316" s="111">
        <v>218</v>
      </c>
      <c r="H316" s="111">
        <v>818</v>
      </c>
      <c r="I316" s="111">
        <v>548</v>
      </c>
      <c r="J316" s="111">
        <v>267</v>
      </c>
      <c r="K316" s="107"/>
      <c r="L316" s="113">
        <v>4.7348484848484848E-2</v>
      </c>
      <c r="M316" s="113">
        <v>0.13762626262626262</v>
      </c>
      <c r="N316" s="113">
        <v>0.51641414141414144</v>
      </c>
      <c r="O316" s="113">
        <v>0.34595959595959597</v>
      </c>
      <c r="P316" s="113">
        <v>0.16856060606060605</v>
      </c>
      <c r="Q316" s="128">
        <v>93.643031784841085</v>
      </c>
      <c r="S316" s="25">
        <v>495</v>
      </c>
      <c r="T316" s="40" t="s">
        <v>427</v>
      </c>
      <c r="U316" s="39"/>
      <c r="V316" s="35" t="s">
        <v>126</v>
      </c>
      <c r="W316" s="36">
        <v>2</v>
      </c>
      <c r="X316" s="37">
        <v>2</v>
      </c>
      <c r="Y316" s="115"/>
    </row>
    <row r="317" spans="1:25" s="4" customFormat="1" ht="13.5" customHeight="1" x14ac:dyDescent="0.2">
      <c r="A317" s="24" t="s">
        <v>411</v>
      </c>
      <c r="B317" s="41">
        <v>395</v>
      </c>
      <c r="C317" s="6">
        <v>382</v>
      </c>
      <c r="D317" s="14">
        <v>-13</v>
      </c>
      <c r="E317" s="104">
        <v>-3.2911392405063244E-2</v>
      </c>
      <c r="F317" s="110">
        <v>21</v>
      </c>
      <c r="G317" s="111">
        <v>60</v>
      </c>
      <c r="H317" s="111">
        <v>216</v>
      </c>
      <c r="I317" s="111">
        <v>106</v>
      </c>
      <c r="J317" s="111">
        <v>53</v>
      </c>
      <c r="K317" s="107"/>
      <c r="L317" s="113">
        <v>5.4973821989528798E-2</v>
      </c>
      <c r="M317" s="113">
        <v>0.15706806282722513</v>
      </c>
      <c r="N317" s="113">
        <v>0.56544502617801051</v>
      </c>
      <c r="O317" s="113">
        <v>0.27748691099476441</v>
      </c>
      <c r="P317" s="113">
        <v>0.13874345549738221</v>
      </c>
      <c r="Q317" s="128">
        <v>76.851851851851848</v>
      </c>
      <c r="S317" s="25">
        <v>438</v>
      </c>
      <c r="T317" s="19" t="s">
        <v>667</v>
      </c>
      <c r="U317" s="39"/>
      <c r="V317" s="35" t="s">
        <v>16</v>
      </c>
      <c r="W317" s="36">
        <v>2</v>
      </c>
      <c r="X317" s="37">
        <v>2</v>
      </c>
      <c r="Y317" s="115"/>
    </row>
    <row r="318" spans="1:25" s="4" customFormat="1" ht="13.5" customHeight="1" x14ac:dyDescent="0.2">
      <c r="A318" s="24" t="s">
        <v>586</v>
      </c>
      <c r="B318" s="41">
        <v>2218</v>
      </c>
      <c r="C318" s="6">
        <v>2143</v>
      </c>
      <c r="D318" s="14">
        <v>-75</v>
      </c>
      <c r="E318" s="104">
        <v>-3.3814247069431924E-2</v>
      </c>
      <c r="F318" s="110">
        <v>98</v>
      </c>
      <c r="G318" s="111">
        <v>256</v>
      </c>
      <c r="H318" s="111">
        <v>1130</v>
      </c>
      <c r="I318" s="111">
        <v>757</v>
      </c>
      <c r="J318" s="111">
        <v>333</v>
      </c>
      <c r="K318" s="107"/>
      <c r="L318" s="113">
        <v>4.5730284647690154E-2</v>
      </c>
      <c r="M318" s="113">
        <v>0.11945870275314979</v>
      </c>
      <c r="N318" s="113">
        <v>0.52729818012132523</v>
      </c>
      <c r="O318" s="113">
        <v>0.35324311712552497</v>
      </c>
      <c r="P318" s="113">
        <v>0.15538964069062061</v>
      </c>
      <c r="Q318" s="128">
        <v>89.646017699115035</v>
      </c>
      <c r="S318" s="25">
        <v>911</v>
      </c>
      <c r="T318" s="19" t="s">
        <v>587</v>
      </c>
      <c r="U318" s="39"/>
      <c r="V318" s="35" t="s">
        <v>4</v>
      </c>
      <c r="W318" s="36">
        <v>1</v>
      </c>
      <c r="X318" s="37">
        <v>3</v>
      </c>
      <c r="Y318" s="115"/>
    </row>
    <row r="319" spans="1:25" s="4" customFormat="1" ht="13.5" customHeight="1" x14ac:dyDescent="0.2">
      <c r="A319" s="24" t="s">
        <v>612</v>
      </c>
      <c r="B319" s="41">
        <v>5906</v>
      </c>
      <c r="C319" s="6">
        <v>5703</v>
      </c>
      <c r="D319" s="14">
        <v>-203</v>
      </c>
      <c r="E319" s="104">
        <v>-3.4371825262444977E-2</v>
      </c>
      <c r="F319" s="110">
        <v>312</v>
      </c>
      <c r="G319" s="111">
        <v>798</v>
      </c>
      <c r="H319" s="111">
        <v>3129</v>
      </c>
      <c r="I319" s="111">
        <v>1776</v>
      </c>
      <c r="J319" s="111">
        <v>749</v>
      </c>
      <c r="K319" s="107"/>
      <c r="L319" s="113">
        <v>5.4708048395581271E-2</v>
      </c>
      <c r="M319" s="113">
        <v>0.13992635455023672</v>
      </c>
      <c r="N319" s="113">
        <v>0.54865860073645445</v>
      </c>
      <c r="O319" s="113">
        <v>0.31141504471330878</v>
      </c>
      <c r="P319" s="113">
        <v>0.13133438541118708</v>
      </c>
      <c r="Q319" s="128">
        <v>82.262703739213805</v>
      </c>
      <c r="S319" s="25">
        <v>989</v>
      </c>
      <c r="T319" s="19" t="s">
        <v>613</v>
      </c>
      <c r="U319" s="26"/>
      <c r="V319" s="35" t="s">
        <v>96</v>
      </c>
      <c r="W319" s="36">
        <v>2</v>
      </c>
      <c r="X319" s="37">
        <v>1</v>
      </c>
      <c r="Y319" s="115"/>
    </row>
    <row r="320" spans="1:25" s="4" customFormat="1" ht="13.5" customHeight="1" x14ac:dyDescent="0.2">
      <c r="A320" s="24" t="s">
        <v>291</v>
      </c>
      <c r="B320" s="41">
        <v>2882</v>
      </c>
      <c r="C320" s="6">
        <v>2780</v>
      </c>
      <c r="D320" s="14">
        <v>-102</v>
      </c>
      <c r="E320" s="104">
        <v>-3.539208882720335E-2</v>
      </c>
      <c r="F320" s="110">
        <v>110</v>
      </c>
      <c r="G320" s="111">
        <v>267</v>
      </c>
      <c r="H320" s="111">
        <v>1471</v>
      </c>
      <c r="I320" s="111">
        <v>1042</v>
      </c>
      <c r="J320" s="111">
        <v>460</v>
      </c>
      <c r="K320" s="107"/>
      <c r="L320" s="113">
        <v>3.9568345323741004E-2</v>
      </c>
      <c r="M320" s="113">
        <v>9.6043165467625896E-2</v>
      </c>
      <c r="N320" s="113">
        <v>0.52913669064748203</v>
      </c>
      <c r="O320" s="113">
        <v>0.3748201438848921</v>
      </c>
      <c r="P320" s="113">
        <v>0.16546762589928057</v>
      </c>
      <c r="Q320" s="128">
        <v>88.987083616587356</v>
      </c>
      <c r="S320" s="25">
        <v>81</v>
      </c>
      <c r="T320" s="40" t="s">
        <v>292</v>
      </c>
      <c r="U320" s="34"/>
      <c r="V320" s="35" t="s">
        <v>66</v>
      </c>
      <c r="W320" s="36">
        <v>2</v>
      </c>
      <c r="X320" s="37">
        <v>3</v>
      </c>
      <c r="Y320" s="115"/>
    </row>
    <row r="321" spans="1:25" s="4" customFormat="1" ht="13.5" customHeight="1" x14ac:dyDescent="0.2">
      <c r="A321" s="57" t="s">
        <v>295</v>
      </c>
      <c r="B321" s="41">
        <v>3455</v>
      </c>
      <c r="C321" s="6">
        <v>3329</v>
      </c>
      <c r="D321" s="14">
        <v>-126</v>
      </c>
      <c r="E321" s="104">
        <v>-3.6468885672937823E-2</v>
      </c>
      <c r="F321" s="110">
        <v>119</v>
      </c>
      <c r="G321" s="111">
        <v>351</v>
      </c>
      <c r="H321" s="111">
        <v>1722</v>
      </c>
      <c r="I321" s="111">
        <v>1256</v>
      </c>
      <c r="J321" s="111">
        <v>588</v>
      </c>
      <c r="K321" s="107"/>
      <c r="L321" s="113">
        <v>3.5746470411534996E-2</v>
      </c>
      <c r="M321" s="113">
        <v>0.10543706818864523</v>
      </c>
      <c r="N321" s="113">
        <v>0.51727245419044754</v>
      </c>
      <c r="O321" s="113">
        <v>0.37729047762090717</v>
      </c>
      <c r="P321" s="113">
        <v>0.17662961850405526</v>
      </c>
      <c r="Q321" s="128">
        <v>93.321718931475033</v>
      </c>
      <c r="S321" s="52">
        <v>90</v>
      </c>
      <c r="T321" s="19" t="s">
        <v>296</v>
      </c>
      <c r="U321" s="39"/>
      <c r="V321" s="35" t="s">
        <v>73</v>
      </c>
      <c r="W321" s="36">
        <v>2</v>
      </c>
      <c r="X321" s="37">
        <v>2</v>
      </c>
      <c r="Y321" s="115"/>
    </row>
    <row r="322" spans="1:25" s="4" customFormat="1" ht="13.5" customHeight="1" x14ac:dyDescent="0.2">
      <c r="A322" s="24" t="s">
        <v>407</v>
      </c>
      <c r="B322" s="41">
        <v>734</v>
      </c>
      <c r="C322" s="6">
        <v>707</v>
      </c>
      <c r="D322" s="14">
        <v>-27</v>
      </c>
      <c r="E322" s="104">
        <v>-3.6784741144414212E-2</v>
      </c>
      <c r="F322" s="110">
        <v>28</v>
      </c>
      <c r="G322" s="111">
        <v>66</v>
      </c>
      <c r="H322" s="111">
        <v>343</v>
      </c>
      <c r="I322" s="111">
        <v>298</v>
      </c>
      <c r="J322" s="111">
        <v>141</v>
      </c>
      <c r="K322" s="107"/>
      <c r="L322" s="113">
        <v>3.9603960396039604E-2</v>
      </c>
      <c r="M322" s="113">
        <v>9.3352192362093356E-2</v>
      </c>
      <c r="N322" s="113">
        <v>0.48514851485148514</v>
      </c>
      <c r="O322" s="113">
        <v>0.42149929278642151</v>
      </c>
      <c r="P322" s="113">
        <v>0.19943422913719944</v>
      </c>
      <c r="Q322" s="128">
        <v>106.12244897959184</v>
      </c>
      <c r="S322" s="25">
        <v>435</v>
      </c>
      <c r="T322" s="19" t="s">
        <v>408</v>
      </c>
      <c r="U322" s="39"/>
      <c r="V322" s="35" t="s">
        <v>24</v>
      </c>
      <c r="W322" s="36">
        <v>1</v>
      </c>
      <c r="X322" s="37">
        <v>4</v>
      </c>
      <c r="Y322" s="115"/>
    </row>
    <row r="323" spans="1:25" s="4" customFormat="1" ht="13.5" customHeight="1" x14ac:dyDescent="0.2">
      <c r="A323" s="24" t="s">
        <v>297</v>
      </c>
      <c r="B323" s="41">
        <v>2236</v>
      </c>
      <c r="C323" s="6">
        <v>2152</v>
      </c>
      <c r="D323" s="14">
        <v>-84</v>
      </c>
      <c r="E323" s="104">
        <v>-3.756708407871201E-2</v>
      </c>
      <c r="F323" s="110">
        <v>100</v>
      </c>
      <c r="G323" s="111">
        <v>228</v>
      </c>
      <c r="H323" s="111">
        <v>1161</v>
      </c>
      <c r="I323" s="111">
        <v>763</v>
      </c>
      <c r="J323" s="111">
        <v>339</v>
      </c>
      <c r="K323" s="107"/>
      <c r="L323" s="113">
        <v>4.6468401486988845E-2</v>
      </c>
      <c r="M323" s="113">
        <v>0.10594795539033457</v>
      </c>
      <c r="N323" s="113">
        <v>0.53949814126394047</v>
      </c>
      <c r="O323" s="113">
        <v>0.3545539033457249</v>
      </c>
      <c r="P323" s="113">
        <v>0.15752788104089219</v>
      </c>
      <c r="Q323" s="128">
        <v>85.357450473729543</v>
      </c>
      <c r="S323" s="25">
        <v>97</v>
      </c>
      <c r="T323" s="19" t="s">
        <v>298</v>
      </c>
      <c r="U323" s="34"/>
      <c r="V323" s="35" t="s">
        <v>4</v>
      </c>
      <c r="W323" s="36">
        <v>1</v>
      </c>
      <c r="X323" s="37">
        <v>5</v>
      </c>
      <c r="Y323" s="115"/>
    </row>
    <row r="324" spans="1:25" s="4" customFormat="1" ht="13.5" customHeight="1" x14ac:dyDescent="0.2">
      <c r="A324" s="24" t="s">
        <v>336</v>
      </c>
      <c r="B324" s="41">
        <v>1408</v>
      </c>
      <c r="C324" s="6">
        <v>1353</v>
      </c>
      <c r="D324" s="14">
        <v>-55</v>
      </c>
      <c r="E324" s="104">
        <v>-3.90625E-2</v>
      </c>
      <c r="F324" s="110">
        <v>60</v>
      </c>
      <c r="G324" s="111">
        <v>180</v>
      </c>
      <c r="H324" s="111">
        <v>706</v>
      </c>
      <c r="I324" s="111">
        <v>467</v>
      </c>
      <c r="J324" s="111">
        <v>222</v>
      </c>
      <c r="K324" s="107"/>
      <c r="L324" s="113">
        <v>4.4345898004434593E-2</v>
      </c>
      <c r="M324" s="113">
        <v>0.13303769401330376</v>
      </c>
      <c r="N324" s="113">
        <v>0.52180339985218038</v>
      </c>
      <c r="O324" s="113">
        <v>0.34515890613451589</v>
      </c>
      <c r="P324" s="113">
        <v>0.16407982261640799</v>
      </c>
      <c r="Q324" s="128">
        <v>91.643059490084994</v>
      </c>
      <c r="S324" s="25">
        <v>216</v>
      </c>
      <c r="T324" s="40" t="s">
        <v>337</v>
      </c>
      <c r="U324" s="39"/>
      <c r="V324" s="35" t="s">
        <v>12</v>
      </c>
      <c r="W324" s="36">
        <v>2</v>
      </c>
      <c r="X324" s="37">
        <v>2</v>
      </c>
      <c r="Y324" s="115"/>
    </row>
    <row r="325" spans="1:25" s="4" customFormat="1" ht="13.5" customHeight="1" x14ac:dyDescent="0.2">
      <c r="A325" s="24" t="s">
        <v>338</v>
      </c>
      <c r="B325" s="41">
        <v>1329</v>
      </c>
      <c r="C325" s="6">
        <v>1274</v>
      </c>
      <c r="D325" s="14">
        <v>-55</v>
      </c>
      <c r="E325" s="104">
        <v>-4.1384499623777327E-2</v>
      </c>
      <c r="F325" s="110">
        <v>67</v>
      </c>
      <c r="G325" s="111">
        <v>141</v>
      </c>
      <c r="H325" s="111">
        <v>692</v>
      </c>
      <c r="I325" s="111">
        <v>441</v>
      </c>
      <c r="J325" s="111">
        <v>229</v>
      </c>
      <c r="K325" s="107"/>
      <c r="L325" s="113">
        <v>5.2590266875981159E-2</v>
      </c>
      <c r="M325" s="113">
        <v>0.11067503924646782</v>
      </c>
      <c r="N325" s="113">
        <v>0.54317111459968603</v>
      </c>
      <c r="O325" s="113">
        <v>0.34615384615384615</v>
      </c>
      <c r="P325" s="113">
        <v>0.17974882260596547</v>
      </c>
      <c r="Q325" s="128">
        <v>84.104046242774572</v>
      </c>
      <c r="S325" s="25">
        <v>218</v>
      </c>
      <c r="T325" s="40" t="s">
        <v>339</v>
      </c>
      <c r="U325" s="39"/>
      <c r="V325" s="35" t="s">
        <v>126</v>
      </c>
      <c r="W325" s="36">
        <v>1</v>
      </c>
      <c r="X325" s="37">
        <v>3</v>
      </c>
      <c r="Y325" s="115"/>
    </row>
    <row r="326" spans="1:25" s="4" customFormat="1" ht="13.5" customHeight="1" x14ac:dyDescent="0.2">
      <c r="A326" s="57" t="s">
        <v>399</v>
      </c>
      <c r="B326" s="41">
        <v>789</v>
      </c>
      <c r="C326" s="6">
        <v>737</v>
      </c>
      <c r="D326" s="14">
        <v>-52</v>
      </c>
      <c r="E326" s="104">
        <v>-6.5906210392902453E-2</v>
      </c>
      <c r="F326" s="110">
        <v>48</v>
      </c>
      <c r="G326" s="111">
        <v>101</v>
      </c>
      <c r="H326" s="111">
        <v>402</v>
      </c>
      <c r="I326" s="111">
        <v>234</v>
      </c>
      <c r="J326" s="111">
        <v>100</v>
      </c>
      <c r="K326" s="107"/>
      <c r="L326" s="113">
        <v>6.5128900949796467E-2</v>
      </c>
      <c r="M326" s="113">
        <v>0.13704206241519673</v>
      </c>
      <c r="N326" s="113">
        <v>0.54545454545454541</v>
      </c>
      <c r="O326" s="113">
        <v>0.3175033921302578</v>
      </c>
      <c r="P326" s="113">
        <v>0.13568521031207598</v>
      </c>
      <c r="Q326" s="128">
        <v>83.333333333333343</v>
      </c>
      <c r="S326" s="52">
        <v>421</v>
      </c>
      <c r="T326" s="40" t="s">
        <v>400</v>
      </c>
      <c r="U326" s="34"/>
      <c r="V326" s="35" t="s">
        <v>52</v>
      </c>
      <c r="W326" s="36">
        <v>1</v>
      </c>
      <c r="X326" s="37">
        <v>4</v>
      </c>
      <c r="Y326" s="115"/>
    </row>
    <row r="327" spans="1:25" s="4" customFormat="1" ht="10.5" customHeight="1" x14ac:dyDescent="0.2">
      <c r="A327" s="5"/>
      <c r="B327" s="42"/>
      <c r="C327" s="7"/>
      <c r="D327" s="15"/>
      <c r="E327" s="104"/>
      <c r="F327" s="9"/>
      <c r="L327" s="113"/>
      <c r="M327" s="113"/>
      <c r="N327" s="113"/>
      <c r="O327" s="113"/>
      <c r="P327" s="113"/>
      <c r="Q327" s="128"/>
      <c r="S327" s="49"/>
    </row>
    <row r="328" spans="1:25" x14ac:dyDescent="0.2">
      <c r="A328" s="118" t="s">
        <v>618</v>
      </c>
      <c r="B328" s="94"/>
      <c r="C328" s="95"/>
      <c r="D328" s="96"/>
      <c r="E328" s="104"/>
      <c r="F328" s="98"/>
      <c r="G328" s="99"/>
      <c r="H328" s="99"/>
      <c r="I328" s="99"/>
      <c r="J328" s="99"/>
      <c r="K328" s="99"/>
      <c r="L328" s="113"/>
      <c r="M328" s="113"/>
      <c r="N328" s="113"/>
      <c r="O328" s="113"/>
      <c r="P328" s="113"/>
      <c r="Q328" s="128"/>
      <c r="R328" s="99"/>
      <c r="S328" s="53"/>
    </row>
    <row r="329" spans="1:25" ht="14.25" customHeight="1" x14ac:dyDescent="0.2">
      <c r="A329" s="57" t="s">
        <v>9</v>
      </c>
      <c r="B329" s="41">
        <v>1638293</v>
      </c>
      <c r="C329" s="120">
        <v>1671024</v>
      </c>
      <c r="D329" s="122">
        <v>32731</v>
      </c>
      <c r="E329" s="123">
        <v>1.9978721754899675E-2</v>
      </c>
      <c r="F329" s="120">
        <v>126321</v>
      </c>
      <c r="G329" s="120">
        <v>277777</v>
      </c>
      <c r="H329" s="120">
        <v>1103101</v>
      </c>
      <c r="I329" s="120">
        <v>290146</v>
      </c>
      <c r="J329" s="120">
        <v>117093</v>
      </c>
      <c r="K329" s="99"/>
      <c r="L329" s="113">
        <v>7.5594964524746497E-2</v>
      </c>
      <c r="M329" s="113">
        <v>0.16623160409425597</v>
      </c>
      <c r="N329" s="113">
        <v>0.66013474372600278</v>
      </c>
      <c r="O329" s="113">
        <v>0.17363365217974128</v>
      </c>
      <c r="P329" s="113">
        <v>7.0072602188837499E-2</v>
      </c>
      <c r="Q329" s="128">
        <v>51.484224925913402</v>
      </c>
      <c r="R329" s="99"/>
      <c r="S329" s="54">
        <v>1</v>
      </c>
      <c r="V329" s="31">
        <f t="shared" ref="V329:V347" si="0">SUMIF($V$16:$V$326,$S329,V$16:V$326)</f>
        <v>0</v>
      </c>
    </row>
    <row r="330" spans="1:25" ht="14.25" customHeight="1" x14ac:dyDescent="0.2">
      <c r="A330" s="57" t="s">
        <v>57</v>
      </c>
      <c r="B330" s="41">
        <v>475543</v>
      </c>
      <c r="C330" s="120">
        <v>478582</v>
      </c>
      <c r="D330" s="122">
        <v>3039</v>
      </c>
      <c r="E330" s="123">
        <v>6.3905892842497369E-3</v>
      </c>
      <c r="F330" s="120">
        <v>31655</v>
      </c>
      <c r="G330" s="120">
        <v>71661</v>
      </c>
      <c r="H330" s="120">
        <v>297272</v>
      </c>
      <c r="I330" s="120">
        <v>109649</v>
      </c>
      <c r="J330" s="120">
        <v>47069</v>
      </c>
      <c r="K330" s="99"/>
      <c r="L330" s="113">
        <v>6.6143315043190085E-2</v>
      </c>
      <c r="M330" s="113">
        <v>0.14973609538177365</v>
      </c>
      <c r="N330" s="113">
        <v>0.62115165217245949</v>
      </c>
      <c r="O330" s="113">
        <v>0.22911225244576686</v>
      </c>
      <c r="P330" s="113">
        <v>9.8350961799649805E-2</v>
      </c>
      <c r="Q330" s="128">
        <v>60.991280712613367</v>
      </c>
      <c r="R330" s="99"/>
      <c r="S330" s="54">
        <v>2</v>
      </c>
      <c r="V330" s="31">
        <f t="shared" si="0"/>
        <v>0</v>
      </c>
    </row>
    <row r="331" spans="1:25" ht="14.25" customHeight="1" x14ac:dyDescent="0.2">
      <c r="A331" s="57" t="s">
        <v>23</v>
      </c>
      <c r="B331" s="41">
        <v>221740</v>
      </c>
      <c r="C331" s="120">
        <v>218624</v>
      </c>
      <c r="D331" s="122">
        <v>-3116</v>
      </c>
      <c r="E331" s="123">
        <v>-1.4052493911788533E-2</v>
      </c>
      <c r="F331" s="120">
        <v>13946</v>
      </c>
      <c r="G331" s="120">
        <v>32326</v>
      </c>
      <c r="H331" s="120">
        <v>128219</v>
      </c>
      <c r="I331" s="120">
        <v>58079</v>
      </c>
      <c r="J331" s="120">
        <v>25484</v>
      </c>
      <c r="K331" s="99"/>
      <c r="L331" s="113">
        <v>6.3789885831381732E-2</v>
      </c>
      <c r="M331" s="113">
        <v>0.14786116803278687</v>
      </c>
      <c r="N331" s="113">
        <v>0.58648181352459017</v>
      </c>
      <c r="O331" s="113">
        <v>0.26565701844262296</v>
      </c>
      <c r="P331" s="113">
        <v>0.11656542740046838</v>
      </c>
      <c r="Q331" s="128">
        <v>70.508271005077248</v>
      </c>
      <c r="R331" s="99"/>
      <c r="S331" s="54">
        <v>4</v>
      </c>
      <c r="V331" s="31">
        <f t="shared" si="0"/>
        <v>0</v>
      </c>
    </row>
    <row r="332" spans="1:25" ht="14.25" customHeight="1" x14ac:dyDescent="0.2">
      <c r="A332" s="57" t="s">
        <v>13</v>
      </c>
      <c r="B332" s="41">
        <v>173781</v>
      </c>
      <c r="C332" s="120">
        <v>171364</v>
      </c>
      <c r="D332" s="122">
        <v>-2417</v>
      </c>
      <c r="E332" s="123">
        <v>-1.3908309884279602E-2</v>
      </c>
      <c r="F332" s="120">
        <v>10971</v>
      </c>
      <c r="G332" s="120">
        <v>26647</v>
      </c>
      <c r="H332" s="120">
        <v>102479</v>
      </c>
      <c r="I332" s="120">
        <v>42238</v>
      </c>
      <c r="J332" s="120">
        <v>17950</v>
      </c>
      <c r="K332" s="99"/>
      <c r="L332" s="113">
        <v>6.4021614808244434E-2</v>
      </c>
      <c r="M332" s="113">
        <v>0.15549940477579888</v>
      </c>
      <c r="N332" s="113">
        <v>0.59801942064844427</v>
      </c>
      <c r="O332" s="113">
        <v>0.24648117457575686</v>
      </c>
      <c r="P332" s="113">
        <v>0.10474778833360565</v>
      </c>
      <c r="Q332" s="128">
        <v>67.218649674567473</v>
      </c>
      <c r="R332" s="99"/>
      <c r="S332" s="54">
        <v>5</v>
      </c>
      <c r="V332" s="31">
        <f t="shared" si="0"/>
        <v>0</v>
      </c>
    </row>
    <row r="333" spans="1:25" ht="14.25" customHeight="1" x14ac:dyDescent="0.2">
      <c r="A333" s="57" t="s">
        <v>3</v>
      </c>
      <c r="B333" s="41">
        <v>509356</v>
      </c>
      <c r="C333" s="120">
        <v>515095</v>
      </c>
      <c r="D333" s="122">
        <v>5739</v>
      </c>
      <c r="E333" s="123">
        <v>1.1267168738563926E-2</v>
      </c>
      <c r="F333" s="120">
        <v>36750</v>
      </c>
      <c r="G333" s="120">
        <v>82460</v>
      </c>
      <c r="H333" s="120">
        <v>322752</v>
      </c>
      <c r="I333" s="120">
        <v>109883</v>
      </c>
      <c r="J333" s="120">
        <v>47362</v>
      </c>
      <c r="K333" s="99"/>
      <c r="L333" s="113">
        <v>7.13460623768431E-2</v>
      </c>
      <c r="M333" s="113">
        <v>0.16008697424746893</v>
      </c>
      <c r="N333" s="113">
        <v>0.62658732855104393</v>
      </c>
      <c r="O333" s="113">
        <v>0.21332569720148711</v>
      </c>
      <c r="P333" s="113">
        <v>9.194808724604199E-2</v>
      </c>
      <c r="Q333" s="128">
        <v>59.594673309537974</v>
      </c>
      <c r="R333" s="99"/>
      <c r="S333" s="54">
        <v>6</v>
      </c>
      <c r="V333" s="31">
        <f t="shared" si="0"/>
        <v>0</v>
      </c>
    </row>
    <row r="334" spans="1:25" ht="14.25" customHeight="1" x14ac:dyDescent="0.2">
      <c r="A334" s="57" t="s">
        <v>33</v>
      </c>
      <c r="B334" s="41">
        <v>201685</v>
      </c>
      <c r="C334" s="120">
        <v>200629</v>
      </c>
      <c r="D334" s="122">
        <v>-1056</v>
      </c>
      <c r="E334" s="123">
        <v>-5.2358876465775639E-3</v>
      </c>
      <c r="F334" s="120">
        <v>12608</v>
      </c>
      <c r="G334" s="120">
        <v>29536</v>
      </c>
      <c r="H334" s="120">
        <v>119135</v>
      </c>
      <c r="I334" s="120">
        <v>51958</v>
      </c>
      <c r="J334" s="120">
        <v>21722</v>
      </c>
      <c r="K334" s="99"/>
      <c r="L334" s="113">
        <v>6.2842360775361483E-2</v>
      </c>
      <c r="M334" s="113">
        <v>0.14721700252705242</v>
      </c>
      <c r="N334" s="113">
        <v>0.59380747548958523</v>
      </c>
      <c r="O334" s="113">
        <v>0.25897552198336232</v>
      </c>
      <c r="P334" s="113">
        <v>0.10826949244625653</v>
      </c>
      <c r="Q334" s="128">
        <v>68.404750912829982</v>
      </c>
      <c r="R334" s="99"/>
      <c r="S334" s="54">
        <v>7</v>
      </c>
      <c r="V334" s="31">
        <f t="shared" si="0"/>
        <v>0</v>
      </c>
    </row>
    <row r="335" spans="1:25" ht="14.25" customHeight="1" x14ac:dyDescent="0.2">
      <c r="A335" s="57" t="s">
        <v>17</v>
      </c>
      <c r="B335" s="41">
        <v>177659</v>
      </c>
      <c r="C335" s="120">
        <v>173388</v>
      </c>
      <c r="D335" s="122">
        <v>-4271</v>
      </c>
      <c r="E335" s="123">
        <v>-2.4040437016981997E-2</v>
      </c>
      <c r="F335" s="120">
        <v>9945</v>
      </c>
      <c r="G335" s="120">
        <v>23634</v>
      </c>
      <c r="H335" s="120">
        <v>102241</v>
      </c>
      <c r="I335" s="120">
        <v>47513</v>
      </c>
      <c r="J335" s="120">
        <v>20585</v>
      </c>
      <c r="K335" s="99"/>
      <c r="L335" s="113">
        <v>5.7356910512838262E-2</v>
      </c>
      <c r="M335" s="113">
        <v>0.13630701086580385</v>
      </c>
      <c r="N335" s="113">
        <v>0.58966595150760148</v>
      </c>
      <c r="O335" s="113">
        <v>0.27402703762659469</v>
      </c>
      <c r="P335" s="113">
        <v>0.11872217223798648</v>
      </c>
      <c r="Q335" s="128">
        <v>69.587543157832968</v>
      </c>
      <c r="R335" s="99"/>
      <c r="S335" s="54">
        <v>8</v>
      </c>
      <c r="V335" s="31">
        <f t="shared" si="0"/>
        <v>0</v>
      </c>
    </row>
    <row r="336" spans="1:25" ht="14.25" customHeight="1" x14ac:dyDescent="0.2">
      <c r="A336" s="57" t="s">
        <v>46</v>
      </c>
      <c r="B336" s="41">
        <v>130506</v>
      </c>
      <c r="C336" s="120">
        <v>128756</v>
      </c>
      <c r="D336" s="122">
        <v>-1750</v>
      </c>
      <c r="E336" s="123">
        <v>-1.3409345164206998E-2</v>
      </c>
      <c r="F336" s="120">
        <v>7367</v>
      </c>
      <c r="G336" s="120">
        <v>17464</v>
      </c>
      <c r="H336" s="120">
        <v>76825</v>
      </c>
      <c r="I336" s="120">
        <v>34467</v>
      </c>
      <c r="J336" s="120">
        <v>15508</v>
      </c>
      <c r="K336" s="99"/>
      <c r="L336" s="113">
        <v>5.7216751064028085E-2</v>
      </c>
      <c r="M336" s="113">
        <v>0.13563639752710555</v>
      </c>
      <c r="N336" s="113">
        <v>0.59667122308863274</v>
      </c>
      <c r="O336" s="113">
        <v>0.26769237938426171</v>
      </c>
      <c r="P336" s="113">
        <v>0.12044487247196248</v>
      </c>
      <c r="Q336" s="128">
        <v>67.596485519036776</v>
      </c>
      <c r="R336" s="99"/>
      <c r="S336" s="54">
        <v>9</v>
      </c>
      <c r="V336" s="31">
        <f t="shared" si="0"/>
        <v>0</v>
      </c>
    </row>
    <row r="337" spans="1:24" ht="14.25" customHeight="1" x14ac:dyDescent="0.2">
      <c r="A337" s="57" t="s">
        <v>100</v>
      </c>
      <c r="B337" s="41">
        <v>148975</v>
      </c>
      <c r="C337" s="120">
        <v>144615</v>
      </c>
      <c r="D337" s="122">
        <v>-4360</v>
      </c>
      <c r="E337" s="123">
        <v>-2.9266655479107229E-2</v>
      </c>
      <c r="F337" s="120">
        <v>7668</v>
      </c>
      <c r="G337" s="120">
        <v>18480</v>
      </c>
      <c r="H337" s="120">
        <v>82627</v>
      </c>
      <c r="I337" s="120">
        <v>43508</v>
      </c>
      <c r="J337" s="120">
        <v>19254</v>
      </c>
      <c r="K337" s="99"/>
      <c r="L337" s="113">
        <v>5.3023545275386372E-2</v>
      </c>
      <c r="M337" s="113">
        <v>0.12778757390312209</v>
      </c>
      <c r="N337" s="113">
        <v>0.57135843446392143</v>
      </c>
      <c r="O337" s="113">
        <v>0.30085399163295645</v>
      </c>
      <c r="P337" s="113">
        <v>0.13313971579711648</v>
      </c>
      <c r="Q337" s="128">
        <v>75.021482082128117</v>
      </c>
      <c r="R337" s="99"/>
      <c r="S337" s="54">
        <v>10</v>
      </c>
      <c r="V337" s="31">
        <f t="shared" si="0"/>
        <v>0</v>
      </c>
    </row>
    <row r="338" spans="1:24" ht="14.25" customHeight="1" x14ac:dyDescent="0.2">
      <c r="A338" s="57" t="s">
        <v>42</v>
      </c>
      <c r="B338" s="41">
        <v>247776</v>
      </c>
      <c r="C338" s="120">
        <v>245602</v>
      </c>
      <c r="D338" s="122">
        <v>-2174</v>
      </c>
      <c r="E338" s="123">
        <v>-8.7740539842438015E-3</v>
      </c>
      <c r="F338" s="120">
        <v>15921</v>
      </c>
      <c r="G338" s="120">
        <v>36373</v>
      </c>
      <c r="H338" s="120">
        <v>148978</v>
      </c>
      <c r="I338" s="120">
        <v>60251</v>
      </c>
      <c r="J338" s="120">
        <v>25957</v>
      </c>
      <c r="K338" s="99"/>
      <c r="L338" s="113">
        <v>6.4824390680857644E-2</v>
      </c>
      <c r="M338" s="113">
        <v>0.14809732819765312</v>
      </c>
      <c r="N338" s="113">
        <v>0.60658300828169154</v>
      </c>
      <c r="O338" s="113">
        <v>0.24531966352065537</v>
      </c>
      <c r="P338" s="113">
        <v>0.10568725010382651</v>
      </c>
      <c r="Q338" s="128">
        <v>64.857898481655013</v>
      </c>
      <c r="R338" s="99"/>
      <c r="S338" s="54">
        <v>11</v>
      </c>
      <c r="V338" s="31">
        <f t="shared" si="0"/>
        <v>0</v>
      </c>
    </row>
    <row r="339" spans="1:24" ht="14.25" customHeight="1" x14ac:dyDescent="0.2">
      <c r="A339" s="57" t="s">
        <v>49</v>
      </c>
      <c r="B339" s="41">
        <v>164085</v>
      </c>
      <c r="C339" s="120">
        <v>162240</v>
      </c>
      <c r="D339" s="122">
        <v>-1845</v>
      </c>
      <c r="E339" s="123">
        <v>-1.1244172227808713E-2</v>
      </c>
      <c r="F339" s="120">
        <v>10016</v>
      </c>
      <c r="G339" s="120">
        <v>22883</v>
      </c>
      <c r="H339" s="120">
        <v>97877</v>
      </c>
      <c r="I339" s="120">
        <v>41480</v>
      </c>
      <c r="J339" s="120">
        <v>17553</v>
      </c>
      <c r="K339" s="99"/>
      <c r="L339" s="113">
        <v>6.173570019723866E-2</v>
      </c>
      <c r="M339" s="113">
        <v>0.14104413214990139</v>
      </c>
      <c r="N339" s="113">
        <v>0.60328525641025643</v>
      </c>
      <c r="O339" s="113">
        <v>0.25567061143984221</v>
      </c>
      <c r="P339" s="113">
        <v>0.10819156804733727</v>
      </c>
      <c r="Q339" s="128">
        <v>65.759064948864392</v>
      </c>
      <c r="R339" s="99"/>
      <c r="S339" s="54">
        <v>12</v>
      </c>
      <c r="V339" s="31">
        <f t="shared" si="0"/>
        <v>0</v>
      </c>
    </row>
    <row r="340" spans="1:24" ht="14.25" customHeight="1" x14ac:dyDescent="0.2">
      <c r="A340" s="57" t="s">
        <v>51</v>
      </c>
      <c r="B340" s="41">
        <v>276196</v>
      </c>
      <c r="C340" s="120">
        <v>275521</v>
      </c>
      <c r="D340" s="122">
        <v>-675</v>
      </c>
      <c r="E340" s="123">
        <v>-2.4439166389086386E-3</v>
      </c>
      <c r="F340" s="120">
        <v>19087</v>
      </c>
      <c r="G340" s="120">
        <v>44056</v>
      </c>
      <c r="H340" s="120">
        <v>168658</v>
      </c>
      <c r="I340" s="120">
        <v>62807</v>
      </c>
      <c r="J340" s="120">
        <v>26934</v>
      </c>
      <c r="K340" s="99"/>
      <c r="L340" s="113">
        <v>6.9276026146827277E-2</v>
      </c>
      <c r="M340" s="113">
        <v>0.15990069722453099</v>
      </c>
      <c r="N340" s="113">
        <v>0.61214208717302854</v>
      </c>
      <c r="O340" s="113">
        <v>0.22795721560244048</v>
      </c>
      <c r="P340" s="113">
        <v>9.7756613833428305E-2</v>
      </c>
      <c r="Q340" s="128">
        <v>63.360765572934582</v>
      </c>
      <c r="R340" s="99"/>
      <c r="S340" s="54">
        <v>13</v>
      </c>
      <c r="V340" s="31">
        <f t="shared" si="0"/>
        <v>0</v>
      </c>
    </row>
    <row r="341" spans="1:24" ht="14.25" customHeight="1" x14ac:dyDescent="0.2">
      <c r="A341" s="57" t="s">
        <v>127</v>
      </c>
      <c r="B341" s="41">
        <v>191860</v>
      </c>
      <c r="C341" s="120">
        <v>189715</v>
      </c>
      <c r="D341" s="122">
        <v>-2145</v>
      </c>
      <c r="E341" s="123">
        <v>-1.1180027103095957E-2</v>
      </c>
      <c r="F341" s="120">
        <v>13744</v>
      </c>
      <c r="G341" s="120">
        <v>31755</v>
      </c>
      <c r="H341" s="120">
        <v>111124</v>
      </c>
      <c r="I341" s="120">
        <v>46836</v>
      </c>
      <c r="J341" s="120">
        <v>20594</v>
      </c>
      <c r="K341" s="99"/>
      <c r="L341" s="113">
        <v>7.2445510370819394E-2</v>
      </c>
      <c r="M341" s="113">
        <v>0.16738265292675855</v>
      </c>
      <c r="N341" s="113">
        <v>0.58574177055056265</v>
      </c>
      <c r="O341" s="113">
        <v>0.24687557652267875</v>
      </c>
      <c r="P341" s="113">
        <v>0.10855230213741665</v>
      </c>
      <c r="Q341" s="128">
        <v>70.723696051258059</v>
      </c>
      <c r="R341" s="99"/>
      <c r="S341" s="54">
        <v>14</v>
      </c>
      <c r="V341" s="31">
        <f t="shared" si="0"/>
        <v>0</v>
      </c>
    </row>
    <row r="342" spans="1:24" ht="14.25" customHeight="1" x14ac:dyDescent="0.2">
      <c r="A342" s="57" t="s">
        <v>67</v>
      </c>
      <c r="B342" s="41">
        <v>181441</v>
      </c>
      <c r="C342" s="120">
        <v>180794</v>
      </c>
      <c r="D342" s="122">
        <v>-647</v>
      </c>
      <c r="E342" s="123">
        <v>-3.5658974542688293E-3</v>
      </c>
      <c r="F342" s="120">
        <v>13937</v>
      </c>
      <c r="G342" s="120">
        <v>31229</v>
      </c>
      <c r="H342" s="120">
        <v>108498</v>
      </c>
      <c r="I342" s="120">
        <v>41067</v>
      </c>
      <c r="J342" s="120">
        <v>18699</v>
      </c>
      <c r="K342" s="99"/>
      <c r="L342" s="113">
        <v>7.7087735212451741E-2</v>
      </c>
      <c r="M342" s="113">
        <v>0.17273250218480701</v>
      </c>
      <c r="N342" s="113">
        <v>0.60011947299136037</v>
      </c>
      <c r="O342" s="113">
        <v>0.22714802482383264</v>
      </c>
      <c r="P342" s="113">
        <v>0.10342710488179918</v>
      </c>
      <c r="Q342" s="128">
        <v>66.633486331545285</v>
      </c>
      <c r="R342" s="99"/>
      <c r="S342" s="54">
        <v>15</v>
      </c>
      <c r="V342" s="31">
        <f t="shared" si="0"/>
        <v>0</v>
      </c>
    </row>
    <row r="343" spans="1:24" ht="14.25" customHeight="1" x14ac:dyDescent="0.2">
      <c r="A343" s="57" t="s">
        <v>82</v>
      </c>
      <c r="B343" s="41">
        <v>69027</v>
      </c>
      <c r="C343" s="120">
        <v>68437</v>
      </c>
      <c r="D343" s="122">
        <v>-590</v>
      </c>
      <c r="E343" s="123">
        <v>-8.5473800107204179E-3</v>
      </c>
      <c r="F343" s="120">
        <v>5816</v>
      </c>
      <c r="G343" s="120">
        <v>12941</v>
      </c>
      <c r="H343" s="120">
        <v>39880</v>
      </c>
      <c r="I343" s="120">
        <v>15616</v>
      </c>
      <c r="J343" s="120">
        <v>6598</v>
      </c>
      <c r="K343" s="99"/>
      <c r="L343" s="113">
        <v>8.4983269284159155E-2</v>
      </c>
      <c r="M343" s="113">
        <v>0.18909361894881424</v>
      </c>
      <c r="N343" s="113">
        <v>0.58272571854406241</v>
      </c>
      <c r="O343" s="113">
        <v>0.22818066250712335</v>
      </c>
      <c r="P343" s="113">
        <v>9.6409836784195679E-2</v>
      </c>
      <c r="Q343" s="128">
        <v>71.607321965897697</v>
      </c>
      <c r="R343" s="99"/>
      <c r="S343" s="54">
        <v>16</v>
      </c>
      <c r="V343" s="31">
        <f t="shared" si="0"/>
        <v>0</v>
      </c>
    </row>
    <row r="344" spans="1:24" ht="14.25" customHeight="1" x14ac:dyDescent="0.2">
      <c r="A344" s="57" t="s">
        <v>25</v>
      </c>
      <c r="B344" s="41">
        <v>411150</v>
      </c>
      <c r="C344" s="120">
        <v>412161</v>
      </c>
      <c r="D344" s="122">
        <v>1011</v>
      </c>
      <c r="E344" s="123">
        <v>2.4589565851877992E-3</v>
      </c>
      <c r="F344" s="120">
        <v>35098</v>
      </c>
      <c r="G344" s="120">
        <v>80907</v>
      </c>
      <c r="H344" s="120">
        <v>252569</v>
      </c>
      <c r="I344" s="120">
        <v>78685</v>
      </c>
      <c r="J344" s="120">
        <v>33237</v>
      </c>
      <c r="K344" s="99"/>
      <c r="L344" s="113">
        <v>8.515604339081087E-2</v>
      </c>
      <c r="M344" s="113">
        <v>0.19629950431991383</v>
      </c>
      <c r="N344" s="113">
        <v>0.61279208852851197</v>
      </c>
      <c r="O344" s="113">
        <v>0.19090840715157426</v>
      </c>
      <c r="P344" s="113">
        <v>8.0640817544600285E-2</v>
      </c>
      <c r="Q344" s="128">
        <v>63.187485400029296</v>
      </c>
      <c r="R344" s="99"/>
      <c r="S344" s="54">
        <v>17</v>
      </c>
      <c r="V344" s="31">
        <f t="shared" si="0"/>
        <v>0</v>
      </c>
    </row>
    <row r="345" spans="1:24" ht="14.25" customHeight="1" x14ac:dyDescent="0.2">
      <c r="A345" s="57" t="s">
        <v>61</v>
      </c>
      <c r="B345" s="41">
        <v>74803</v>
      </c>
      <c r="C345" s="120">
        <v>73061</v>
      </c>
      <c r="D345" s="122">
        <v>-1742</v>
      </c>
      <c r="E345" s="123">
        <v>-2.3287836049356359E-2</v>
      </c>
      <c r="F345" s="120">
        <v>4348</v>
      </c>
      <c r="G345" s="120">
        <v>10271</v>
      </c>
      <c r="H345" s="120">
        <v>42712</v>
      </c>
      <c r="I345" s="120">
        <v>20078</v>
      </c>
      <c r="J345" s="120">
        <v>8730</v>
      </c>
      <c r="K345" s="99"/>
      <c r="L345" s="113">
        <v>5.9511914701413884E-2</v>
      </c>
      <c r="M345" s="113">
        <v>0.14058115821026265</v>
      </c>
      <c r="N345" s="113">
        <v>0.58460738287184677</v>
      </c>
      <c r="O345" s="113">
        <v>0.27481145891789055</v>
      </c>
      <c r="P345" s="113">
        <v>0.11948919396121049</v>
      </c>
      <c r="Q345" s="128">
        <v>71.054972841356062</v>
      </c>
      <c r="R345" s="99"/>
      <c r="S345" s="54">
        <v>18</v>
      </c>
      <c r="V345" s="31">
        <f t="shared" si="0"/>
        <v>0</v>
      </c>
    </row>
    <row r="346" spans="1:24" ht="14.25" customHeight="1" x14ac:dyDescent="0.2">
      <c r="A346" s="57" t="s">
        <v>72</v>
      </c>
      <c r="B346" s="41">
        <v>180207</v>
      </c>
      <c r="C346" s="120">
        <v>178522</v>
      </c>
      <c r="D346" s="122">
        <v>-1685</v>
      </c>
      <c r="E346" s="123">
        <v>-9.3503581991820628E-3</v>
      </c>
      <c r="F346" s="120">
        <v>11486</v>
      </c>
      <c r="G346" s="120">
        <v>26881</v>
      </c>
      <c r="H346" s="120">
        <v>107685</v>
      </c>
      <c r="I346" s="120">
        <v>43956</v>
      </c>
      <c r="J346" s="120">
        <v>18835</v>
      </c>
      <c r="K346" s="99"/>
      <c r="L346" s="113">
        <v>6.4339409148452292E-2</v>
      </c>
      <c r="M346" s="113">
        <v>0.15057527923729289</v>
      </c>
      <c r="N346" s="113">
        <v>0.60320296658114969</v>
      </c>
      <c r="O346" s="113">
        <v>0.24622175418155745</v>
      </c>
      <c r="P346" s="113">
        <v>0.10550520384042303</v>
      </c>
      <c r="Q346" s="128">
        <v>65.7816780424386</v>
      </c>
      <c r="R346" s="99"/>
      <c r="S346" s="54">
        <v>19</v>
      </c>
      <c r="V346" s="31">
        <f t="shared" si="0"/>
        <v>0</v>
      </c>
    </row>
    <row r="347" spans="1:24" ht="14.25" customHeight="1" x14ac:dyDescent="0.2">
      <c r="A347" s="57" t="s">
        <v>0</v>
      </c>
      <c r="B347" s="41">
        <v>29214</v>
      </c>
      <c r="C347" s="120">
        <v>29789</v>
      </c>
      <c r="D347" s="122">
        <v>575</v>
      </c>
      <c r="E347" s="123">
        <v>1.9682344081604741E-2</v>
      </c>
      <c r="F347" s="120">
        <v>2248</v>
      </c>
      <c r="G347" s="120">
        <v>4953</v>
      </c>
      <c r="H347" s="120">
        <v>18216</v>
      </c>
      <c r="I347" s="120">
        <v>6620</v>
      </c>
      <c r="J347" s="120">
        <v>2805</v>
      </c>
      <c r="K347" s="99"/>
      <c r="L347" s="113">
        <v>7.546409748564907E-2</v>
      </c>
      <c r="M347" s="113">
        <v>0.16626942831246433</v>
      </c>
      <c r="N347" s="113">
        <v>0.61150088959011717</v>
      </c>
      <c r="O347" s="113">
        <v>0.2222296820974185</v>
      </c>
      <c r="P347" s="113">
        <v>9.4162274665144846E-2</v>
      </c>
      <c r="Q347" s="128">
        <v>63.532059727711903</v>
      </c>
      <c r="R347" s="99"/>
      <c r="S347" s="54">
        <v>21</v>
      </c>
      <c r="V347" s="31">
        <f t="shared" si="0"/>
        <v>0</v>
      </c>
    </row>
    <row r="348" spans="1:24" ht="6.75" customHeight="1" x14ac:dyDescent="0.2">
      <c r="A348" s="119"/>
      <c r="B348" s="117"/>
      <c r="C348" s="95"/>
      <c r="D348" s="122"/>
      <c r="E348" s="123"/>
      <c r="F348" s="95"/>
      <c r="G348" s="95"/>
      <c r="H348" s="95"/>
      <c r="I348" s="95"/>
      <c r="J348" s="95"/>
      <c r="K348" s="99"/>
      <c r="L348" s="113"/>
      <c r="M348" s="113"/>
      <c r="N348" s="113"/>
      <c r="O348" s="113"/>
      <c r="P348" s="113"/>
      <c r="Q348" s="128"/>
      <c r="R348" s="99"/>
      <c r="S348" s="53"/>
      <c r="V348" s="8"/>
    </row>
    <row r="349" spans="1:24" ht="13.5" customHeight="1" x14ac:dyDescent="0.2">
      <c r="A349" s="57" t="s">
        <v>619</v>
      </c>
      <c r="B349" s="41">
        <v>5503297</v>
      </c>
      <c r="C349" s="121">
        <v>5517919</v>
      </c>
      <c r="D349" s="122">
        <v>14622</v>
      </c>
      <c r="E349" s="123">
        <v>2.6569527321531616E-3</v>
      </c>
      <c r="F349" s="121">
        <v>388932</v>
      </c>
      <c r="G349" s="121">
        <v>882234</v>
      </c>
      <c r="H349" s="121">
        <v>3430848</v>
      </c>
      <c r="I349" s="121">
        <v>1204837</v>
      </c>
      <c r="J349" s="121">
        <v>511969</v>
      </c>
      <c r="K349" s="99"/>
      <c r="L349" s="113">
        <v>7.0485268087480082E-2</v>
      </c>
      <c r="M349" s="113">
        <v>0.1598852755903086</v>
      </c>
      <c r="N349" s="113">
        <v>0.62176483562009521</v>
      </c>
      <c r="O349" s="113">
        <v>0.21834988878959621</v>
      </c>
      <c r="P349" s="113">
        <v>9.278298575966773E-2</v>
      </c>
      <c r="Q349" s="128">
        <v>60.832511379110933</v>
      </c>
      <c r="R349" s="99"/>
      <c r="S349" s="53"/>
      <c r="V349" s="8">
        <f>SUM(V329:V347)</f>
        <v>0</v>
      </c>
    </row>
    <row r="350" spans="1:24" ht="7.5" customHeight="1" x14ac:dyDescent="0.2">
      <c r="A350" s="101"/>
      <c r="B350" s="41"/>
      <c r="C350" s="95"/>
      <c r="D350" s="96"/>
      <c r="E350" s="123"/>
      <c r="F350" s="98"/>
      <c r="G350" s="95"/>
      <c r="H350" s="95"/>
      <c r="I350" s="95"/>
      <c r="J350" s="95"/>
      <c r="K350" s="99"/>
      <c r="L350" s="113"/>
      <c r="M350" s="113"/>
      <c r="N350" s="113"/>
      <c r="O350" s="113"/>
      <c r="P350" s="113"/>
      <c r="Q350" s="128"/>
      <c r="R350" s="99"/>
      <c r="S350" s="53"/>
    </row>
    <row r="351" spans="1:24" x14ac:dyDescent="0.2">
      <c r="A351" s="126" t="s">
        <v>634</v>
      </c>
      <c r="B351" s="41"/>
      <c r="C351" s="95"/>
      <c r="D351" s="96"/>
      <c r="E351" s="123"/>
      <c r="F351" s="98"/>
      <c r="G351" s="95"/>
      <c r="H351" s="95"/>
      <c r="I351" s="95"/>
      <c r="J351" s="95"/>
      <c r="K351" s="99"/>
      <c r="L351" s="113"/>
      <c r="M351" s="100"/>
      <c r="N351" s="100"/>
      <c r="O351" s="100"/>
      <c r="P351" s="100"/>
      <c r="Q351" s="128"/>
      <c r="R351" s="99"/>
      <c r="S351" s="13"/>
    </row>
    <row r="352" spans="1:24" ht="14.25" customHeight="1" x14ac:dyDescent="0.2">
      <c r="A352" s="57" t="s">
        <v>698</v>
      </c>
      <c r="B352" s="41">
        <v>54765</v>
      </c>
      <c r="C352" s="120">
        <v>53348</v>
      </c>
      <c r="D352" s="122">
        <v>-1417</v>
      </c>
      <c r="E352" s="123">
        <v>-2.5874189719711449E-2</v>
      </c>
      <c r="F352" s="120">
        <v>3199</v>
      </c>
      <c r="G352" s="120">
        <v>7430</v>
      </c>
      <c r="H352" s="120">
        <v>29222</v>
      </c>
      <c r="I352" s="120">
        <v>16696</v>
      </c>
      <c r="J352" s="120">
        <v>7375</v>
      </c>
      <c r="K352" s="99"/>
      <c r="L352" s="113">
        <v>5.9964759691084953E-2</v>
      </c>
      <c r="M352" s="113">
        <v>0.13927419959511134</v>
      </c>
      <c r="N352" s="113">
        <v>0.54776186548699113</v>
      </c>
      <c r="O352" s="113">
        <v>0.31296393491789759</v>
      </c>
      <c r="P352" s="113">
        <v>0.13824323311089451</v>
      </c>
      <c r="Q352" s="128">
        <v>82.561084114708095</v>
      </c>
      <c r="R352" s="99"/>
      <c r="S352" s="54">
        <v>1</v>
      </c>
      <c r="X352" s="31">
        <f t="shared" ref="X352:X358" si="1">SUMIF($X$16:$X$326,$S352,X$16:X$326)</f>
        <v>44</v>
      </c>
    </row>
    <row r="353" spans="1:24" ht="14.25" customHeight="1" x14ac:dyDescent="0.2">
      <c r="A353" s="57" t="s">
        <v>705</v>
      </c>
      <c r="B353" s="41">
        <v>289813</v>
      </c>
      <c r="C353" s="120">
        <v>281393</v>
      </c>
      <c r="D353" s="122">
        <v>-8420</v>
      </c>
      <c r="E353" s="123">
        <v>-2.9053217074458404E-2</v>
      </c>
      <c r="F353" s="120">
        <v>16564</v>
      </c>
      <c r="G353" s="120">
        <v>40808</v>
      </c>
      <c r="H353" s="120">
        <v>155063</v>
      </c>
      <c r="I353" s="120">
        <v>85522</v>
      </c>
      <c r="J353" s="120">
        <v>38316</v>
      </c>
      <c r="K353" s="99"/>
      <c r="L353" s="113">
        <v>5.8864292999470491E-2</v>
      </c>
      <c r="M353" s="113">
        <v>0.1450213757982608</v>
      </c>
      <c r="N353" s="113">
        <v>0.55105493029321984</v>
      </c>
      <c r="O353" s="113">
        <v>0.30392369390851942</v>
      </c>
      <c r="P353" s="113">
        <v>0.136165434108169</v>
      </c>
      <c r="Q353" s="128">
        <v>81.470112147965665</v>
      </c>
      <c r="R353" s="99"/>
      <c r="S353" s="54">
        <v>2</v>
      </c>
      <c r="X353" s="31">
        <f t="shared" si="1"/>
        <v>178</v>
      </c>
    </row>
    <row r="354" spans="1:24" ht="14.25" customHeight="1" x14ac:dyDescent="0.2">
      <c r="A354" s="57" t="s">
        <v>706</v>
      </c>
      <c r="B354" s="41">
        <v>582306</v>
      </c>
      <c r="C354" s="120">
        <v>581391</v>
      </c>
      <c r="D354" s="122">
        <v>-915</v>
      </c>
      <c r="E354" s="123">
        <v>-1.571338780641085E-3</v>
      </c>
      <c r="F354" s="120">
        <v>39782</v>
      </c>
      <c r="G354" s="120">
        <v>95797</v>
      </c>
      <c r="H354" s="120">
        <v>329380</v>
      </c>
      <c r="I354" s="120">
        <v>156214</v>
      </c>
      <c r="J354" s="120">
        <v>68310</v>
      </c>
      <c r="K354" s="99"/>
      <c r="L354" s="113">
        <v>6.8425551823127637E-2</v>
      </c>
      <c r="M354" s="113">
        <v>0.16477207249510226</v>
      </c>
      <c r="N354" s="113">
        <v>0.56653783770302601</v>
      </c>
      <c r="O354" s="113">
        <v>0.2686900898018717</v>
      </c>
      <c r="P354" s="113">
        <v>0.11749407885570984</v>
      </c>
      <c r="Q354" s="128">
        <v>76.510717104863673</v>
      </c>
      <c r="R354" s="99"/>
      <c r="S354" s="54">
        <v>3</v>
      </c>
      <c r="X354" s="31">
        <f t="shared" si="1"/>
        <v>240</v>
      </c>
    </row>
    <row r="355" spans="1:24" ht="14.25" customHeight="1" x14ac:dyDescent="0.2">
      <c r="A355" s="57" t="s">
        <v>699</v>
      </c>
      <c r="B355" s="41">
        <v>634248</v>
      </c>
      <c r="C355" s="120">
        <v>618724</v>
      </c>
      <c r="D355" s="122">
        <v>-15524</v>
      </c>
      <c r="E355" s="123">
        <v>-2.4476230118187225E-2</v>
      </c>
      <c r="F355" s="120">
        <v>44724</v>
      </c>
      <c r="G355" s="120">
        <v>105364</v>
      </c>
      <c r="H355" s="120">
        <v>361572</v>
      </c>
      <c r="I355" s="120">
        <v>151788</v>
      </c>
      <c r="J355" s="120">
        <v>64848</v>
      </c>
      <c r="K355" s="99"/>
      <c r="L355" s="113">
        <v>7.2284249519979832E-2</v>
      </c>
      <c r="M355" s="113">
        <v>0.17029240824664957</v>
      </c>
      <c r="N355" s="113">
        <v>0.58438334378495094</v>
      </c>
      <c r="O355" s="113">
        <v>0.24532424796839947</v>
      </c>
      <c r="P355" s="113">
        <v>0.10480925259081594</v>
      </c>
      <c r="Q355" s="128">
        <v>71.120551370128226</v>
      </c>
      <c r="R355" s="99"/>
      <c r="S355" s="54">
        <v>4</v>
      </c>
      <c r="X355" s="31">
        <f t="shared" si="1"/>
        <v>172</v>
      </c>
    </row>
    <row r="356" spans="1:24" ht="14.25" customHeight="1" x14ac:dyDescent="0.2">
      <c r="A356" s="57" t="s">
        <v>707</v>
      </c>
      <c r="B356" s="41">
        <v>1029382</v>
      </c>
      <c r="C356" s="120">
        <v>1025758</v>
      </c>
      <c r="D356" s="122">
        <v>-3624</v>
      </c>
      <c r="E356" s="123">
        <v>-3.5205589373040747E-3</v>
      </c>
      <c r="F356" s="120">
        <v>74012</v>
      </c>
      <c r="G356" s="120">
        <v>176427</v>
      </c>
      <c r="H356" s="120">
        <v>620502</v>
      </c>
      <c r="I356" s="120">
        <v>228829</v>
      </c>
      <c r="J356" s="120">
        <v>94543</v>
      </c>
      <c r="K356" s="99"/>
      <c r="L356" s="113">
        <v>7.2153470896644242E-2</v>
      </c>
      <c r="M356" s="113">
        <v>0.17199670877536416</v>
      </c>
      <c r="N356" s="113">
        <v>0.60492045882167134</v>
      </c>
      <c r="O356" s="113">
        <v>0.22308283240296445</v>
      </c>
      <c r="P356" s="113">
        <v>9.2168913135456901E-2</v>
      </c>
      <c r="Q356" s="128">
        <v>65.310990133794888</v>
      </c>
      <c r="R356" s="99"/>
      <c r="S356" s="54">
        <v>5</v>
      </c>
      <c r="X356" s="31">
        <f t="shared" si="1"/>
        <v>170</v>
      </c>
    </row>
    <row r="357" spans="1:24" ht="14.25" customHeight="1" x14ac:dyDescent="0.2">
      <c r="A357" s="57" t="s">
        <v>700</v>
      </c>
      <c r="B357" s="41">
        <v>791232</v>
      </c>
      <c r="C357" s="120">
        <v>787408</v>
      </c>
      <c r="D357" s="122">
        <v>-3824</v>
      </c>
      <c r="E357" s="123">
        <v>-4.8329693440103405E-3</v>
      </c>
      <c r="F357" s="120">
        <v>51150</v>
      </c>
      <c r="G357" s="120">
        <v>117688</v>
      </c>
      <c r="H357" s="120">
        <v>485608</v>
      </c>
      <c r="I357" s="120">
        <v>184112</v>
      </c>
      <c r="J357" s="120">
        <v>79544</v>
      </c>
      <c r="K357" s="99"/>
      <c r="L357" s="113">
        <v>6.4959969926645392E-2</v>
      </c>
      <c r="M357" s="113">
        <v>0.14946254038567044</v>
      </c>
      <c r="N357" s="113">
        <v>0.61671712758823893</v>
      </c>
      <c r="O357" s="113">
        <v>0.23382033202609068</v>
      </c>
      <c r="P357" s="113">
        <v>0.10102005567634569</v>
      </c>
      <c r="Q357" s="128">
        <v>62.148893757928207</v>
      </c>
      <c r="R357" s="99"/>
      <c r="S357" s="54">
        <v>6</v>
      </c>
      <c r="X357" s="31">
        <f t="shared" si="1"/>
        <v>72</v>
      </c>
    </row>
    <row r="358" spans="1:24" ht="14.25" customHeight="1" x14ac:dyDescent="0.2">
      <c r="A358" s="57" t="s">
        <v>701</v>
      </c>
      <c r="B358" s="41">
        <v>2121551</v>
      </c>
      <c r="C358" s="120">
        <v>2169897</v>
      </c>
      <c r="D358" s="122">
        <v>48346</v>
      </c>
      <c r="E358" s="123">
        <v>2.2788045161299397E-2</v>
      </c>
      <c r="F358" s="120">
        <v>159501</v>
      </c>
      <c r="G358" s="120">
        <v>338720</v>
      </c>
      <c r="H358" s="120">
        <v>1449501</v>
      </c>
      <c r="I358" s="120">
        <v>381676</v>
      </c>
      <c r="J358" s="120">
        <v>159033</v>
      </c>
      <c r="K358" s="99"/>
      <c r="L358" s="113">
        <v>7.350625398348401E-2</v>
      </c>
      <c r="M358" s="113">
        <v>0.15609957523329449</v>
      </c>
      <c r="N358" s="113">
        <v>0.66800451818680795</v>
      </c>
      <c r="O358" s="113">
        <v>0.17589590657989757</v>
      </c>
      <c r="P358" s="113">
        <v>7.329057554344745E-2</v>
      </c>
      <c r="Q358" s="128">
        <v>49.699586271413402</v>
      </c>
      <c r="R358" s="99"/>
      <c r="S358" s="54">
        <v>7</v>
      </c>
      <c r="X358" s="31">
        <f t="shared" si="1"/>
        <v>63</v>
      </c>
    </row>
    <row r="359" spans="1:24" ht="6.75" customHeight="1" x14ac:dyDescent="0.2">
      <c r="A359" s="119"/>
      <c r="B359" s="41"/>
      <c r="C359" s="95"/>
      <c r="D359" s="122"/>
      <c r="E359" s="123"/>
      <c r="F359" s="95"/>
      <c r="G359" s="95"/>
      <c r="H359" s="95"/>
      <c r="I359" s="95"/>
      <c r="J359" s="95"/>
      <c r="K359" s="99"/>
      <c r="L359" s="113"/>
      <c r="M359" s="100"/>
      <c r="N359" s="100"/>
      <c r="O359" s="100"/>
      <c r="P359" s="100"/>
      <c r="Q359" s="128"/>
      <c r="R359" s="99"/>
      <c r="S359" s="53"/>
      <c r="X359" s="8"/>
    </row>
    <row r="360" spans="1:24" ht="12" customHeight="1" x14ac:dyDescent="0.2">
      <c r="A360" s="57" t="s">
        <v>619</v>
      </c>
      <c r="B360" s="41">
        <v>5503297</v>
      </c>
      <c r="C360" s="121">
        <v>5517919</v>
      </c>
      <c r="D360" s="122">
        <v>14622</v>
      </c>
      <c r="E360" s="123">
        <v>2.6569527321531616E-3</v>
      </c>
      <c r="F360" s="121">
        <v>388932</v>
      </c>
      <c r="G360" s="121">
        <v>882234</v>
      </c>
      <c r="H360" s="121">
        <v>3430848</v>
      </c>
      <c r="I360" s="121">
        <v>1204837</v>
      </c>
      <c r="J360" s="121">
        <v>511969</v>
      </c>
      <c r="K360" s="99"/>
      <c r="L360" s="113">
        <v>7.0485268087480082E-2</v>
      </c>
      <c r="M360" s="113">
        <v>0.1598852755903086</v>
      </c>
      <c r="N360" s="113">
        <v>0.62176483562009521</v>
      </c>
      <c r="O360" s="113">
        <v>0.21834988878959621</v>
      </c>
      <c r="P360" s="113">
        <v>9.278298575966773E-2</v>
      </c>
      <c r="Q360" s="128">
        <v>60.832511379110933</v>
      </c>
      <c r="R360" s="99"/>
      <c r="S360" s="53"/>
      <c r="X360" s="8">
        <f>SUM(X352:X358)</f>
        <v>939</v>
      </c>
    </row>
    <row r="361" spans="1:24" x14ac:dyDescent="0.2">
      <c r="A361" s="101"/>
      <c r="B361" s="94"/>
      <c r="C361" s="95"/>
      <c r="D361" s="96"/>
      <c r="E361" s="97"/>
      <c r="F361" s="98"/>
      <c r="G361" s="99"/>
      <c r="H361" s="99"/>
      <c r="I361" s="99"/>
      <c r="J361" s="99"/>
      <c r="K361" s="99"/>
      <c r="L361" s="99"/>
      <c r="M361" s="98"/>
      <c r="N361" s="98"/>
      <c r="O361" s="98"/>
      <c r="P361" s="98"/>
      <c r="Q361" s="98"/>
      <c r="R361" s="99"/>
      <c r="S361" s="53"/>
    </row>
    <row r="362" spans="1:24" x14ac:dyDescent="0.2">
      <c r="B362" s="17"/>
      <c r="C362" s="8"/>
      <c r="D362" s="16"/>
      <c r="S362" s="13"/>
    </row>
    <row r="363" spans="1:24" x14ac:dyDescent="0.2">
      <c r="B363" s="17"/>
      <c r="C363" s="8"/>
      <c r="D363" s="16"/>
      <c r="S363" s="13"/>
    </row>
    <row r="364" spans="1:24" x14ac:dyDescent="0.2">
      <c r="B364" s="17"/>
      <c r="C364" s="8"/>
      <c r="D364" s="16"/>
      <c r="S364" s="13"/>
    </row>
    <row r="365" spans="1:24" x14ac:dyDescent="0.2">
      <c r="B365" s="17"/>
      <c r="C365" s="8"/>
      <c r="D365" s="16"/>
      <c r="S365" s="13"/>
    </row>
    <row r="366" spans="1:24" x14ac:dyDescent="0.2">
      <c r="B366" s="17"/>
      <c r="C366" s="8"/>
      <c r="D366" s="16"/>
      <c r="S366" s="13"/>
    </row>
    <row r="367" spans="1:24" x14ac:dyDescent="0.2">
      <c r="B367" s="17"/>
      <c r="C367" s="8"/>
      <c r="D367" s="16"/>
      <c r="S367" s="13"/>
    </row>
    <row r="368" spans="1:24" x14ac:dyDescent="0.2">
      <c r="B368" s="17"/>
      <c r="C368" s="8"/>
      <c r="D368" s="16"/>
      <c r="S368" s="13"/>
    </row>
    <row r="369" spans="2:19" x14ac:dyDescent="0.2">
      <c r="B369" s="17"/>
      <c r="C369" s="8"/>
      <c r="D369" s="16"/>
      <c r="S369" s="13"/>
    </row>
    <row r="370" spans="2:19" x14ac:dyDescent="0.2">
      <c r="B370" s="17"/>
      <c r="C370" s="8"/>
      <c r="D370" s="16"/>
      <c r="S370" s="13"/>
    </row>
    <row r="371" spans="2:19" x14ac:dyDescent="0.2">
      <c r="B371" s="17"/>
      <c r="C371" s="8"/>
      <c r="D371" s="16"/>
      <c r="S371" s="13"/>
    </row>
    <row r="372" spans="2:19" x14ac:dyDescent="0.2">
      <c r="B372" s="17"/>
      <c r="C372" s="8"/>
      <c r="D372" s="16"/>
    </row>
    <row r="373" spans="2:19" x14ac:dyDescent="0.2">
      <c r="B373" s="17"/>
      <c r="C373" s="8"/>
      <c r="D373" s="16"/>
    </row>
    <row r="374" spans="2:19" x14ac:dyDescent="0.2">
      <c r="B374" s="17"/>
      <c r="C374" s="8"/>
      <c r="D374" s="16"/>
    </row>
    <row r="375" spans="2:19" x14ac:dyDescent="0.2">
      <c r="B375" s="17"/>
      <c r="C375" s="8"/>
      <c r="D375" s="16"/>
    </row>
    <row r="376" spans="2:19" x14ac:dyDescent="0.2">
      <c r="B376" s="17"/>
      <c r="C376" s="8"/>
      <c r="D376" s="16"/>
    </row>
    <row r="377" spans="2:19" x14ac:dyDescent="0.2">
      <c r="B377" s="17"/>
      <c r="C377" s="8"/>
      <c r="D377" s="16"/>
    </row>
    <row r="378" spans="2:19" x14ac:dyDescent="0.2">
      <c r="B378" s="17"/>
      <c r="C378" s="8"/>
      <c r="D378" s="16"/>
    </row>
    <row r="379" spans="2:19" x14ac:dyDescent="0.2">
      <c r="B379" s="17"/>
      <c r="C379" s="8"/>
      <c r="D379" s="16"/>
    </row>
  </sheetData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09"/>
  <sheetViews>
    <sheetView zoomScale="115" zoomScaleNormal="115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8" sqref="A8"/>
    </sheetView>
  </sheetViews>
  <sheetFormatPr defaultRowHeight="12" x14ac:dyDescent="0.2"/>
  <cols>
    <col min="1" max="1" width="14.875" style="131" customWidth="1"/>
    <col min="2" max="2" width="9" style="131"/>
    <col min="3" max="3" width="9" style="99"/>
    <col min="4" max="4" width="7.75" style="134" customWidth="1"/>
    <col min="5" max="5" width="8.5" style="97" customWidth="1"/>
    <col min="6" max="6" width="7.25" style="98" customWidth="1"/>
    <col min="7" max="10" width="7.25" style="99" customWidth="1"/>
    <col min="11" max="11" width="8.25" style="99" customWidth="1"/>
    <col min="12" max="14" width="7.25" style="99" customWidth="1"/>
    <col min="15" max="17" width="8" style="99" customWidth="1"/>
    <col min="18" max="18" width="3.875" style="99" customWidth="1"/>
    <col min="19" max="27" width="6.625" style="99" customWidth="1"/>
    <col min="28" max="30" width="7.375" style="99" customWidth="1"/>
    <col min="31" max="32" width="9" style="1"/>
    <col min="33" max="33" width="6.75" style="1" hidden="1" customWidth="1"/>
    <col min="34" max="34" width="5.75" style="1" hidden="1" customWidth="1"/>
    <col min="35" max="35" width="6" style="1" hidden="1" customWidth="1"/>
    <col min="36" max="36" width="8" style="1" hidden="1" customWidth="1"/>
    <col min="37" max="16384" width="9" style="1"/>
  </cols>
  <sheetData>
    <row r="1" spans="1:36" x14ac:dyDescent="0.2">
      <c r="A1" s="133">
        <v>43553</v>
      </c>
    </row>
    <row r="2" spans="1:36" ht="18" x14ac:dyDescent="0.25">
      <c r="A2" s="149" t="s">
        <v>715</v>
      </c>
      <c r="B2" s="150"/>
      <c r="C2" s="151"/>
      <c r="D2" s="152"/>
      <c r="E2" s="153"/>
      <c r="F2" s="154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</row>
    <row r="3" spans="1:36" x14ac:dyDescent="0.2">
      <c r="A3" s="150" t="s">
        <v>636</v>
      </c>
      <c r="B3" s="150"/>
      <c r="C3" s="151"/>
      <c r="D3" s="152"/>
      <c r="E3" s="153"/>
      <c r="F3" s="154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6" x14ac:dyDescent="0.2">
      <c r="A4" s="155"/>
      <c r="B4" s="150"/>
      <c r="C4" s="151"/>
      <c r="D4" s="152"/>
      <c r="E4" s="153"/>
      <c r="F4" s="154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</row>
    <row r="5" spans="1:36" s="2" customFormat="1" ht="14.25" customHeight="1" x14ac:dyDescent="0.2">
      <c r="A5" s="156" t="s">
        <v>617</v>
      </c>
      <c r="B5" s="157" t="s">
        <v>624</v>
      </c>
      <c r="C5" s="157" t="s">
        <v>624</v>
      </c>
      <c r="D5" s="158" t="s">
        <v>711</v>
      </c>
      <c r="E5" s="159"/>
      <c r="F5" s="160" t="s">
        <v>713</v>
      </c>
      <c r="G5" s="161"/>
      <c r="H5" s="162"/>
      <c r="I5" s="162"/>
      <c r="J5" s="162"/>
      <c r="K5" s="163"/>
      <c r="L5" s="163"/>
      <c r="M5" s="163"/>
      <c r="N5" s="163"/>
      <c r="O5" s="164" t="s">
        <v>646</v>
      </c>
      <c r="P5" s="164" t="s">
        <v>646</v>
      </c>
      <c r="Q5" s="164" t="s">
        <v>646</v>
      </c>
      <c r="R5" s="151"/>
      <c r="S5" s="165" t="s">
        <v>714</v>
      </c>
      <c r="T5" s="166"/>
      <c r="U5" s="166"/>
      <c r="V5" s="166"/>
      <c r="W5" s="166"/>
      <c r="X5" s="166"/>
      <c r="Y5" s="166"/>
      <c r="Z5" s="166"/>
      <c r="AA5" s="166"/>
      <c r="AB5" s="159" t="s">
        <v>646</v>
      </c>
      <c r="AC5" s="159" t="s">
        <v>646</v>
      </c>
      <c r="AD5" s="159" t="s">
        <v>646</v>
      </c>
      <c r="AE5" s="49"/>
      <c r="AF5" s="19"/>
      <c r="AG5" s="26" t="s">
        <v>653</v>
      </c>
      <c r="AH5" s="27" t="s">
        <v>623</v>
      </c>
      <c r="AI5" s="28" t="s">
        <v>621</v>
      </c>
      <c r="AJ5" s="21" t="s">
        <v>621</v>
      </c>
    </row>
    <row r="6" spans="1:36" s="2" customFormat="1" ht="14.25" customHeight="1" x14ac:dyDescent="0.2">
      <c r="A6" s="167"/>
      <c r="B6" s="157" t="s">
        <v>625</v>
      </c>
      <c r="C6" s="157" t="s">
        <v>625</v>
      </c>
      <c r="D6" s="168" t="s">
        <v>632</v>
      </c>
      <c r="E6" s="159" t="s">
        <v>626</v>
      </c>
      <c r="F6" s="164" t="s">
        <v>637</v>
      </c>
      <c r="G6" s="164" t="s">
        <v>638</v>
      </c>
      <c r="H6" s="164" t="s">
        <v>639</v>
      </c>
      <c r="I6" s="164" t="s">
        <v>640</v>
      </c>
      <c r="J6" s="164" t="s">
        <v>641</v>
      </c>
      <c r="K6" s="164" t="s">
        <v>642</v>
      </c>
      <c r="L6" s="164" t="s">
        <v>643</v>
      </c>
      <c r="M6" s="164" t="s">
        <v>644</v>
      </c>
      <c r="N6" s="164" t="s">
        <v>645</v>
      </c>
      <c r="O6" s="164" t="s">
        <v>703</v>
      </c>
      <c r="P6" s="164" t="s">
        <v>702</v>
      </c>
      <c r="Q6" s="164" t="s">
        <v>647</v>
      </c>
      <c r="R6" s="151"/>
      <c r="S6" s="159" t="s">
        <v>637</v>
      </c>
      <c r="T6" s="159" t="s">
        <v>638</v>
      </c>
      <c r="U6" s="159" t="s">
        <v>639</v>
      </c>
      <c r="V6" s="159" t="s">
        <v>640</v>
      </c>
      <c r="W6" s="159" t="s">
        <v>641</v>
      </c>
      <c r="X6" s="159" t="s">
        <v>642</v>
      </c>
      <c r="Y6" s="159" t="s">
        <v>643</v>
      </c>
      <c r="Z6" s="159" t="s">
        <v>644</v>
      </c>
      <c r="AA6" s="159" t="s">
        <v>645</v>
      </c>
      <c r="AB6" s="159" t="s">
        <v>703</v>
      </c>
      <c r="AC6" s="159" t="s">
        <v>702</v>
      </c>
      <c r="AD6" s="159" t="s">
        <v>647</v>
      </c>
      <c r="AE6" s="49"/>
      <c r="AF6" s="20"/>
      <c r="AG6" s="26">
        <v>2017</v>
      </c>
      <c r="AH6" s="28" t="s">
        <v>654</v>
      </c>
      <c r="AI6" s="28" t="s">
        <v>622</v>
      </c>
      <c r="AJ6" s="21" t="s">
        <v>655</v>
      </c>
    </row>
    <row r="7" spans="1:36" s="2" customFormat="1" ht="14.25" customHeight="1" x14ac:dyDescent="0.2">
      <c r="A7" s="167"/>
      <c r="B7" s="169">
        <v>43100</v>
      </c>
      <c r="C7" s="169">
        <v>43465</v>
      </c>
      <c r="D7" s="170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64" t="s">
        <v>648</v>
      </c>
      <c r="P7" s="164" t="s">
        <v>648</v>
      </c>
      <c r="Q7" s="164" t="s">
        <v>648</v>
      </c>
      <c r="R7" s="151"/>
      <c r="S7" s="153"/>
      <c r="T7" s="153"/>
      <c r="U7" s="153"/>
      <c r="V7" s="153"/>
      <c r="W7" s="153"/>
      <c r="X7" s="153"/>
      <c r="Y7" s="153"/>
      <c r="Z7" s="153"/>
      <c r="AA7" s="153"/>
      <c r="AB7" s="159" t="s">
        <v>648</v>
      </c>
      <c r="AC7" s="159" t="s">
        <v>648</v>
      </c>
      <c r="AD7" s="159" t="s">
        <v>648</v>
      </c>
      <c r="AE7" s="50"/>
      <c r="AF7" s="23"/>
      <c r="AG7" s="26"/>
      <c r="AH7" s="28">
        <v>2017</v>
      </c>
      <c r="AI7" s="28">
        <v>2017</v>
      </c>
      <c r="AJ7" s="22" t="s">
        <v>656</v>
      </c>
    </row>
    <row r="8" spans="1:36" s="2" customFormat="1" ht="14.25" customHeight="1" x14ac:dyDescent="0.2">
      <c r="A8" s="167"/>
      <c r="B8" s="150"/>
      <c r="C8" s="151"/>
      <c r="D8" s="171"/>
      <c r="E8" s="153"/>
      <c r="F8" s="154"/>
      <c r="G8" s="151"/>
      <c r="H8" s="151"/>
      <c r="I8" s="172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9" t="s">
        <v>626</v>
      </c>
      <c r="AC8" s="159" t="s">
        <v>626</v>
      </c>
      <c r="AD8" s="159" t="s">
        <v>626</v>
      </c>
      <c r="AE8" s="50"/>
      <c r="AF8" s="23"/>
      <c r="AG8" s="26"/>
      <c r="AH8" s="28"/>
      <c r="AI8" s="28"/>
      <c r="AJ8" s="22">
        <v>2017</v>
      </c>
    </row>
    <row r="9" spans="1:36" s="2" customFormat="1" ht="12.75" x14ac:dyDescent="0.2">
      <c r="A9" s="167"/>
      <c r="B9" s="173"/>
      <c r="C9" s="172"/>
      <c r="D9" s="152"/>
      <c r="E9" s="153"/>
      <c r="F9" s="154"/>
      <c r="G9" s="151"/>
      <c r="H9" s="151"/>
      <c r="I9" s="151"/>
      <c r="J9" s="151"/>
      <c r="K9" s="151"/>
      <c r="L9" s="151"/>
      <c r="M9" s="151"/>
      <c r="N9" s="151"/>
      <c r="O9" s="172"/>
      <c r="P9" s="172"/>
      <c r="Q9" s="172"/>
      <c r="R9" s="151"/>
      <c r="S9" s="174"/>
      <c r="T9" s="174"/>
      <c r="U9" s="174"/>
      <c r="V9" s="174"/>
      <c r="W9" s="174"/>
      <c r="X9" s="174"/>
      <c r="Y9" s="174"/>
      <c r="Z9" s="174"/>
      <c r="AA9" s="174"/>
      <c r="AB9" s="151"/>
      <c r="AC9" s="151"/>
      <c r="AD9" s="151"/>
      <c r="AE9" s="50"/>
      <c r="AF9" s="23"/>
      <c r="AG9" s="26"/>
      <c r="AH9"/>
      <c r="AI9"/>
      <c r="AJ9"/>
    </row>
    <row r="10" spans="1:36" s="2" customFormat="1" ht="13.5" customHeight="1" x14ac:dyDescent="0.2">
      <c r="A10" s="156" t="s">
        <v>2</v>
      </c>
      <c r="B10" s="173">
        <v>5483641</v>
      </c>
      <c r="C10" s="173">
        <f>SUM(C15:C309)</f>
        <v>5488130</v>
      </c>
      <c r="D10" s="175">
        <f>C10-B10</f>
        <v>4489</v>
      </c>
      <c r="E10" s="176">
        <f>D10/C10*100</f>
        <v>8.179470967342245E-2</v>
      </c>
      <c r="F10" s="173">
        <f>SUM(F15:F309)</f>
        <v>325647</v>
      </c>
      <c r="G10" s="173">
        <f t="shared" ref="G10:N10" si="0">SUM(G15:G309)</f>
        <v>61037</v>
      </c>
      <c r="H10" s="173">
        <f t="shared" si="0"/>
        <v>370716</v>
      </c>
      <c r="I10" s="173">
        <f t="shared" si="0"/>
        <v>178679</v>
      </c>
      <c r="J10" s="173">
        <f t="shared" si="0"/>
        <v>175405</v>
      </c>
      <c r="K10" s="173">
        <f t="shared" si="0"/>
        <v>3178429</v>
      </c>
      <c r="L10" s="173">
        <f t="shared" si="0"/>
        <v>689053</v>
      </c>
      <c r="M10" s="173">
        <f t="shared" si="0"/>
        <v>362353</v>
      </c>
      <c r="N10" s="173">
        <f t="shared" si="0"/>
        <v>146811</v>
      </c>
      <c r="O10" s="173">
        <f>SUM(O15:O309)</f>
        <v>262166</v>
      </c>
      <c r="P10" s="173">
        <f>SUM(P15:P309)</f>
        <v>1815</v>
      </c>
      <c r="Q10" s="173">
        <f>SUM(Q15:Q309)</f>
        <v>389169</v>
      </c>
      <c r="R10" s="151"/>
      <c r="S10" s="176">
        <f>F10/$C10*100</f>
        <v>5.9336604635823136</v>
      </c>
      <c r="T10" s="176">
        <f t="shared" ref="T10:AD10" si="1">G10/$C10*100</f>
        <v>1.1121638882460876</v>
      </c>
      <c r="U10" s="176">
        <f t="shared" si="1"/>
        <v>6.7548691448635516</v>
      </c>
      <c r="V10" s="176">
        <f t="shared" si="1"/>
        <v>3.2557355601999225</v>
      </c>
      <c r="W10" s="176">
        <f t="shared" si="1"/>
        <v>3.1960795389322048</v>
      </c>
      <c r="X10" s="176">
        <f t="shared" si="1"/>
        <v>57.914608436753504</v>
      </c>
      <c r="Y10" s="176">
        <f t="shared" si="1"/>
        <v>12.555333055157222</v>
      </c>
      <c r="Z10" s="176">
        <f t="shared" si="1"/>
        <v>6.6024857282899641</v>
      </c>
      <c r="AA10" s="176">
        <f t="shared" si="1"/>
        <v>2.675064183975234</v>
      </c>
      <c r="AB10" s="176">
        <f t="shared" si="1"/>
        <v>4.7769641025267262</v>
      </c>
      <c r="AC10" s="176">
        <f t="shared" si="1"/>
        <v>3.3071374038151427E-2</v>
      </c>
      <c r="AD10" s="176">
        <f t="shared" si="1"/>
        <v>7.0911038914894506</v>
      </c>
      <c r="AE10" s="50"/>
      <c r="AF10" s="24"/>
      <c r="AG10" s="29"/>
      <c r="AH10" s="30"/>
      <c r="AI10" s="30"/>
      <c r="AJ10" s="30"/>
    </row>
    <row r="11" spans="1:36" s="2" customFormat="1" ht="11.25" customHeight="1" x14ac:dyDescent="0.2">
      <c r="A11" s="137"/>
      <c r="B11" s="132"/>
      <c r="C11" s="141"/>
      <c r="D11" s="140"/>
      <c r="E11" s="138"/>
      <c r="F11" s="136"/>
      <c r="G11" s="143"/>
      <c r="H11" s="143"/>
      <c r="I11" s="143"/>
      <c r="J11" s="143"/>
      <c r="K11" s="139"/>
      <c r="L11" s="139"/>
      <c r="M11" s="139"/>
      <c r="N11" s="139"/>
      <c r="O11" s="141"/>
      <c r="P11" s="107"/>
      <c r="Q11" s="107"/>
      <c r="R11" s="107"/>
      <c r="S11" s="142"/>
      <c r="T11" s="142"/>
      <c r="U11" s="142"/>
      <c r="V11" s="142"/>
      <c r="W11" s="142"/>
      <c r="X11" s="142"/>
      <c r="Y11" s="142"/>
      <c r="Z11" s="142"/>
      <c r="AA11" s="142"/>
      <c r="AB11" s="107"/>
      <c r="AC11" s="107"/>
      <c r="AD11" s="107"/>
      <c r="AE11" s="50"/>
      <c r="AF11" s="24"/>
      <c r="AG11" s="32"/>
      <c r="AH11" s="30"/>
      <c r="AI11" s="30"/>
      <c r="AJ11" s="30"/>
    </row>
    <row r="12" spans="1:36" s="45" customFormat="1" ht="13.5" customHeight="1" x14ac:dyDescent="0.2">
      <c r="A12" s="144" t="s">
        <v>697</v>
      </c>
      <c r="B12" s="145">
        <v>734</v>
      </c>
      <c r="C12" s="145">
        <f t="shared" ref="C12:Q12" si="2">MIN(C15:C309)</f>
        <v>707</v>
      </c>
      <c r="D12" s="146">
        <f t="shared" si="2"/>
        <v>-1053</v>
      </c>
      <c r="E12" s="147">
        <f t="shared" si="2"/>
        <v>-6.5906210392902409</v>
      </c>
      <c r="F12" s="145">
        <f t="shared" si="2"/>
        <v>22</v>
      </c>
      <c r="G12" s="145">
        <f t="shared" si="2"/>
        <v>3</v>
      </c>
      <c r="H12" s="145">
        <f t="shared" si="2"/>
        <v>28</v>
      </c>
      <c r="I12" s="145">
        <f t="shared" si="2"/>
        <v>14</v>
      </c>
      <c r="J12" s="145">
        <f t="shared" si="2"/>
        <v>12</v>
      </c>
      <c r="K12" s="145">
        <f t="shared" si="2"/>
        <v>321</v>
      </c>
      <c r="L12" s="145">
        <f t="shared" si="2"/>
        <v>134</v>
      </c>
      <c r="M12" s="145">
        <f t="shared" si="2"/>
        <v>63</v>
      </c>
      <c r="N12" s="145">
        <f t="shared" si="2"/>
        <v>31</v>
      </c>
      <c r="O12" s="145">
        <f t="shared" si="2"/>
        <v>0</v>
      </c>
      <c r="P12" s="145">
        <f t="shared" si="2"/>
        <v>0</v>
      </c>
      <c r="Q12" s="145">
        <f t="shared" si="2"/>
        <v>0</v>
      </c>
      <c r="R12" s="145"/>
      <c r="S12" s="148">
        <f t="shared" ref="S12:AA12" si="3">MIN(S15:S309)</f>
        <v>1.9572143832498861</v>
      </c>
      <c r="T12" s="148">
        <f t="shared" si="3"/>
        <v>0.40705563093622793</v>
      </c>
      <c r="U12" s="148">
        <f t="shared" si="3"/>
        <v>3.2512315270935961</v>
      </c>
      <c r="V12" s="148">
        <f t="shared" si="3"/>
        <v>1.4675052410901468</v>
      </c>
      <c r="W12" s="148">
        <f t="shared" si="3"/>
        <v>1.257861635220126</v>
      </c>
      <c r="X12" s="148">
        <f t="shared" si="3"/>
        <v>44.816800714924035</v>
      </c>
      <c r="Y12" s="148">
        <f t="shared" si="3"/>
        <v>5.7868320047239443</v>
      </c>
      <c r="Z12" s="148">
        <f t="shared" si="3"/>
        <v>2.9327822064757405</v>
      </c>
      <c r="AA12" s="148">
        <f t="shared" si="3"/>
        <v>1.1884171176700329</v>
      </c>
      <c r="AB12" s="147"/>
      <c r="AC12" s="147"/>
      <c r="AD12" s="147"/>
      <c r="AE12" s="50"/>
      <c r="AF12" s="23"/>
      <c r="AG12" s="23"/>
      <c r="AH12" s="33"/>
      <c r="AI12" s="33"/>
      <c r="AJ12" s="30"/>
    </row>
    <row r="13" spans="1:36" s="45" customFormat="1" ht="13.5" customHeight="1" x14ac:dyDescent="0.2">
      <c r="A13" s="144" t="s">
        <v>635</v>
      </c>
      <c r="B13" s="145">
        <v>643272</v>
      </c>
      <c r="C13" s="145">
        <f>MAX(C15:C309)</f>
        <v>648042</v>
      </c>
      <c r="D13" s="146">
        <f>MAX(D15:D309)</f>
        <v>5139</v>
      </c>
      <c r="E13" s="147">
        <f>MAX(E15:E309)</f>
        <v>2.3042053204320552</v>
      </c>
      <c r="F13" s="145">
        <f t="shared" ref="F13:Q13" si="4">MAX(F15:F309)</f>
        <v>39331</v>
      </c>
      <c r="G13" s="145">
        <f t="shared" si="4"/>
        <v>6468</v>
      </c>
      <c r="H13" s="145">
        <f t="shared" si="4"/>
        <v>36113</v>
      </c>
      <c r="I13" s="145">
        <f t="shared" si="4"/>
        <v>16140</v>
      </c>
      <c r="J13" s="145">
        <f t="shared" si="4"/>
        <v>16097</v>
      </c>
      <c r="K13" s="145">
        <f t="shared" si="4"/>
        <v>423590</v>
      </c>
      <c r="L13" s="145">
        <f t="shared" si="4"/>
        <v>63695</v>
      </c>
      <c r="M13" s="145">
        <f t="shared" si="4"/>
        <v>32946</v>
      </c>
      <c r="N13" s="145">
        <f t="shared" si="4"/>
        <v>13662</v>
      </c>
      <c r="O13" s="145">
        <f t="shared" si="4"/>
        <v>36533</v>
      </c>
      <c r="P13" s="145">
        <f t="shared" si="4"/>
        <v>530</v>
      </c>
      <c r="Q13" s="145">
        <f t="shared" si="4"/>
        <v>101825</v>
      </c>
      <c r="R13" s="145"/>
      <c r="S13" s="148">
        <f t="shared" ref="S13:AA13" si="5">MAX(S15:S309)</f>
        <v>12.041198501872659</v>
      </c>
      <c r="T13" s="148">
        <f t="shared" si="5"/>
        <v>2.6375356756224781</v>
      </c>
      <c r="U13" s="148">
        <f t="shared" si="5"/>
        <v>14.447396909752976</v>
      </c>
      <c r="V13" s="148">
        <f t="shared" si="5"/>
        <v>6.6528884952268479</v>
      </c>
      <c r="W13" s="148">
        <f t="shared" si="5"/>
        <v>5.776990453695503</v>
      </c>
      <c r="X13" s="148">
        <f t="shared" si="5"/>
        <v>65.364590566660809</v>
      </c>
      <c r="Y13" s="148">
        <f t="shared" si="5"/>
        <v>24.643423137876386</v>
      </c>
      <c r="Z13" s="148">
        <f t="shared" si="5"/>
        <v>14.002828854314004</v>
      </c>
      <c r="AA13" s="148">
        <f t="shared" si="5"/>
        <v>8.0745341614906838</v>
      </c>
      <c r="AB13" s="147"/>
      <c r="AC13" s="147"/>
      <c r="AD13" s="147"/>
      <c r="AE13" s="51"/>
      <c r="AF13" s="46"/>
      <c r="AG13" s="46"/>
      <c r="AH13" s="47"/>
      <c r="AI13" s="47"/>
      <c r="AJ13" s="48"/>
    </row>
    <row r="14" spans="1:36" s="2" customFormat="1" x14ac:dyDescent="0.2">
      <c r="A14" s="137"/>
      <c r="B14" s="132"/>
      <c r="C14" s="141"/>
      <c r="D14" s="140"/>
      <c r="E14" s="135"/>
      <c r="F14" s="136"/>
      <c r="G14" s="143"/>
      <c r="H14" s="143"/>
      <c r="I14" s="143"/>
      <c r="J14" s="143"/>
      <c r="K14" s="143"/>
      <c r="L14" s="139"/>
      <c r="M14" s="139"/>
      <c r="N14" s="139"/>
      <c r="O14" s="107"/>
      <c r="P14" s="107"/>
      <c r="Q14" s="107"/>
      <c r="R14" s="107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51"/>
      <c r="AF14" s="46"/>
      <c r="AG14" s="46"/>
      <c r="AH14" s="47"/>
      <c r="AI14" s="47"/>
      <c r="AJ14" s="48"/>
    </row>
    <row r="15" spans="1:36" s="2" customFormat="1" ht="14.45" customHeight="1" x14ac:dyDescent="0.2">
      <c r="A15" s="57" t="s">
        <v>1</v>
      </c>
      <c r="B15" s="111">
        <v>16769</v>
      </c>
      <c r="C15" s="111">
        <v>16611</v>
      </c>
      <c r="D15" s="122">
        <f>C15-B15</f>
        <v>-158</v>
      </c>
      <c r="E15" s="142">
        <f>D15/B15*100</f>
        <v>-0.94221480112111644</v>
      </c>
      <c r="F15" s="110">
        <v>925</v>
      </c>
      <c r="G15" s="110">
        <v>218</v>
      </c>
      <c r="H15" s="110">
        <v>1322</v>
      </c>
      <c r="I15" s="110">
        <v>679</v>
      </c>
      <c r="J15" s="110">
        <v>568</v>
      </c>
      <c r="K15" s="110">
        <v>9103</v>
      </c>
      <c r="L15" s="110">
        <v>2238</v>
      </c>
      <c r="M15" s="110">
        <v>1065</v>
      </c>
      <c r="N15" s="110">
        <v>493</v>
      </c>
      <c r="O15" s="132">
        <v>29</v>
      </c>
      <c r="P15" s="132">
        <v>0</v>
      </c>
      <c r="Q15" s="132">
        <v>363</v>
      </c>
      <c r="R15" s="107"/>
      <c r="S15" s="142">
        <f t="shared" ref="S15:S46" si="6">F15/$C15*100</f>
        <v>5.5685991210643548</v>
      </c>
      <c r="T15" s="142">
        <f t="shared" ref="T15:AD30" si="7">G15/$C15*100</f>
        <v>1.3123833604238155</v>
      </c>
      <c r="U15" s="142">
        <f t="shared" si="7"/>
        <v>7.9585816627535975</v>
      </c>
      <c r="V15" s="142">
        <f t="shared" si="7"/>
        <v>4.0876527602191324</v>
      </c>
      <c r="W15" s="142">
        <f t="shared" si="7"/>
        <v>3.4194208656914098</v>
      </c>
      <c r="X15" s="142">
        <f t="shared" si="7"/>
        <v>54.801035458431159</v>
      </c>
      <c r="Y15" s="142">
        <f t="shared" si="7"/>
        <v>13.472999819396787</v>
      </c>
      <c r="Z15" s="142">
        <f t="shared" si="7"/>
        <v>6.4114141231713928</v>
      </c>
      <c r="AA15" s="142">
        <f t="shared" si="7"/>
        <v>2.9679128288483536</v>
      </c>
      <c r="AB15" s="142">
        <f t="shared" si="7"/>
        <v>0.17458310757931492</v>
      </c>
      <c r="AC15" s="142">
        <f t="shared" si="7"/>
        <v>0</v>
      </c>
      <c r="AD15" s="142">
        <f t="shared" si="7"/>
        <v>2.18529889832039</v>
      </c>
      <c r="AE15" s="25"/>
      <c r="AF15" s="19"/>
      <c r="AG15" s="34"/>
      <c r="AH15" s="35" t="s">
        <v>4</v>
      </c>
      <c r="AI15" s="36">
        <v>1</v>
      </c>
      <c r="AJ15" s="37">
        <v>4</v>
      </c>
    </row>
    <row r="16" spans="1:36" s="2" customFormat="1" ht="14.45" customHeight="1" x14ac:dyDescent="0.2">
      <c r="A16" s="38" t="s">
        <v>672</v>
      </c>
      <c r="B16" s="111">
        <v>9831</v>
      </c>
      <c r="C16" s="111">
        <v>9700</v>
      </c>
      <c r="D16" s="122">
        <f t="shared" ref="D16:D79" si="8">C16-B16</f>
        <v>-131</v>
      </c>
      <c r="E16" s="142">
        <f t="shared" ref="E16:E79" si="9">D16/B16*100</f>
        <v>-1.3325195809175059</v>
      </c>
      <c r="F16" s="110">
        <v>570</v>
      </c>
      <c r="G16" s="110">
        <v>118</v>
      </c>
      <c r="H16" s="110">
        <v>767</v>
      </c>
      <c r="I16" s="110">
        <v>367</v>
      </c>
      <c r="J16" s="110">
        <v>375</v>
      </c>
      <c r="K16" s="110">
        <v>4865</v>
      </c>
      <c r="L16" s="110">
        <v>1447</v>
      </c>
      <c r="M16" s="110">
        <v>798</v>
      </c>
      <c r="N16" s="110">
        <v>393</v>
      </c>
      <c r="O16" s="132">
        <v>11</v>
      </c>
      <c r="P16" s="132">
        <v>0</v>
      </c>
      <c r="Q16" s="132">
        <v>224</v>
      </c>
      <c r="R16" s="107"/>
      <c r="S16" s="142">
        <f t="shared" si="6"/>
        <v>5.876288659793814</v>
      </c>
      <c r="T16" s="142">
        <f t="shared" si="7"/>
        <v>1.2164948453608249</v>
      </c>
      <c r="U16" s="142">
        <f t="shared" si="7"/>
        <v>7.9072164948453612</v>
      </c>
      <c r="V16" s="142">
        <f t="shared" si="7"/>
        <v>3.7835051546391751</v>
      </c>
      <c r="W16" s="142">
        <f t="shared" si="7"/>
        <v>3.865979381443299</v>
      </c>
      <c r="X16" s="142">
        <f t="shared" si="7"/>
        <v>50.154639175257728</v>
      </c>
      <c r="Y16" s="142">
        <f t="shared" si="7"/>
        <v>14.917525773195875</v>
      </c>
      <c r="Z16" s="142">
        <f t="shared" si="7"/>
        <v>8.2268041237113394</v>
      </c>
      <c r="AA16" s="142">
        <f t="shared" si="7"/>
        <v>4.0515463917525771</v>
      </c>
      <c r="AB16" s="142">
        <f t="shared" si="7"/>
        <v>0.1134020618556701</v>
      </c>
      <c r="AC16" s="142">
        <f t="shared" si="7"/>
        <v>0</v>
      </c>
      <c r="AD16" s="142">
        <f t="shared" si="7"/>
        <v>2.3092783505154637</v>
      </c>
      <c r="AE16" s="52"/>
      <c r="AF16" s="19"/>
      <c r="AG16" s="39"/>
      <c r="AH16" s="35" t="s">
        <v>126</v>
      </c>
      <c r="AI16" s="36">
        <v>1</v>
      </c>
      <c r="AJ16" s="37">
        <v>3</v>
      </c>
    </row>
    <row r="17" spans="1:37" s="2" customFormat="1" ht="14.45" customHeight="1" x14ac:dyDescent="0.2">
      <c r="A17" s="57" t="s">
        <v>263</v>
      </c>
      <c r="B17" s="111">
        <v>2610</v>
      </c>
      <c r="C17" s="111">
        <v>2573</v>
      </c>
      <c r="D17" s="122">
        <f t="shared" si="8"/>
        <v>-37</v>
      </c>
      <c r="E17" s="142">
        <f t="shared" si="9"/>
        <v>-1.4176245210727969</v>
      </c>
      <c r="F17" s="110">
        <v>181</v>
      </c>
      <c r="G17" s="110">
        <v>36</v>
      </c>
      <c r="H17" s="110">
        <v>215</v>
      </c>
      <c r="I17" s="110">
        <v>109</v>
      </c>
      <c r="J17" s="110">
        <v>100</v>
      </c>
      <c r="K17" s="110">
        <v>1323</v>
      </c>
      <c r="L17" s="110">
        <v>306</v>
      </c>
      <c r="M17" s="110">
        <v>208</v>
      </c>
      <c r="N17" s="110">
        <v>95</v>
      </c>
      <c r="O17" s="132">
        <v>0</v>
      </c>
      <c r="P17" s="132">
        <v>0</v>
      </c>
      <c r="Q17" s="132">
        <v>22</v>
      </c>
      <c r="R17" s="107"/>
      <c r="S17" s="142">
        <f t="shared" si="6"/>
        <v>7.0345899727944028</v>
      </c>
      <c r="T17" s="142">
        <f t="shared" si="7"/>
        <v>1.3991449669646328</v>
      </c>
      <c r="U17" s="142">
        <f t="shared" si="7"/>
        <v>8.3560046638165559</v>
      </c>
      <c r="V17" s="142">
        <f t="shared" si="7"/>
        <v>4.2363000388651377</v>
      </c>
      <c r="W17" s="142">
        <f t="shared" si="7"/>
        <v>3.8865137971239796</v>
      </c>
      <c r="X17" s="142">
        <f t="shared" si="7"/>
        <v>51.418577535950249</v>
      </c>
      <c r="Y17" s="142">
        <f t="shared" si="7"/>
        <v>11.892732219199379</v>
      </c>
      <c r="Z17" s="142">
        <f t="shared" si="7"/>
        <v>8.0839486980178776</v>
      </c>
      <c r="AA17" s="142">
        <f t="shared" si="7"/>
        <v>3.6921881072677807</v>
      </c>
      <c r="AB17" s="142">
        <f t="shared" si="7"/>
        <v>0</v>
      </c>
      <c r="AC17" s="142">
        <f t="shared" si="7"/>
        <v>0</v>
      </c>
      <c r="AD17" s="142">
        <f t="shared" si="7"/>
        <v>0.8550330353672756</v>
      </c>
      <c r="AE17" s="25"/>
      <c r="AF17" s="19"/>
      <c r="AG17" s="39"/>
      <c r="AH17" s="35" t="s">
        <v>24</v>
      </c>
      <c r="AI17" s="36">
        <v>2</v>
      </c>
      <c r="AJ17" s="37">
        <v>2</v>
      </c>
    </row>
    <row r="18" spans="1:37" s="2" customFormat="1" ht="14.45" customHeight="1" x14ac:dyDescent="0.2">
      <c r="A18" s="57" t="s">
        <v>265</v>
      </c>
      <c r="B18" s="111">
        <v>11713</v>
      </c>
      <c r="C18" s="111">
        <v>11544</v>
      </c>
      <c r="D18" s="122">
        <f t="shared" si="8"/>
        <v>-169</v>
      </c>
      <c r="E18" s="142">
        <f t="shared" si="9"/>
        <v>-1.4428412874583796</v>
      </c>
      <c r="F18" s="110">
        <v>690</v>
      </c>
      <c r="G18" s="110">
        <v>134</v>
      </c>
      <c r="H18" s="110">
        <v>829</v>
      </c>
      <c r="I18" s="110">
        <v>431</v>
      </c>
      <c r="J18" s="110">
        <v>412</v>
      </c>
      <c r="K18" s="110">
        <v>5937</v>
      </c>
      <c r="L18" s="110">
        <v>1673</v>
      </c>
      <c r="M18" s="110">
        <v>1003</v>
      </c>
      <c r="N18" s="110">
        <v>435</v>
      </c>
      <c r="O18" s="132">
        <v>0</v>
      </c>
      <c r="P18" s="132">
        <v>0</v>
      </c>
      <c r="Q18" s="132">
        <v>173</v>
      </c>
      <c r="R18" s="107"/>
      <c r="S18" s="142">
        <f t="shared" si="6"/>
        <v>5.9771309771309777</v>
      </c>
      <c r="T18" s="142">
        <f t="shared" si="7"/>
        <v>1.1607761607761609</v>
      </c>
      <c r="U18" s="142">
        <f t="shared" si="7"/>
        <v>7.181219681219682</v>
      </c>
      <c r="V18" s="142">
        <f t="shared" si="7"/>
        <v>3.7335412335412337</v>
      </c>
      <c r="W18" s="142">
        <f t="shared" si="7"/>
        <v>3.5689535689535687</v>
      </c>
      <c r="X18" s="142">
        <f t="shared" si="7"/>
        <v>51.429313929313928</v>
      </c>
      <c r="Y18" s="142">
        <f t="shared" si="7"/>
        <v>14.492376992376993</v>
      </c>
      <c r="Z18" s="142">
        <f t="shared" si="7"/>
        <v>8.6884961884961882</v>
      </c>
      <c r="AA18" s="142">
        <f t="shared" si="7"/>
        <v>3.7681912681912686</v>
      </c>
      <c r="AB18" s="142">
        <f t="shared" si="7"/>
        <v>0</v>
      </c>
      <c r="AC18" s="142">
        <f t="shared" si="7"/>
        <v>0</v>
      </c>
      <c r="AD18" s="142">
        <f t="shared" si="7"/>
        <v>1.4986139986139986</v>
      </c>
      <c r="AE18" s="25"/>
      <c r="AF18" s="19"/>
      <c r="AG18" s="39"/>
      <c r="AH18" s="35" t="s">
        <v>126</v>
      </c>
      <c r="AI18" s="36">
        <v>1</v>
      </c>
      <c r="AJ18" s="37">
        <v>4</v>
      </c>
      <c r="AK18" s="4"/>
    </row>
    <row r="19" spans="1:37" s="4" customFormat="1" ht="14.45" customHeight="1" x14ac:dyDescent="0.2">
      <c r="A19" s="57" t="s">
        <v>143</v>
      </c>
      <c r="B19" s="111">
        <v>8248</v>
      </c>
      <c r="C19" s="111">
        <v>8149</v>
      </c>
      <c r="D19" s="122">
        <f t="shared" si="8"/>
        <v>-99</v>
      </c>
      <c r="E19" s="142">
        <f t="shared" si="9"/>
        <v>-1.2002909796314258</v>
      </c>
      <c r="F19" s="110">
        <v>374</v>
      </c>
      <c r="G19" s="110">
        <v>71</v>
      </c>
      <c r="H19" s="110">
        <v>510</v>
      </c>
      <c r="I19" s="110">
        <v>262</v>
      </c>
      <c r="J19" s="110">
        <v>269</v>
      </c>
      <c r="K19" s="110">
        <v>4036</v>
      </c>
      <c r="L19" s="110">
        <v>1553</v>
      </c>
      <c r="M19" s="110">
        <v>789</v>
      </c>
      <c r="N19" s="110">
        <v>285</v>
      </c>
      <c r="O19" s="132">
        <v>17</v>
      </c>
      <c r="P19" s="132">
        <v>0</v>
      </c>
      <c r="Q19" s="132">
        <v>164</v>
      </c>
      <c r="R19" s="107"/>
      <c r="S19" s="142">
        <f t="shared" si="6"/>
        <v>4.5895201865259541</v>
      </c>
      <c r="T19" s="142">
        <f t="shared" si="7"/>
        <v>0.87127254877899141</v>
      </c>
      <c r="U19" s="142">
        <f t="shared" si="7"/>
        <v>6.258436617989938</v>
      </c>
      <c r="V19" s="142">
        <f t="shared" si="7"/>
        <v>3.2151184194379678</v>
      </c>
      <c r="W19" s="142">
        <f t="shared" si="7"/>
        <v>3.3010185298809667</v>
      </c>
      <c r="X19" s="142">
        <f t="shared" si="7"/>
        <v>49.5275493925635</v>
      </c>
      <c r="Y19" s="142">
        <f t="shared" si="7"/>
        <v>19.057553073996811</v>
      </c>
      <c r="Z19" s="142">
        <f t="shared" si="7"/>
        <v>9.6821695913609034</v>
      </c>
      <c r="AA19" s="142">
        <f t="shared" si="7"/>
        <v>3.4973616394649651</v>
      </c>
      <c r="AB19" s="142">
        <f t="shared" si="7"/>
        <v>0.20861455393299794</v>
      </c>
      <c r="AC19" s="142">
        <f t="shared" si="7"/>
        <v>0</v>
      </c>
      <c r="AD19" s="142">
        <f t="shared" si="7"/>
        <v>2.0125168732359802</v>
      </c>
      <c r="AE19" s="25"/>
      <c r="AF19" s="19"/>
      <c r="AG19" s="39"/>
      <c r="AH19" s="35" t="s">
        <v>32</v>
      </c>
      <c r="AI19" s="36">
        <v>2</v>
      </c>
      <c r="AJ19" s="37">
        <v>3</v>
      </c>
    </row>
    <row r="20" spans="1:37" s="4" customFormat="1" ht="14.45" customHeight="1" x14ac:dyDescent="0.2">
      <c r="A20" s="57" t="s">
        <v>267</v>
      </c>
      <c r="B20" s="111">
        <v>4990</v>
      </c>
      <c r="C20" s="111">
        <v>4958</v>
      </c>
      <c r="D20" s="122">
        <f t="shared" si="8"/>
        <v>-32</v>
      </c>
      <c r="E20" s="142">
        <f t="shared" si="9"/>
        <v>-0.6412825651302605</v>
      </c>
      <c r="F20" s="110">
        <v>356</v>
      </c>
      <c r="G20" s="110">
        <v>67</v>
      </c>
      <c r="H20" s="110">
        <v>433</v>
      </c>
      <c r="I20" s="110">
        <v>219</v>
      </c>
      <c r="J20" s="110">
        <v>199</v>
      </c>
      <c r="K20" s="110">
        <v>2739</v>
      </c>
      <c r="L20" s="110">
        <v>588</v>
      </c>
      <c r="M20" s="110">
        <v>260</v>
      </c>
      <c r="N20" s="110">
        <v>97</v>
      </c>
      <c r="O20" s="132">
        <v>167</v>
      </c>
      <c r="P20" s="132">
        <v>0</v>
      </c>
      <c r="Q20" s="132">
        <v>125</v>
      </c>
      <c r="R20" s="107"/>
      <c r="S20" s="142">
        <f t="shared" si="6"/>
        <v>7.1803146430012106</v>
      </c>
      <c r="T20" s="142">
        <f t="shared" si="7"/>
        <v>1.3513513513513513</v>
      </c>
      <c r="U20" s="142">
        <f t="shared" si="7"/>
        <v>8.73336022589754</v>
      </c>
      <c r="V20" s="142">
        <f t="shared" si="7"/>
        <v>4.4171036708350142</v>
      </c>
      <c r="W20" s="142">
        <f t="shared" si="7"/>
        <v>4.013715207745058</v>
      </c>
      <c r="X20" s="142">
        <f t="shared" si="7"/>
        <v>55.244050020169425</v>
      </c>
      <c r="Y20" s="142">
        <f t="shared" si="7"/>
        <v>11.859620814844696</v>
      </c>
      <c r="Z20" s="142">
        <f t="shared" si="7"/>
        <v>5.2440500201694231</v>
      </c>
      <c r="AA20" s="142">
        <f t="shared" si="7"/>
        <v>1.9564340459862848</v>
      </c>
      <c r="AB20" s="142">
        <f t="shared" si="7"/>
        <v>3.3682936668011294</v>
      </c>
      <c r="AC20" s="142">
        <f t="shared" si="7"/>
        <v>0</v>
      </c>
      <c r="AD20" s="142">
        <f t="shared" si="7"/>
        <v>2.5211778943122227</v>
      </c>
      <c r="AE20" s="25"/>
      <c r="AF20" s="19"/>
      <c r="AG20" s="39"/>
      <c r="AH20" s="35" t="s">
        <v>8</v>
      </c>
      <c r="AI20" s="36">
        <v>2</v>
      </c>
      <c r="AJ20" s="37">
        <v>3</v>
      </c>
    </row>
    <row r="21" spans="1:37" s="4" customFormat="1" ht="14.45" customHeight="1" x14ac:dyDescent="0.2">
      <c r="A21" s="57" t="s">
        <v>269</v>
      </c>
      <c r="B21" s="111">
        <v>3991</v>
      </c>
      <c r="C21" s="111">
        <v>3984</v>
      </c>
      <c r="D21" s="122">
        <f t="shared" si="8"/>
        <v>-7</v>
      </c>
      <c r="E21" s="142">
        <f t="shared" si="9"/>
        <v>-0.17539463793535454</v>
      </c>
      <c r="F21" s="110">
        <v>285</v>
      </c>
      <c r="G21" s="110">
        <v>53</v>
      </c>
      <c r="H21" s="110">
        <v>327</v>
      </c>
      <c r="I21" s="110">
        <v>167</v>
      </c>
      <c r="J21" s="110">
        <v>156</v>
      </c>
      <c r="K21" s="110">
        <v>2255</v>
      </c>
      <c r="L21" s="110">
        <v>458</v>
      </c>
      <c r="M21" s="110">
        <v>210</v>
      </c>
      <c r="N21" s="110">
        <v>73</v>
      </c>
      <c r="O21" s="132">
        <v>27</v>
      </c>
      <c r="P21" s="132">
        <v>0</v>
      </c>
      <c r="Q21" s="132">
        <v>112</v>
      </c>
      <c r="R21" s="107"/>
      <c r="S21" s="142">
        <f t="shared" si="6"/>
        <v>7.1536144578313259</v>
      </c>
      <c r="T21" s="142">
        <f t="shared" si="7"/>
        <v>1.3303212851405624</v>
      </c>
      <c r="U21" s="142">
        <f t="shared" si="7"/>
        <v>8.2078313253012034</v>
      </c>
      <c r="V21" s="142">
        <f t="shared" si="7"/>
        <v>4.1917670682730925</v>
      </c>
      <c r="W21" s="142">
        <f t="shared" si="7"/>
        <v>3.9156626506024099</v>
      </c>
      <c r="X21" s="142">
        <f t="shared" si="7"/>
        <v>56.601405622489963</v>
      </c>
      <c r="Y21" s="142">
        <f t="shared" si="7"/>
        <v>11.495983935742972</v>
      </c>
      <c r="Z21" s="142">
        <f t="shared" si="7"/>
        <v>5.2710843373493983</v>
      </c>
      <c r="AA21" s="142">
        <f t="shared" si="7"/>
        <v>1.8323293172690762</v>
      </c>
      <c r="AB21" s="142">
        <f t="shared" si="7"/>
        <v>0.67771084337349397</v>
      </c>
      <c r="AC21" s="142">
        <f t="shared" si="7"/>
        <v>0</v>
      </c>
      <c r="AD21" s="142">
        <f t="shared" si="7"/>
        <v>2.8112449799196786</v>
      </c>
      <c r="AE21" s="25"/>
      <c r="AF21" s="19"/>
      <c r="AG21" s="39"/>
      <c r="AH21" s="35" t="s">
        <v>56</v>
      </c>
      <c r="AI21" s="36">
        <v>2</v>
      </c>
      <c r="AJ21" s="37">
        <v>2</v>
      </c>
    </row>
    <row r="22" spans="1:37" s="4" customFormat="1" ht="14.45" customHeight="1" x14ac:dyDescent="0.2">
      <c r="A22" s="57" t="s">
        <v>273</v>
      </c>
      <c r="B22" s="111">
        <v>1416</v>
      </c>
      <c r="C22" s="111">
        <v>1405</v>
      </c>
      <c r="D22" s="122">
        <f t="shared" si="8"/>
        <v>-11</v>
      </c>
      <c r="E22" s="142">
        <f>D22/B22*100</f>
        <v>-0.7768361581920904</v>
      </c>
      <c r="F22" s="110">
        <v>56</v>
      </c>
      <c r="G22" s="110">
        <v>14</v>
      </c>
      <c r="H22" s="110">
        <v>71</v>
      </c>
      <c r="I22" s="110">
        <v>40</v>
      </c>
      <c r="J22" s="110">
        <v>29</v>
      </c>
      <c r="K22" s="110">
        <v>663</v>
      </c>
      <c r="L22" s="110">
        <v>295</v>
      </c>
      <c r="M22" s="110">
        <v>166</v>
      </c>
      <c r="N22" s="110">
        <v>71</v>
      </c>
      <c r="O22" s="132">
        <v>0</v>
      </c>
      <c r="P22" s="132">
        <v>0</v>
      </c>
      <c r="Q22" s="132">
        <v>42</v>
      </c>
      <c r="R22" s="107"/>
      <c r="S22" s="142">
        <f t="shared" si="6"/>
        <v>3.9857651245551602</v>
      </c>
      <c r="T22" s="142">
        <f t="shared" si="7"/>
        <v>0.99644128113879005</v>
      </c>
      <c r="U22" s="142">
        <f t="shared" si="7"/>
        <v>5.0533807829181496</v>
      </c>
      <c r="V22" s="142">
        <f t="shared" si="7"/>
        <v>2.8469750889679712</v>
      </c>
      <c r="W22" s="142">
        <f t="shared" si="7"/>
        <v>2.0640569395017794</v>
      </c>
      <c r="X22" s="142">
        <f t="shared" si="7"/>
        <v>47.188612099644125</v>
      </c>
      <c r="Y22" s="142">
        <f t="shared" si="7"/>
        <v>20.996441281138789</v>
      </c>
      <c r="Z22" s="142">
        <f t="shared" si="7"/>
        <v>11.814946619217082</v>
      </c>
      <c r="AA22" s="142">
        <f t="shared" si="7"/>
        <v>5.0533807829181496</v>
      </c>
      <c r="AB22" s="142">
        <f t="shared" si="7"/>
        <v>0</v>
      </c>
      <c r="AC22" s="142">
        <f t="shared" si="7"/>
        <v>0</v>
      </c>
      <c r="AD22" s="142">
        <f t="shared" si="7"/>
        <v>2.9893238434163703</v>
      </c>
      <c r="AE22" s="25"/>
      <c r="AF22" s="40"/>
      <c r="AG22" s="39"/>
      <c r="AH22" s="35" t="s">
        <v>8</v>
      </c>
      <c r="AI22" s="36">
        <v>1</v>
      </c>
      <c r="AJ22" s="37">
        <v>7</v>
      </c>
    </row>
    <row r="23" spans="1:37" s="4" customFormat="1" ht="14.45" customHeight="1" x14ac:dyDescent="0.2">
      <c r="A23" s="57" t="s">
        <v>275</v>
      </c>
      <c r="B23" s="111">
        <v>1893</v>
      </c>
      <c r="C23" s="111">
        <v>1852</v>
      </c>
      <c r="D23" s="122">
        <f t="shared" si="8"/>
        <v>-41</v>
      </c>
      <c r="E23" s="142">
        <f t="shared" si="9"/>
        <v>-2.1658742736397252</v>
      </c>
      <c r="F23" s="110">
        <v>75</v>
      </c>
      <c r="G23" s="110">
        <v>23</v>
      </c>
      <c r="H23" s="110">
        <v>109</v>
      </c>
      <c r="I23" s="110">
        <v>42</v>
      </c>
      <c r="J23" s="110">
        <v>38</v>
      </c>
      <c r="K23" s="110">
        <v>1056</v>
      </c>
      <c r="L23" s="110">
        <v>334</v>
      </c>
      <c r="M23" s="110">
        <v>133</v>
      </c>
      <c r="N23" s="110">
        <v>42</v>
      </c>
      <c r="O23" s="132">
        <v>17</v>
      </c>
      <c r="P23" s="132">
        <v>196</v>
      </c>
      <c r="Q23" s="132">
        <v>35</v>
      </c>
      <c r="R23" s="107"/>
      <c r="S23" s="142">
        <f t="shared" si="6"/>
        <v>4.0496760259179272</v>
      </c>
      <c r="T23" s="142">
        <f t="shared" si="7"/>
        <v>1.2419006479481642</v>
      </c>
      <c r="U23" s="142">
        <f t="shared" si="7"/>
        <v>5.8855291576673867</v>
      </c>
      <c r="V23" s="142">
        <f t="shared" si="7"/>
        <v>2.2678185745140391</v>
      </c>
      <c r="W23" s="142">
        <f t="shared" si="7"/>
        <v>2.0518358531317493</v>
      </c>
      <c r="X23" s="142">
        <f t="shared" si="7"/>
        <v>57.019438444924411</v>
      </c>
      <c r="Y23" s="142">
        <f t="shared" si="7"/>
        <v>18.034557235421168</v>
      </c>
      <c r="Z23" s="142">
        <f t="shared" si="7"/>
        <v>7.1814254859611237</v>
      </c>
      <c r="AA23" s="142">
        <f t="shared" si="7"/>
        <v>2.2678185745140391</v>
      </c>
      <c r="AB23" s="142">
        <f t="shared" si="7"/>
        <v>0.91792656587473009</v>
      </c>
      <c r="AC23" s="142">
        <f t="shared" si="7"/>
        <v>10.583153347732182</v>
      </c>
      <c r="AD23" s="142">
        <f t="shared" si="7"/>
        <v>1.8898488120950323</v>
      </c>
      <c r="AE23" s="52"/>
      <c r="AF23" s="19"/>
      <c r="AG23" s="39"/>
      <c r="AH23" s="35" t="s">
        <v>22</v>
      </c>
      <c r="AI23" s="36">
        <v>2</v>
      </c>
      <c r="AJ23" s="37">
        <v>4</v>
      </c>
    </row>
    <row r="24" spans="1:37" s="4" customFormat="1" ht="14.45" customHeight="1" x14ac:dyDescent="0.2">
      <c r="A24" s="57" t="s">
        <v>5</v>
      </c>
      <c r="B24" s="111">
        <v>279044</v>
      </c>
      <c r="C24" s="111">
        <v>283632</v>
      </c>
      <c r="D24" s="122">
        <f t="shared" si="8"/>
        <v>4588</v>
      </c>
      <c r="E24" s="142">
        <f t="shared" si="9"/>
        <v>1.6441851464285202</v>
      </c>
      <c r="F24" s="110">
        <v>21164</v>
      </c>
      <c r="G24" s="110">
        <v>3835</v>
      </c>
      <c r="H24" s="110">
        <v>22667</v>
      </c>
      <c r="I24" s="110">
        <v>10353</v>
      </c>
      <c r="J24" s="110">
        <v>9686</v>
      </c>
      <c r="K24" s="110">
        <v>174296</v>
      </c>
      <c r="L24" s="110">
        <v>25405</v>
      </c>
      <c r="M24" s="110">
        <v>12142</v>
      </c>
      <c r="N24" s="110">
        <v>4084</v>
      </c>
      <c r="O24" s="132">
        <v>19999</v>
      </c>
      <c r="P24" s="132">
        <v>15</v>
      </c>
      <c r="Q24" s="132">
        <v>48085</v>
      </c>
      <c r="R24" s="107"/>
      <c r="S24" s="142">
        <f t="shared" si="6"/>
        <v>7.4617814633045638</v>
      </c>
      <c r="T24" s="142">
        <f t="shared" si="7"/>
        <v>1.3521041349354093</v>
      </c>
      <c r="U24" s="142">
        <f t="shared" si="7"/>
        <v>7.991693461950697</v>
      </c>
      <c r="V24" s="142">
        <f t="shared" si="7"/>
        <v>3.6501523100355393</v>
      </c>
      <c r="W24" s="142">
        <f t="shared" si="7"/>
        <v>3.4149884357195237</v>
      </c>
      <c r="X24" s="142">
        <f t="shared" si="7"/>
        <v>61.451458227562469</v>
      </c>
      <c r="Y24" s="142">
        <f t="shared" si="7"/>
        <v>8.9570288260845032</v>
      </c>
      <c r="Z24" s="142">
        <f t="shared" si="7"/>
        <v>4.2808991933209226</v>
      </c>
      <c r="AA24" s="142">
        <f t="shared" si="7"/>
        <v>1.4398939470863654</v>
      </c>
      <c r="AB24" s="142">
        <f t="shared" si="7"/>
        <v>7.0510379646866364</v>
      </c>
      <c r="AC24" s="142">
        <f t="shared" si="7"/>
        <v>5.2885429006600104E-3</v>
      </c>
      <c r="AD24" s="142">
        <f t="shared" si="7"/>
        <v>16.953305691882438</v>
      </c>
      <c r="AE24" s="25"/>
      <c r="AF24" s="40"/>
      <c r="AG24" s="39">
        <v>1</v>
      </c>
      <c r="AH24" s="35" t="s">
        <v>22</v>
      </c>
      <c r="AI24" s="36">
        <v>2</v>
      </c>
      <c r="AJ24" s="37">
        <v>3</v>
      </c>
    </row>
    <row r="25" spans="1:37" s="4" customFormat="1" ht="14.45" customHeight="1" x14ac:dyDescent="0.2">
      <c r="A25" s="38" t="s">
        <v>673</v>
      </c>
      <c r="B25" s="111">
        <v>11910</v>
      </c>
      <c r="C25" s="111">
        <v>11748</v>
      </c>
      <c r="D25" s="122">
        <f t="shared" si="8"/>
        <v>-162</v>
      </c>
      <c r="E25" s="142">
        <f t="shared" si="9"/>
        <v>-1.3602015113350125</v>
      </c>
      <c r="F25" s="110">
        <v>672</v>
      </c>
      <c r="G25" s="110">
        <v>118</v>
      </c>
      <c r="H25" s="110">
        <v>805</v>
      </c>
      <c r="I25" s="110">
        <v>437</v>
      </c>
      <c r="J25" s="110">
        <v>360</v>
      </c>
      <c r="K25" s="110">
        <v>6126</v>
      </c>
      <c r="L25" s="110">
        <v>1815</v>
      </c>
      <c r="M25" s="110">
        <v>975</v>
      </c>
      <c r="N25" s="110">
        <v>440</v>
      </c>
      <c r="O25" s="132">
        <v>21</v>
      </c>
      <c r="P25" s="132">
        <v>0</v>
      </c>
      <c r="Q25" s="132">
        <v>367</v>
      </c>
      <c r="R25" s="107"/>
      <c r="S25" s="142">
        <f t="shared" si="6"/>
        <v>5.7201225740551589</v>
      </c>
      <c r="T25" s="142">
        <f t="shared" si="7"/>
        <v>1.0044262853251618</v>
      </c>
      <c r="U25" s="142">
        <f t="shared" si="7"/>
        <v>6.8522301668369092</v>
      </c>
      <c r="V25" s="142">
        <f t="shared" si="7"/>
        <v>3.7197820905686072</v>
      </c>
      <c r="W25" s="142">
        <f t="shared" si="7"/>
        <v>3.0643513789581207</v>
      </c>
      <c r="X25" s="142">
        <f t="shared" si="7"/>
        <v>52.14504596527069</v>
      </c>
      <c r="Y25" s="142">
        <f t="shared" si="7"/>
        <v>15.44943820224719</v>
      </c>
      <c r="Z25" s="142">
        <f t="shared" si="7"/>
        <v>8.299284984678243</v>
      </c>
      <c r="AA25" s="142">
        <f t="shared" si="7"/>
        <v>3.7453183520599254</v>
      </c>
      <c r="AB25" s="142">
        <f t="shared" si="7"/>
        <v>0.17875383043922372</v>
      </c>
      <c r="AC25" s="142">
        <f t="shared" si="7"/>
        <v>0</v>
      </c>
      <c r="AD25" s="142">
        <f t="shared" si="7"/>
        <v>3.1239359891045284</v>
      </c>
      <c r="AE25" s="25"/>
      <c r="AF25" s="19"/>
      <c r="AG25" s="39"/>
      <c r="AH25" s="35" t="s">
        <v>126</v>
      </c>
      <c r="AI25" s="36">
        <v>2</v>
      </c>
      <c r="AJ25" s="37">
        <v>2</v>
      </c>
    </row>
    <row r="26" spans="1:37" s="4" customFormat="1" ht="14.45" customHeight="1" x14ac:dyDescent="0.2">
      <c r="A26" s="57" t="s">
        <v>277</v>
      </c>
      <c r="B26" s="111">
        <v>9521</v>
      </c>
      <c r="C26" s="111">
        <v>9454</v>
      </c>
      <c r="D26" s="122">
        <f t="shared" si="8"/>
        <v>-67</v>
      </c>
      <c r="E26" s="142">
        <f t="shared" si="9"/>
        <v>-0.70370759374015335</v>
      </c>
      <c r="F26" s="110">
        <v>585</v>
      </c>
      <c r="G26" s="110">
        <v>111</v>
      </c>
      <c r="H26" s="110">
        <v>751</v>
      </c>
      <c r="I26" s="110">
        <v>335</v>
      </c>
      <c r="J26" s="110">
        <v>314</v>
      </c>
      <c r="K26" s="110">
        <v>4976</v>
      </c>
      <c r="L26" s="110">
        <v>1443</v>
      </c>
      <c r="M26" s="110">
        <v>689</v>
      </c>
      <c r="N26" s="110">
        <v>250</v>
      </c>
      <c r="O26" s="132">
        <v>31</v>
      </c>
      <c r="P26" s="132">
        <v>0</v>
      </c>
      <c r="Q26" s="132">
        <v>327</v>
      </c>
      <c r="R26" s="107"/>
      <c r="S26" s="142">
        <f t="shared" si="6"/>
        <v>6.1878569917495243</v>
      </c>
      <c r="T26" s="142">
        <f t="shared" si="7"/>
        <v>1.1741061984345249</v>
      </c>
      <c r="U26" s="142">
        <f t="shared" si="7"/>
        <v>7.9437275227416961</v>
      </c>
      <c r="V26" s="142">
        <f t="shared" si="7"/>
        <v>3.5434736619420351</v>
      </c>
      <c r="W26" s="142">
        <f t="shared" si="7"/>
        <v>3.3213454622382059</v>
      </c>
      <c r="X26" s="142">
        <f t="shared" si="7"/>
        <v>52.633805796488261</v>
      </c>
      <c r="Y26" s="142">
        <f t="shared" si="7"/>
        <v>15.263380579648825</v>
      </c>
      <c r="Z26" s="142">
        <f t="shared" si="7"/>
        <v>7.2879204569494398</v>
      </c>
      <c r="AA26" s="142">
        <f t="shared" si="7"/>
        <v>2.6443833298074888</v>
      </c>
      <c r="AB26" s="142">
        <f t="shared" si="7"/>
        <v>0.32790353289612861</v>
      </c>
      <c r="AC26" s="142">
        <f t="shared" si="7"/>
        <v>0</v>
      </c>
      <c r="AD26" s="142">
        <f t="shared" si="7"/>
        <v>3.4588533953881959</v>
      </c>
      <c r="AE26" s="25"/>
      <c r="AF26" s="19"/>
      <c r="AG26" s="39"/>
      <c r="AH26" s="35" t="s">
        <v>12</v>
      </c>
      <c r="AI26" s="36">
        <v>1</v>
      </c>
      <c r="AJ26" s="37">
        <v>4</v>
      </c>
    </row>
    <row r="27" spans="1:37" s="4" customFormat="1" ht="14.45" customHeight="1" x14ac:dyDescent="0.2">
      <c r="A27" s="57" t="s">
        <v>279</v>
      </c>
      <c r="B27" s="111">
        <v>2499</v>
      </c>
      <c r="C27" s="111">
        <v>2473</v>
      </c>
      <c r="D27" s="122">
        <f t="shared" si="8"/>
        <v>-26</v>
      </c>
      <c r="E27" s="142">
        <f t="shared" si="9"/>
        <v>-1.0404161664665865</v>
      </c>
      <c r="F27" s="110">
        <v>140</v>
      </c>
      <c r="G27" s="110">
        <v>24</v>
      </c>
      <c r="H27" s="110">
        <v>190</v>
      </c>
      <c r="I27" s="110">
        <v>72</v>
      </c>
      <c r="J27" s="110">
        <v>87</v>
      </c>
      <c r="K27" s="110">
        <v>1280</v>
      </c>
      <c r="L27" s="110">
        <v>363</v>
      </c>
      <c r="M27" s="110">
        <v>212</v>
      </c>
      <c r="N27" s="110">
        <v>105</v>
      </c>
      <c r="O27" s="132">
        <v>48</v>
      </c>
      <c r="P27" s="132">
        <v>0</v>
      </c>
      <c r="Q27" s="132">
        <v>77</v>
      </c>
      <c r="R27" s="107"/>
      <c r="S27" s="142">
        <f t="shared" si="6"/>
        <v>5.6611403154063895</v>
      </c>
      <c r="T27" s="142">
        <f t="shared" si="7"/>
        <v>0.97048119692680956</v>
      </c>
      <c r="U27" s="142">
        <f t="shared" si="7"/>
        <v>7.6829761423372416</v>
      </c>
      <c r="V27" s="142">
        <f t="shared" si="7"/>
        <v>2.9114435907804288</v>
      </c>
      <c r="W27" s="142">
        <f t="shared" si="7"/>
        <v>3.5179943388596846</v>
      </c>
      <c r="X27" s="142">
        <f t="shared" si="7"/>
        <v>51.758997169429847</v>
      </c>
      <c r="Y27" s="142">
        <f t="shared" si="7"/>
        <v>14.678528103517992</v>
      </c>
      <c r="Z27" s="142">
        <f t="shared" si="7"/>
        <v>8.5725839061868179</v>
      </c>
      <c r="AA27" s="142">
        <f t="shared" si="7"/>
        <v>4.2458552365547915</v>
      </c>
      <c r="AB27" s="142">
        <f t="shared" si="7"/>
        <v>1.9409623938536191</v>
      </c>
      <c r="AC27" s="142">
        <f t="shared" si="7"/>
        <v>0</v>
      </c>
      <c r="AD27" s="142">
        <f t="shared" si="7"/>
        <v>3.1136271734735139</v>
      </c>
      <c r="AE27" s="25"/>
      <c r="AF27" s="19"/>
      <c r="AG27" s="39"/>
      <c r="AH27" s="35" t="s">
        <v>24</v>
      </c>
      <c r="AI27" s="36">
        <v>1</v>
      </c>
      <c r="AJ27" s="37">
        <v>3</v>
      </c>
    </row>
    <row r="28" spans="1:37" s="4" customFormat="1" ht="14.45" customHeight="1" x14ac:dyDescent="0.2">
      <c r="A28" s="57" t="s">
        <v>10</v>
      </c>
      <c r="B28" s="111">
        <v>17185</v>
      </c>
      <c r="C28" s="111">
        <v>17028</v>
      </c>
      <c r="D28" s="122">
        <f t="shared" si="8"/>
        <v>-157</v>
      </c>
      <c r="E28" s="142">
        <f t="shared" si="9"/>
        <v>-0.91358743089903982</v>
      </c>
      <c r="F28" s="110">
        <v>740</v>
      </c>
      <c r="G28" s="110">
        <v>122</v>
      </c>
      <c r="H28" s="110">
        <v>949</v>
      </c>
      <c r="I28" s="110">
        <v>487</v>
      </c>
      <c r="J28" s="110">
        <v>529</v>
      </c>
      <c r="K28" s="110">
        <v>9093</v>
      </c>
      <c r="L28" s="110">
        <v>2881</v>
      </c>
      <c r="M28" s="110">
        <v>1586</v>
      </c>
      <c r="N28" s="110">
        <v>641</v>
      </c>
      <c r="O28" s="132">
        <v>41</v>
      </c>
      <c r="P28" s="132">
        <v>0</v>
      </c>
      <c r="Q28" s="132">
        <v>847</v>
      </c>
      <c r="R28" s="107"/>
      <c r="S28" s="142">
        <f t="shared" si="6"/>
        <v>4.3457834155508568</v>
      </c>
      <c r="T28" s="142">
        <f t="shared" si="7"/>
        <v>0.71646699553676296</v>
      </c>
      <c r="U28" s="142">
        <f t="shared" si="7"/>
        <v>5.5731735964294105</v>
      </c>
      <c r="V28" s="142">
        <f t="shared" si="7"/>
        <v>2.8599953018557671</v>
      </c>
      <c r="W28" s="142">
        <f t="shared" si="7"/>
        <v>3.1066478740897345</v>
      </c>
      <c r="X28" s="142">
        <f t="shared" si="7"/>
        <v>53.400281888653979</v>
      </c>
      <c r="Y28" s="142">
        <f t="shared" si="7"/>
        <v>16.91919191919192</v>
      </c>
      <c r="Z28" s="142">
        <f t="shared" si="7"/>
        <v>9.3140709419779188</v>
      </c>
      <c r="AA28" s="142">
        <f t="shared" si="7"/>
        <v>3.7643880667136482</v>
      </c>
      <c r="AB28" s="142">
        <f t="shared" si="7"/>
        <v>0.24077989194268265</v>
      </c>
      <c r="AC28" s="142">
        <f t="shared" si="7"/>
        <v>0</v>
      </c>
      <c r="AD28" s="142">
        <f t="shared" si="7"/>
        <v>4.9741602067183459</v>
      </c>
      <c r="AE28" s="25"/>
      <c r="AF28" s="40"/>
      <c r="AG28" s="39"/>
      <c r="AH28" s="35" t="s">
        <v>24</v>
      </c>
      <c r="AI28" s="36">
        <v>2</v>
      </c>
      <c r="AJ28" s="37">
        <v>1</v>
      </c>
    </row>
    <row r="29" spans="1:37" s="4" customFormat="1" ht="14.45" customHeight="1" x14ac:dyDescent="0.2">
      <c r="A29" s="57" t="s">
        <v>146</v>
      </c>
      <c r="B29" s="111">
        <v>7251</v>
      </c>
      <c r="C29" s="111">
        <v>7147</v>
      </c>
      <c r="D29" s="122">
        <f t="shared" si="8"/>
        <v>-104</v>
      </c>
      <c r="E29" s="142">
        <f t="shared" si="9"/>
        <v>-1.4342849262170734</v>
      </c>
      <c r="F29" s="110">
        <v>464</v>
      </c>
      <c r="G29" s="110">
        <v>89</v>
      </c>
      <c r="H29" s="110">
        <v>582</v>
      </c>
      <c r="I29" s="110">
        <v>312</v>
      </c>
      <c r="J29" s="110">
        <v>310</v>
      </c>
      <c r="K29" s="110">
        <v>3711</v>
      </c>
      <c r="L29" s="110">
        <v>978</v>
      </c>
      <c r="M29" s="110">
        <v>503</v>
      </c>
      <c r="N29" s="110">
        <v>198</v>
      </c>
      <c r="O29" s="132">
        <v>0</v>
      </c>
      <c r="P29" s="132">
        <v>0</v>
      </c>
      <c r="Q29" s="132">
        <v>121</v>
      </c>
      <c r="R29" s="107"/>
      <c r="S29" s="142">
        <f t="shared" si="6"/>
        <v>6.492234503987687</v>
      </c>
      <c r="T29" s="142">
        <f t="shared" si="7"/>
        <v>1.2452777389114313</v>
      </c>
      <c r="U29" s="142">
        <f t="shared" si="7"/>
        <v>8.1432768993983498</v>
      </c>
      <c r="V29" s="142">
        <f t="shared" si="7"/>
        <v>4.3654680285434448</v>
      </c>
      <c r="W29" s="142">
        <f t="shared" si="7"/>
        <v>4.3374842591297051</v>
      </c>
      <c r="X29" s="142">
        <f t="shared" si="7"/>
        <v>51.923884147194634</v>
      </c>
      <c r="Y29" s="142">
        <f t="shared" si="7"/>
        <v>13.684063243318874</v>
      </c>
      <c r="Z29" s="142">
        <f t="shared" si="7"/>
        <v>7.0379180075556169</v>
      </c>
      <c r="AA29" s="142">
        <f t="shared" si="7"/>
        <v>2.7703931719602632</v>
      </c>
      <c r="AB29" s="142">
        <f t="shared" si="7"/>
        <v>0</v>
      </c>
      <c r="AC29" s="142">
        <f t="shared" si="7"/>
        <v>0</v>
      </c>
      <c r="AD29" s="142">
        <f t="shared" si="7"/>
        <v>1.6930180495312717</v>
      </c>
      <c r="AE29" s="25"/>
      <c r="AF29" s="19"/>
      <c r="AG29" s="39"/>
      <c r="AH29" s="35" t="s">
        <v>52</v>
      </c>
      <c r="AI29" s="36">
        <v>2</v>
      </c>
      <c r="AJ29" s="37">
        <v>3</v>
      </c>
    </row>
    <row r="30" spans="1:37" s="4" customFormat="1" ht="14.45" customHeight="1" x14ac:dyDescent="0.2">
      <c r="A30" s="57" t="s">
        <v>148</v>
      </c>
      <c r="B30" s="111">
        <v>6970</v>
      </c>
      <c r="C30" s="111">
        <v>6854</v>
      </c>
      <c r="D30" s="122">
        <f t="shared" si="8"/>
        <v>-116</v>
      </c>
      <c r="E30" s="142">
        <f t="shared" si="9"/>
        <v>-1.6642754662840746</v>
      </c>
      <c r="F30" s="110">
        <v>519</v>
      </c>
      <c r="G30" s="110">
        <v>101</v>
      </c>
      <c r="H30" s="110">
        <v>599</v>
      </c>
      <c r="I30" s="110">
        <v>302</v>
      </c>
      <c r="J30" s="110">
        <v>308</v>
      </c>
      <c r="K30" s="110">
        <v>3496</v>
      </c>
      <c r="L30" s="110">
        <v>883</v>
      </c>
      <c r="M30" s="110">
        <v>463</v>
      </c>
      <c r="N30" s="110">
        <v>183</v>
      </c>
      <c r="O30" s="132">
        <v>0</v>
      </c>
      <c r="P30" s="132">
        <v>0</v>
      </c>
      <c r="Q30" s="132">
        <v>93</v>
      </c>
      <c r="R30" s="107"/>
      <c r="S30" s="142">
        <f t="shared" si="6"/>
        <v>7.5722206011088424</v>
      </c>
      <c r="T30" s="142">
        <f t="shared" si="7"/>
        <v>1.4735920630288883</v>
      </c>
      <c r="U30" s="142">
        <f t="shared" si="7"/>
        <v>8.7394222351911299</v>
      </c>
      <c r="V30" s="142">
        <f t="shared" si="7"/>
        <v>4.4061861686606365</v>
      </c>
      <c r="W30" s="142">
        <f t="shared" si="7"/>
        <v>4.4937262912168077</v>
      </c>
      <c r="X30" s="142">
        <f t="shared" si="7"/>
        <v>51.006711409395976</v>
      </c>
      <c r="Y30" s="142">
        <f t="shared" si="7"/>
        <v>12.882988036183251</v>
      </c>
      <c r="Z30" s="142">
        <f t="shared" si="7"/>
        <v>6.7551794572512396</v>
      </c>
      <c r="AA30" s="142">
        <f t="shared" si="7"/>
        <v>2.6699737379632329</v>
      </c>
      <c r="AB30" s="142">
        <f t="shared" si="7"/>
        <v>0</v>
      </c>
      <c r="AC30" s="142">
        <f t="shared" si="7"/>
        <v>0</v>
      </c>
      <c r="AD30" s="142">
        <f t="shared" si="7"/>
        <v>1.3568718996206595</v>
      </c>
      <c r="AE30" s="25"/>
      <c r="AF30" s="40"/>
      <c r="AG30" s="39"/>
      <c r="AH30" s="35" t="s">
        <v>8</v>
      </c>
      <c r="AI30" s="36">
        <v>1</v>
      </c>
      <c r="AJ30" s="37">
        <v>3</v>
      </c>
    </row>
    <row r="31" spans="1:37" s="4" customFormat="1" ht="14.45" customHeight="1" x14ac:dyDescent="0.2">
      <c r="A31" s="57" t="s">
        <v>284</v>
      </c>
      <c r="B31" s="111">
        <v>967</v>
      </c>
      <c r="C31" s="111">
        <v>974</v>
      </c>
      <c r="D31" s="122">
        <f t="shared" si="8"/>
        <v>7</v>
      </c>
      <c r="E31" s="142">
        <f t="shared" si="9"/>
        <v>0.72388831437435364</v>
      </c>
      <c r="F31" s="110">
        <v>55</v>
      </c>
      <c r="G31" s="110">
        <v>5</v>
      </c>
      <c r="H31" s="110">
        <v>59</v>
      </c>
      <c r="I31" s="110">
        <v>20</v>
      </c>
      <c r="J31" s="110">
        <v>18</v>
      </c>
      <c r="K31" s="110">
        <v>451</v>
      </c>
      <c r="L31" s="110">
        <v>213</v>
      </c>
      <c r="M31" s="110">
        <v>122</v>
      </c>
      <c r="N31" s="110">
        <v>31</v>
      </c>
      <c r="O31" s="132">
        <v>0</v>
      </c>
      <c r="P31" s="132">
        <v>0</v>
      </c>
      <c r="Q31" s="132">
        <v>15</v>
      </c>
      <c r="R31" s="107"/>
      <c r="S31" s="142">
        <f t="shared" si="6"/>
        <v>5.6468172484599588</v>
      </c>
      <c r="T31" s="142">
        <f t="shared" ref="T31:T72" si="10">G31/$C31*100</f>
        <v>0.51334702258726894</v>
      </c>
      <c r="U31" s="142">
        <f t="shared" ref="U31:U72" si="11">H31/$C31*100</f>
        <v>6.0574948665297743</v>
      </c>
      <c r="V31" s="142">
        <f t="shared" ref="V31:V72" si="12">I31/$C31*100</f>
        <v>2.0533880903490758</v>
      </c>
      <c r="W31" s="142">
        <f t="shared" ref="W31:W72" si="13">J31/$C31*100</f>
        <v>1.8480492813141685</v>
      </c>
      <c r="X31" s="142">
        <f t="shared" ref="X31:X72" si="14">K31/$C31*100</f>
        <v>46.303901437371664</v>
      </c>
      <c r="Y31" s="142">
        <f t="shared" ref="Y31:Y72" si="15">L31/$C31*100</f>
        <v>21.868583162217657</v>
      </c>
      <c r="Z31" s="142">
        <f t="shared" ref="Z31:Z72" si="16">M31/$C31*100</f>
        <v>12.525667351129362</v>
      </c>
      <c r="AA31" s="142">
        <f t="shared" ref="AA31:AA72" si="17">N31/$C31*100</f>
        <v>3.1827515400410675</v>
      </c>
      <c r="AB31" s="142">
        <f t="shared" ref="AB31:AB72" si="18">O31/$C31*100</f>
        <v>0</v>
      </c>
      <c r="AC31" s="142">
        <f t="shared" ref="AC31:AC72" si="19">P31/$C31*100</f>
        <v>0</v>
      </c>
      <c r="AD31" s="142">
        <f t="shared" ref="AD31:AD72" si="20">Q31/$C31*100</f>
        <v>1.5400410677618068</v>
      </c>
      <c r="AE31" s="25"/>
      <c r="AF31" s="19"/>
      <c r="AG31" s="39"/>
      <c r="AH31" s="35" t="s">
        <v>22</v>
      </c>
      <c r="AI31" s="36">
        <v>1</v>
      </c>
      <c r="AJ31" s="37">
        <v>3</v>
      </c>
    </row>
    <row r="32" spans="1:37" s="4" customFormat="1" ht="14.45" customHeight="1" x14ac:dyDescent="0.2">
      <c r="A32" s="57" t="s">
        <v>286</v>
      </c>
      <c r="B32" s="111">
        <v>1171</v>
      </c>
      <c r="C32" s="111">
        <v>1165</v>
      </c>
      <c r="D32" s="122">
        <f t="shared" si="8"/>
        <v>-6</v>
      </c>
      <c r="E32" s="142">
        <f t="shared" si="9"/>
        <v>-0.51238257899231432</v>
      </c>
      <c r="F32" s="110">
        <v>51</v>
      </c>
      <c r="G32" s="110">
        <v>14</v>
      </c>
      <c r="H32" s="110">
        <v>64</v>
      </c>
      <c r="I32" s="110">
        <v>35</v>
      </c>
      <c r="J32" s="110">
        <v>42</v>
      </c>
      <c r="K32" s="110">
        <v>567</v>
      </c>
      <c r="L32" s="110">
        <v>210</v>
      </c>
      <c r="M32" s="110">
        <v>127</v>
      </c>
      <c r="N32" s="110">
        <v>55</v>
      </c>
      <c r="O32" s="132">
        <v>0</v>
      </c>
      <c r="P32" s="132">
        <v>0</v>
      </c>
      <c r="Q32" s="132">
        <v>41</v>
      </c>
      <c r="R32" s="107"/>
      <c r="S32" s="142">
        <f t="shared" si="6"/>
        <v>4.377682403433476</v>
      </c>
      <c r="T32" s="142">
        <f t="shared" si="10"/>
        <v>1.201716738197425</v>
      </c>
      <c r="U32" s="142">
        <f t="shared" si="11"/>
        <v>5.4935622317596566</v>
      </c>
      <c r="V32" s="142">
        <f t="shared" si="12"/>
        <v>3.0042918454935621</v>
      </c>
      <c r="W32" s="142">
        <f t="shared" si="13"/>
        <v>3.6051502145922747</v>
      </c>
      <c r="X32" s="142">
        <f t="shared" si="14"/>
        <v>48.66952789699571</v>
      </c>
      <c r="Y32" s="142">
        <f t="shared" si="15"/>
        <v>18.025751072961373</v>
      </c>
      <c r="Z32" s="142">
        <f t="shared" si="16"/>
        <v>10.90128755364807</v>
      </c>
      <c r="AA32" s="142">
        <f t="shared" si="17"/>
        <v>4.7210300429184553</v>
      </c>
      <c r="AB32" s="142">
        <f t="shared" si="18"/>
        <v>0</v>
      </c>
      <c r="AC32" s="142">
        <f t="shared" si="19"/>
        <v>0</v>
      </c>
      <c r="AD32" s="142">
        <f t="shared" si="20"/>
        <v>3.5193133047210301</v>
      </c>
      <c r="AE32" s="25"/>
      <c r="AF32" s="19"/>
      <c r="AG32" s="39"/>
      <c r="AH32" s="35" t="s">
        <v>32</v>
      </c>
      <c r="AI32" s="36">
        <v>2</v>
      </c>
      <c r="AJ32" s="37">
        <v>2</v>
      </c>
    </row>
    <row r="33" spans="1:36" s="4" customFormat="1" ht="14.45" customHeight="1" x14ac:dyDescent="0.2">
      <c r="A33" s="57" t="s">
        <v>14</v>
      </c>
      <c r="B33" s="111">
        <v>20493</v>
      </c>
      <c r="C33" s="111">
        <v>20286</v>
      </c>
      <c r="D33" s="122">
        <f t="shared" si="8"/>
        <v>-207</v>
      </c>
      <c r="E33" s="142">
        <f t="shared" si="9"/>
        <v>-1.0101010101010102</v>
      </c>
      <c r="F33" s="110">
        <v>888</v>
      </c>
      <c r="G33" s="110">
        <v>189</v>
      </c>
      <c r="H33" s="110">
        <v>1195</v>
      </c>
      <c r="I33" s="110">
        <v>623</v>
      </c>
      <c r="J33" s="110">
        <v>654</v>
      </c>
      <c r="K33" s="110">
        <v>10873</v>
      </c>
      <c r="L33" s="110">
        <v>3251</v>
      </c>
      <c r="M33" s="110">
        <v>1849</v>
      </c>
      <c r="N33" s="110">
        <v>764</v>
      </c>
      <c r="O33" s="132">
        <v>71</v>
      </c>
      <c r="P33" s="132">
        <v>0</v>
      </c>
      <c r="Q33" s="132">
        <v>1221</v>
      </c>
      <c r="R33" s="107"/>
      <c r="S33" s="142">
        <f t="shared" si="6"/>
        <v>4.3774031351671097</v>
      </c>
      <c r="T33" s="142">
        <f t="shared" si="10"/>
        <v>0.93167701863354035</v>
      </c>
      <c r="U33" s="142">
        <f t="shared" si="11"/>
        <v>5.8907621019422258</v>
      </c>
      <c r="V33" s="142">
        <f t="shared" si="12"/>
        <v>3.0710835058661146</v>
      </c>
      <c r="W33" s="142">
        <f t="shared" si="13"/>
        <v>3.2238982549541557</v>
      </c>
      <c r="X33" s="142">
        <f t="shared" si="14"/>
        <v>53.598540865621615</v>
      </c>
      <c r="Y33" s="142">
        <f t="shared" si="15"/>
        <v>16.025830622103914</v>
      </c>
      <c r="Z33" s="142">
        <f t="shared" si="16"/>
        <v>9.1146603568963815</v>
      </c>
      <c r="AA33" s="142">
        <f t="shared" si="17"/>
        <v>3.7661441388149459</v>
      </c>
      <c r="AB33" s="142">
        <f t="shared" si="18"/>
        <v>0.34999507049196493</v>
      </c>
      <c r="AC33" s="142">
        <f t="shared" si="19"/>
        <v>0</v>
      </c>
      <c r="AD33" s="142">
        <f t="shared" si="20"/>
        <v>6.0189293108547766</v>
      </c>
      <c r="AE33" s="25"/>
      <c r="AF33" s="19"/>
      <c r="AG33" s="39"/>
      <c r="AH33" s="35" t="s">
        <v>12</v>
      </c>
      <c r="AI33" s="36">
        <v>2</v>
      </c>
      <c r="AJ33" s="37">
        <v>3</v>
      </c>
    </row>
    <row r="34" spans="1:36" s="4" customFormat="1" ht="14.45" customHeight="1" x14ac:dyDescent="0.2">
      <c r="A34" s="57" t="s">
        <v>289</v>
      </c>
      <c r="B34" s="111">
        <v>5019</v>
      </c>
      <c r="C34" s="111">
        <v>4939</v>
      </c>
      <c r="D34" s="122">
        <f t="shared" si="8"/>
        <v>-80</v>
      </c>
      <c r="E34" s="142">
        <f t="shared" si="9"/>
        <v>-1.5939430165371589</v>
      </c>
      <c r="F34" s="110">
        <v>237</v>
      </c>
      <c r="G34" s="110">
        <v>53</v>
      </c>
      <c r="H34" s="110">
        <v>348</v>
      </c>
      <c r="I34" s="110">
        <v>158</v>
      </c>
      <c r="J34" s="110">
        <v>141</v>
      </c>
      <c r="K34" s="110">
        <v>2518</v>
      </c>
      <c r="L34" s="110">
        <v>800</v>
      </c>
      <c r="M34" s="110">
        <v>463</v>
      </c>
      <c r="N34" s="110">
        <v>221</v>
      </c>
      <c r="O34" s="132">
        <v>10</v>
      </c>
      <c r="P34" s="132">
        <v>0</v>
      </c>
      <c r="Q34" s="132">
        <v>69</v>
      </c>
      <c r="R34" s="107"/>
      <c r="S34" s="142">
        <f t="shared" si="6"/>
        <v>4.7985422150232839</v>
      </c>
      <c r="T34" s="142">
        <f t="shared" si="10"/>
        <v>1.0730917189714517</v>
      </c>
      <c r="U34" s="142">
        <f t="shared" si="11"/>
        <v>7.0459607207936825</v>
      </c>
      <c r="V34" s="142">
        <f t="shared" si="12"/>
        <v>3.1990281433488561</v>
      </c>
      <c r="W34" s="142">
        <f t="shared" si="13"/>
        <v>2.8548289127353716</v>
      </c>
      <c r="X34" s="142">
        <f t="shared" si="14"/>
        <v>50.981980157926706</v>
      </c>
      <c r="Y34" s="142">
        <f t="shared" si="15"/>
        <v>16.197610852399272</v>
      </c>
      <c r="Z34" s="142">
        <f t="shared" si="16"/>
        <v>9.3743672808260783</v>
      </c>
      <c r="AA34" s="142">
        <f t="shared" si="17"/>
        <v>4.4745899979752988</v>
      </c>
      <c r="AB34" s="142">
        <f t="shared" si="18"/>
        <v>0.20247013565499089</v>
      </c>
      <c r="AC34" s="142">
        <f t="shared" si="19"/>
        <v>0</v>
      </c>
      <c r="AD34" s="142">
        <f t="shared" si="20"/>
        <v>1.3970439360194371</v>
      </c>
      <c r="AE34" s="25"/>
      <c r="AF34" s="19"/>
      <c r="AG34" s="39"/>
      <c r="AH34" s="35" t="s">
        <v>32</v>
      </c>
      <c r="AI34" s="36">
        <v>1</v>
      </c>
      <c r="AJ34" s="37">
        <v>4</v>
      </c>
    </row>
    <row r="35" spans="1:36" s="4" customFormat="1" ht="14.45" customHeight="1" x14ac:dyDescent="0.2">
      <c r="A35" s="57" t="s">
        <v>18</v>
      </c>
      <c r="B35" s="111">
        <v>8517</v>
      </c>
      <c r="C35" s="111">
        <v>8379</v>
      </c>
      <c r="D35" s="122">
        <f t="shared" si="8"/>
        <v>-138</v>
      </c>
      <c r="E35" s="142">
        <f t="shared" si="9"/>
        <v>-1.6202888340965129</v>
      </c>
      <c r="F35" s="110">
        <v>328</v>
      </c>
      <c r="G35" s="110">
        <v>73</v>
      </c>
      <c r="H35" s="110">
        <v>494</v>
      </c>
      <c r="I35" s="110">
        <v>255</v>
      </c>
      <c r="J35" s="110">
        <v>260</v>
      </c>
      <c r="K35" s="110">
        <v>4344</v>
      </c>
      <c r="L35" s="110">
        <v>1592</v>
      </c>
      <c r="M35" s="110">
        <v>809</v>
      </c>
      <c r="N35" s="110">
        <v>224</v>
      </c>
      <c r="O35" s="132">
        <v>3575</v>
      </c>
      <c r="P35" s="132">
        <v>0</v>
      </c>
      <c r="Q35" s="132">
        <v>386</v>
      </c>
      <c r="R35" s="107"/>
      <c r="S35" s="142">
        <f t="shared" si="6"/>
        <v>3.9145482754505307</v>
      </c>
      <c r="T35" s="142">
        <f t="shared" si="10"/>
        <v>0.87122568325575855</v>
      </c>
      <c r="U35" s="142">
        <f t="shared" si="11"/>
        <v>5.895691609977324</v>
      </c>
      <c r="V35" s="142">
        <f t="shared" si="12"/>
        <v>3.0433225921947726</v>
      </c>
      <c r="W35" s="142">
        <f t="shared" si="13"/>
        <v>3.1029955841985917</v>
      </c>
      <c r="X35" s="142">
        <f t="shared" si="14"/>
        <v>51.843895452918012</v>
      </c>
      <c r="Y35" s="142">
        <f t="shared" si="15"/>
        <v>18.999880654015993</v>
      </c>
      <c r="Z35" s="142">
        <f t="shared" si="16"/>
        <v>9.6550901062179264</v>
      </c>
      <c r="AA35" s="142">
        <f t="shared" si="17"/>
        <v>2.6733500417710943</v>
      </c>
      <c r="AB35" s="142">
        <f t="shared" si="18"/>
        <v>42.666189282730635</v>
      </c>
      <c r="AC35" s="142">
        <f t="shared" si="19"/>
        <v>0</v>
      </c>
      <c r="AD35" s="142">
        <f t="shared" si="20"/>
        <v>4.6067549826948317</v>
      </c>
      <c r="AE35" s="25"/>
      <c r="AF35" s="19"/>
      <c r="AG35" s="39"/>
      <c r="AH35" s="35" t="s">
        <v>99</v>
      </c>
      <c r="AI35" s="36">
        <v>2</v>
      </c>
      <c r="AJ35" s="37">
        <v>2</v>
      </c>
    </row>
    <row r="36" spans="1:36" s="4" customFormat="1" ht="14.45" customHeight="1" x14ac:dyDescent="0.2">
      <c r="A36" s="57" t="s">
        <v>20</v>
      </c>
      <c r="B36" s="111">
        <v>7151</v>
      </c>
      <c r="C36" s="111">
        <v>7018</v>
      </c>
      <c r="D36" s="122">
        <f t="shared" si="8"/>
        <v>-133</v>
      </c>
      <c r="E36" s="142">
        <f t="shared" si="9"/>
        <v>-1.8598797370997062</v>
      </c>
      <c r="F36" s="110">
        <v>373</v>
      </c>
      <c r="G36" s="110">
        <v>61</v>
      </c>
      <c r="H36" s="110">
        <v>408</v>
      </c>
      <c r="I36" s="110">
        <v>222</v>
      </c>
      <c r="J36" s="110">
        <v>219</v>
      </c>
      <c r="K36" s="110">
        <v>3569</v>
      </c>
      <c r="L36" s="110">
        <v>1218</v>
      </c>
      <c r="M36" s="110">
        <v>678</v>
      </c>
      <c r="N36" s="110">
        <v>270</v>
      </c>
      <c r="O36" s="132">
        <v>12</v>
      </c>
      <c r="P36" s="132">
        <v>0</v>
      </c>
      <c r="Q36" s="132">
        <v>226</v>
      </c>
      <c r="R36" s="107"/>
      <c r="S36" s="142">
        <f t="shared" si="6"/>
        <v>5.314904531205471</v>
      </c>
      <c r="T36" s="142">
        <f t="shared" si="10"/>
        <v>0.8691935024223425</v>
      </c>
      <c r="U36" s="142">
        <f t="shared" si="11"/>
        <v>5.8136221145625537</v>
      </c>
      <c r="V36" s="142">
        <f t="shared" si="12"/>
        <v>3.1632943858649192</v>
      </c>
      <c r="W36" s="142">
        <f t="shared" si="13"/>
        <v>3.1205471644343117</v>
      </c>
      <c r="X36" s="142">
        <f t="shared" si="14"/>
        <v>50.854944428612136</v>
      </c>
      <c r="Y36" s="142">
        <f t="shared" si="15"/>
        <v>17.355371900826448</v>
      </c>
      <c r="Z36" s="142">
        <f t="shared" si="16"/>
        <v>9.660872043317184</v>
      </c>
      <c r="AA36" s="142">
        <f t="shared" si="17"/>
        <v>3.8472499287546307</v>
      </c>
      <c r="AB36" s="142">
        <f t="shared" si="18"/>
        <v>0.17098888572242804</v>
      </c>
      <c r="AC36" s="142">
        <f t="shared" si="19"/>
        <v>0</v>
      </c>
      <c r="AD36" s="142">
        <f t="shared" si="20"/>
        <v>3.2202906811057281</v>
      </c>
      <c r="AE36" s="25"/>
      <c r="AF36" s="40"/>
      <c r="AG36" s="39"/>
      <c r="AH36" s="35" t="s">
        <v>8</v>
      </c>
      <c r="AI36" s="36">
        <v>1</v>
      </c>
      <c r="AJ36" s="37">
        <v>7</v>
      </c>
    </row>
    <row r="37" spans="1:36" s="4" customFormat="1" ht="14.45" customHeight="1" x14ac:dyDescent="0.2">
      <c r="A37" s="57" t="s">
        <v>291</v>
      </c>
      <c r="B37" s="111">
        <v>2882</v>
      </c>
      <c r="C37" s="111">
        <v>2780</v>
      </c>
      <c r="D37" s="122">
        <f t="shared" si="8"/>
        <v>-102</v>
      </c>
      <c r="E37" s="142">
        <f t="shared" si="9"/>
        <v>-3.5392088827203327</v>
      </c>
      <c r="F37" s="110">
        <v>97</v>
      </c>
      <c r="G37" s="110">
        <v>13</v>
      </c>
      <c r="H37" s="110">
        <v>110</v>
      </c>
      <c r="I37" s="110">
        <v>69</v>
      </c>
      <c r="J37" s="110">
        <v>81</v>
      </c>
      <c r="K37" s="110">
        <v>1368</v>
      </c>
      <c r="L37" s="110">
        <v>582</v>
      </c>
      <c r="M37" s="110">
        <v>313</v>
      </c>
      <c r="N37" s="110">
        <v>147</v>
      </c>
      <c r="O37" s="132">
        <v>0</v>
      </c>
      <c r="P37" s="132">
        <v>0</v>
      </c>
      <c r="Q37" s="132">
        <v>92</v>
      </c>
      <c r="R37" s="107"/>
      <c r="S37" s="142">
        <f t="shared" si="6"/>
        <v>3.4892086330935252</v>
      </c>
      <c r="T37" s="142">
        <f t="shared" si="10"/>
        <v>0.46762589928057552</v>
      </c>
      <c r="U37" s="142">
        <f t="shared" si="11"/>
        <v>3.9568345323741005</v>
      </c>
      <c r="V37" s="142">
        <f t="shared" si="12"/>
        <v>2.4820143884892087</v>
      </c>
      <c r="W37" s="142">
        <f t="shared" si="13"/>
        <v>2.9136690647482015</v>
      </c>
      <c r="X37" s="142">
        <f t="shared" si="14"/>
        <v>49.208633093525179</v>
      </c>
      <c r="Y37" s="142">
        <f t="shared" si="15"/>
        <v>20.935251798561151</v>
      </c>
      <c r="Z37" s="142">
        <f t="shared" si="16"/>
        <v>11.258992805755396</v>
      </c>
      <c r="AA37" s="142">
        <f t="shared" si="17"/>
        <v>5.2877697841726619</v>
      </c>
      <c r="AB37" s="142">
        <f t="shared" si="18"/>
        <v>0</v>
      </c>
      <c r="AC37" s="142">
        <f t="shared" si="19"/>
        <v>0</v>
      </c>
      <c r="AD37" s="142">
        <f t="shared" si="20"/>
        <v>3.3093525179856114</v>
      </c>
      <c r="AE37" s="25"/>
      <c r="AF37" s="19"/>
      <c r="AG37" s="39"/>
      <c r="AH37" s="35" t="s">
        <v>99</v>
      </c>
      <c r="AI37" s="36">
        <v>2</v>
      </c>
      <c r="AJ37" s="37">
        <v>2</v>
      </c>
    </row>
    <row r="38" spans="1:36" s="4" customFormat="1" ht="14.45" customHeight="1" x14ac:dyDescent="0.2">
      <c r="A38" s="57" t="s">
        <v>150</v>
      </c>
      <c r="B38" s="111">
        <v>9610</v>
      </c>
      <c r="C38" s="111">
        <v>9475</v>
      </c>
      <c r="D38" s="122">
        <f t="shared" si="8"/>
        <v>-135</v>
      </c>
      <c r="E38" s="142">
        <f t="shared" si="9"/>
        <v>-1.4047866805411031</v>
      </c>
      <c r="F38" s="110">
        <v>580</v>
      </c>
      <c r="G38" s="110">
        <v>116</v>
      </c>
      <c r="H38" s="110">
        <v>746</v>
      </c>
      <c r="I38" s="110">
        <v>363</v>
      </c>
      <c r="J38" s="110">
        <v>355</v>
      </c>
      <c r="K38" s="110">
        <v>5214</v>
      </c>
      <c r="L38" s="110">
        <v>1266</v>
      </c>
      <c r="M38" s="110">
        <v>620</v>
      </c>
      <c r="N38" s="110">
        <v>215</v>
      </c>
      <c r="O38" s="132">
        <v>32</v>
      </c>
      <c r="P38" s="132">
        <v>0</v>
      </c>
      <c r="Q38" s="132">
        <v>171</v>
      </c>
      <c r="R38" s="107"/>
      <c r="S38" s="142">
        <f t="shared" si="6"/>
        <v>6.1213720316622693</v>
      </c>
      <c r="T38" s="142">
        <f t="shared" si="10"/>
        <v>1.2242744063324538</v>
      </c>
      <c r="U38" s="142">
        <f t="shared" si="11"/>
        <v>7.8733509234828496</v>
      </c>
      <c r="V38" s="142">
        <f t="shared" si="12"/>
        <v>3.8311345646437998</v>
      </c>
      <c r="W38" s="142">
        <f t="shared" si="13"/>
        <v>3.7467018469656992</v>
      </c>
      <c r="X38" s="142">
        <f t="shared" si="14"/>
        <v>55.029023746701846</v>
      </c>
      <c r="Y38" s="142">
        <f t="shared" si="15"/>
        <v>13.361477572559366</v>
      </c>
      <c r="Z38" s="142">
        <f t="shared" si="16"/>
        <v>6.5435356200527703</v>
      </c>
      <c r="AA38" s="142">
        <f t="shared" si="17"/>
        <v>2.2691292875989446</v>
      </c>
      <c r="AB38" s="142">
        <f t="shared" si="18"/>
        <v>0.33773087071240104</v>
      </c>
      <c r="AC38" s="142">
        <f t="shared" si="19"/>
        <v>0</v>
      </c>
      <c r="AD38" s="142">
        <f t="shared" si="20"/>
        <v>1.8047493403693931</v>
      </c>
      <c r="AE38" s="25"/>
      <c r="AF38" s="19"/>
      <c r="AG38" s="39"/>
      <c r="AH38" s="35" t="s">
        <v>32</v>
      </c>
      <c r="AI38" s="36">
        <v>2</v>
      </c>
      <c r="AJ38" s="37">
        <v>5</v>
      </c>
    </row>
    <row r="39" spans="1:36" s="4" customFormat="1" ht="14.45" customHeight="1" x14ac:dyDescent="0.2">
      <c r="A39" s="57" t="s">
        <v>293</v>
      </c>
      <c r="B39" s="111">
        <v>8504</v>
      </c>
      <c r="C39" s="111">
        <v>8417</v>
      </c>
      <c r="D39" s="122">
        <f t="shared" si="8"/>
        <v>-87</v>
      </c>
      <c r="E39" s="142">
        <f t="shared" si="9"/>
        <v>-1.0230479774223893</v>
      </c>
      <c r="F39" s="110">
        <v>506</v>
      </c>
      <c r="G39" s="110">
        <v>121</v>
      </c>
      <c r="H39" s="110">
        <v>709</v>
      </c>
      <c r="I39" s="110">
        <v>337</v>
      </c>
      <c r="J39" s="110">
        <v>292</v>
      </c>
      <c r="K39" s="110">
        <v>4714</v>
      </c>
      <c r="L39" s="110">
        <v>1068</v>
      </c>
      <c r="M39" s="110">
        <v>467</v>
      </c>
      <c r="N39" s="110">
        <v>203</v>
      </c>
      <c r="O39" s="132">
        <v>32</v>
      </c>
      <c r="P39" s="132">
        <v>0</v>
      </c>
      <c r="Q39" s="132">
        <v>245</v>
      </c>
      <c r="R39" s="107"/>
      <c r="S39" s="142">
        <f t="shared" si="6"/>
        <v>6.0116431032434363</v>
      </c>
      <c r="T39" s="142">
        <f t="shared" si="10"/>
        <v>1.4375668290364738</v>
      </c>
      <c r="U39" s="142">
        <f t="shared" si="11"/>
        <v>8.4234287750980155</v>
      </c>
      <c r="V39" s="142">
        <f t="shared" si="12"/>
        <v>4.0038018296305102</v>
      </c>
      <c r="W39" s="142">
        <f t="shared" si="13"/>
        <v>3.4691695378400853</v>
      </c>
      <c r="X39" s="142">
        <f t="shared" si="14"/>
        <v>56.005702744445763</v>
      </c>
      <c r="Y39" s="142">
        <f t="shared" si="15"/>
        <v>12.688606391826065</v>
      </c>
      <c r="Z39" s="142">
        <f t="shared" si="16"/>
        <v>5.5482951170250683</v>
      </c>
      <c r="AA39" s="142">
        <f t="shared" si="17"/>
        <v>2.41178567185458</v>
      </c>
      <c r="AB39" s="142">
        <f t="shared" si="18"/>
        <v>0.38018296305096827</v>
      </c>
      <c r="AC39" s="142">
        <f t="shared" si="19"/>
        <v>0</v>
      </c>
      <c r="AD39" s="142">
        <f t="shared" si="20"/>
        <v>2.9107758108589761</v>
      </c>
      <c r="AE39" s="25"/>
      <c r="AF39" s="19"/>
      <c r="AG39" s="39"/>
      <c r="AH39" s="35" t="s">
        <v>22</v>
      </c>
      <c r="AI39" s="36">
        <v>2</v>
      </c>
      <c r="AJ39" s="37">
        <v>1</v>
      </c>
    </row>
    <row r="40" spans="1:36" s="4" customFormat="1" ht="14.45" customHeight="1" x14ac:dyDescent="0.2">
      <c r="A40" s="57" t="s">
        <v>37</v>
      </c>
      <c r="B40" s="111">
        <v>19128</v>
      </c>
      <c r="C40" s="111">
        <v>18889</v>
      </c>
      <c r="D40" s="122">
        <f t="shared" si="8"/>
        <v>-239</v>
      </c>
      <c r="E40" s="142">
        <f t="shared" si="9"/>
        <v>-1.2494772061898787</v>
      </c>
      <c r="F40" s="110">
        <v>725</v>
      </c>
      <c r="G40" s="110">
        <v>145</v>
      </c>
      <c r="H40" s="110">
        <v>948</v>
      </c>
      <c r="I40" s="110">
        <v>571</v>
      </c>
      <c r="J40" s="110">
        <v>532</v>
      </c>
      <c r="K40" s="110">
        <v>9772</v>
      </c>
      <c r="L40" s="110">
        <v>3519</v>
      </c>
      <c r="M40" s="110">
        <v>1948</v>
      </c>
      <c r="N40" s="110">
        <v>729</v>
      </c>
      <c r="O40" s="132">
        <v>38</v>
      </c>
      <c r="P40" s="132">
        <v>0</v>
      </c>
      <c r="Q40" s="132">
        <v>660</v>
      </c>
      <c r="R40" s="107"/>
      <c r="S40" s="142">
        <f t="shared" si="6"/>
        <v>3.8382127163957858</v>
      </c>
      <c r="T40" s="142">
        <f t="shared" si="10"/>
        <v>0.76764254327915715</v>
      </c>
      <c r="U40" s="142">
        <f t="shared" si="11"/>
        <v>5.0187940070940762</v>
      </c>
      <c r="V40" s="142">
        <f t="shared" si="12"/>
        <v>3.0229233945682674</v>
      </c>
      <c r="W40" s="142">
        <f t="shared" si="13"/>
        <v>2.8164540208587008</v>
      </c>
      <c r="X40" s="142">
        <f t="shared" si="14"/>
        <v>51.733813330509825</v>
      </c>
      <c r="Y40" s="142">
        <f t="shared" si="15"/>
        <v>18.629890412409338</v>
      </c>
      <c r="Z40" s="142">
        <f t="shared" si="16"/>
        <v>10.312880512467574</v>
      </c>
      <c r="AA40" s="142">
        <f t="shared" si="17"/>
        <v>3.8593890624172795</v>
      </c>
      <c r="AB40" s="142">
        <f t="shared" si="18"/>
        <v>0.20117528720419289</v>
      </c>
      <c r="AC40" s="142">
        <f t="shared" si="19"/>
        <v>0</v>
      </c>
      <c r="AD40" s="142">
        <f t="shared" si="20"/>
        <v>3.4940970935465083</v>
      </c>
      <c r="AE40" s="52"/>
      <c r="AF40" s="19"/>
      <c r="AG40" s="39"/>
      <c r="AH40" s="35" t="s">
        <v>22</v>
      </c>
      <c r="AI40" s="36">
        <v>1</v>
      </c>
      <c r="AJ40" s="37">
        <v>4</v>
      </c>
    </row>
    <row r="41" spans="1:36" s="4" customFormat="1" ht="14.45" customHeight="1" x14ac:dyDescent="0.2">
      <c r="A41" s="57" t="s">
        <v>295</v>
      </c>
      <c r="B41" s="111">
        <v>3455</v>
      </c>
      <c r="C41" s="111">
        <v>3329</v>
      </c>
      <c r="D41" s="122">
        <f t="shared" si="8"/>
        <v>-126</v>
      </c>
      <c r="E41" s="142">
        <f t="shared" si="9"/>
        <v>-3.6468885672937774</v>
      </c>
      <c r="F41" s="110">
        <v>100</v>
      </c>
      <c r="G41" s="110">
        <v>19</v>
      </c>
      <c r="H41" s="110">
        <v>168</v>
      </c>
      <c r="I41" s="110">
        <v>103</v>
      </c>
      <c r="J41" s="110">
        <v>85</v>
      </c>
      <c r="K41" s="110">
        <v>1598</v>
      </c>
      <c r="L41" s="110">
        <v>668</v>
      </c>
      <c r="M41" s="110">
        <v>409</v>
      </c>
      <c r="N41" s="110">
        <v>179</v>
      </c>
      <c r="O41" s="132">
        <v>0</v>
      </c>
      <c r="P41" s="132">
        <v>0</v>
      </c>
      <c r="Q41" s="132">
        <v>80</v>
      </c>
      <c r="R41" s="107"/>
      <c r="S41" s="142">
        <f t="shared" si="6"/>
        <v>3.0039050765995796</v>
      </c>
      <c r="T41" s="142">
        <f t="shared" si="10"/>
        <v>0.57074196455392012</v>
      </c>
      <c r="U41" s="142">
        <f t="shared" si="11"/>
        <v>5.0465605286872934</v>
      </c>
      <c r="V41" s="142">
        <f t="shared" si="12"/>
        <v>3.094022228897567</v>
      </c>
      <c r="W41" s="142">
        <f t="shared" si="13"/>
        <v>2.5533193151096425</v>
      </c>
      <c r="X41" s="142">
        <f t="shared" si="14"/>
        <v>48.002403124061274</v>
      </c>
      <c r="Y41" s="142">
        <f t="shared" si="15"/>
        <v>20.066085911685192</v>
      </c>
      <c r="Z41" s="142">
        <f t="shared" si="16"/>
        <v>12.285971763292281</v>
      </c>
      <c r="AA41" s="142">
        <f t="shared" si="17"/>
        <v>5.3769900871132474</v>
      </c>
      <c r="AB41" s="142">
        <f t="shared" si="18"/>
        <v>0</v>
      </c>
      <c r="AC41" s="142">
        <f t="shared" si="19"/>
        <v>0</v>
      </c>
      <c r="AD41" s="142">
        <f t="shared" si="20"/>
        <v>2.4031240612796636</v>
      </c>
      <c r="AE41" s="25"/>
      <c r="AF41" s="19"/>
      <c r="AG41" s="39"/>
      <c r="AH41" s="35" t="s">
        <v>12</v>
      </c>
      <c r="AI41" s="36">
        <v>2</v>
      </c>
      <c r="AJ41" s="37">
        <v>2</v>
      </c>
    </row>
    <row r="42" spans="1:36" s="4" customFormat="1" ht="14.45" customHeight="1" x14ac:dyDescent="0.2">
      <c r="A42" s="57" t="s">
        <v>26</v>
      </c>
      <c r="B42" s="111">
        <v>643272</v>
      </c>
      <c r="C42" s="111">
        <v>648042</v>
      </c>
      <c r="D42" s="122">
        <f t="shared" si="8"/>
        <v>4770</v>
      </c>
      <c r="E42" s="142">
        <f t="shared" si="9"/>
        <v>0.74152147147707348</v>
      </c>
      <c r="F42" s="110">
        <v>39331</v>
      </c>
      <c r="G42" s="110">
        <v>6468</v>
      </c>
      <c r="H42" s="110">
        <v>36113</v>
      </c>
      <c r="I42" s="110">
        <v>16140</v>
      </c>
      <c r="J42" s="110">
        <v>16097</v>
      </c>
      <c r="K42" s="110">
        <v>423590</v>
      </c>
      <c r="L42" s="110">
        <v>63695</v>
      </c>
      <c r="M42" s="110">
        <v>32946</v>
      </c>
      <c r="N42" s="110">
        <v>13662</v>
      </c>
      <c r="O42" s="132">
        <v>36533</v>
      </c>
      <c r="P42" s="132">
        <v>67</v>
      </c>
      <c r="Q42" s="132">
        <v>101825</v>
      </c>
      <c r="R42" s="107"/>
      <c r="S42" s="142">
        <f t="shared" si="6"/>
        <v>6.069205391008607</v>
      </c>
      <c r="T42" s="142">
        <f t="shared" si="10"/>
        <v>0.998083457553677</v>
      </c>
      <c r="U42" s="142">
        <f t="shared" si="11"/>
        <v>5.57263263800803</v>
      </c>
      <c r="V42" s="142">
        <f t="shared" si="12"/>
        <v>2.4905793143037025</v>
      </c>
      <c r="W42" s="142">
        <f t="shared" si="13"/>
        <v>2.4839439419050002</v>
      </c>
      <c r="X42" s="142">
        <f t="shared" si="14"/>
        <v>65.364590566660809</v>
      </c>
      <c r="Y42" s="142">
        <f t="shared" si="15"/>
        <v>9.8288382543106767</v>
      </c>
      <c r="Z42" s="142">
        <f t="shared" si="16"/>
        <v>5.0839297452942862</v>
      </c>
      <c r="AA42" s="142">
        <f t="shared" si="17"/>
        <v>2.1081966909552161</v>
      </c>
      <c r="AB42" s="142">
        <f t="shared" si="18"/>
        <v>5.6374432521348927</v>
      </c>
      <c r="AC42" s="142">
        <f t="shared" si="19"/>
        <v>1.0338836063094676E-2</v>
      </c>
      <c r="AD42" s="142">
        <f t="shared" si="20"/>
        <v>15.712716151113662</v>
      </c>
      <c r="AE42" s="25"/>
      <c r="AF42" s="19"/>
      <c r="AG42" s="39"/>
      <c r="AH42" s="35" t="s">
        <v>60</v>
      </c>
      <c r="AI42" s="36">
        <v>2</v>
      </c>
      <c r="AJ42" s="37">
        <v>2</v>
      </c>
    </row>
    <row r="43" spans="1:36" s="4" customFormat="1" ht="14.45" customHeight="1" x14ac:dyDescent="0.2">
      <c r="A43" s="57" t="s">
        <v>297</v>
      </c>
      <c r="B43" s="111">
        <v>2236</v>
      </c>
      <c r="C43" s="111">
        <v>2152</v>
      </c>
      <c r="D43" s="122">
        <f t="shared" si="8"/>
        <v>-84</v>
      </c>
      <c r="E43" s="142">
        <f t="shared" si="9"/>
        <v>-3.7567084078711988</v>
      </c>
      <c r="F43" s="110">
        <v>88</v>
      </c>
      <c r="G43" s="110">
        <v>12</v>
      </c>
      <c r="H43" s="110">
        <v>99</v>
      </c>
      <c r="I43" s="110">
        <v>44</v>
      </c>
      <c r="J43" s="110">
        <v>63</v>
      </c>
      <c r="K43" s="110">
        <v>1083</v>
      </c>
      <c r="L43" s="110">
        <v>424</v>
      </c>
      <c r="M43" s="110">
        <v>228</v>
      </c>
      <c r="N43" s="110">
        <v>111</v>
      </c>
      <c r="O43" s="132">
        <v>0</v>
      </c>
      <c r="P43" s="132">
        <v>0</v>
      </c>
      <c r="Q43" s="132">
        <v>35</v>
      </c>
      <c r="R43" s="107"/>
      <c r="S43" s="142">
        <f t="shared" si="6"/>
        <v>4.0892193308550189</v>
      </c>
      <c r="T43" s="142">
        <f t="shared" si="10"/>
        <v>0.55762081784386619</v>
      </c>
      <c r="U43" s="142">
        <f t="shared" si="11"/>
        <v>4.6003717472118959</v>
      </c>
      <c r="V43" s="142">
        <f t="shared" si="12"/>
        <v>2.0446096654275094</v>
      </c>
      <c r="W43" s="142">
        <f t="shared" si="13"/>
        <v>2.9275092936802976</v>
      </c>
      <c r="X43" s="142">
        <f t="shared" si="14"/>
        <v>50.325278810408925</v>
      </c>
      <c r="Y43" s="142">
        <f t="shared" si="15"/>
        <v>19.702602230483272</v>
      </c>
      <c r="Z43" s="142">
        <f t="shared" si="16"/>
        <v>10.594795539033457</v>
      </c>
      <c r="AA43" s="142">
        <f t="shared" si="17"/>
        <v>5.1579925650557623</v>
      </c>
      <c r="AB43" s="142">
        <f t="shared" si="18"/>
        <v>0</v>
      </c>
      <c r="AC43" s="142">
        <f t="shared" si="19"/>
        <v>0</v>
      </c>
      <c r="AD43" s="142">
        <f t="shared" si="20"/>
        <v>1.6263940520446096</v>
      </c>
      <c r="AE43" s="25"/>
      <c r="AF43" s="40"/>
      <c r="AG43" s="39"/>
      <c r="AH43" s="35" t="s">
        <v>8</v>
      </c>
      <c r="AI43" s="36">
        <v>1</v>
      </c>
      <c r="AJ43" s="37">
        <v>5</v>
      </c>
    </row>
    <row r="44" spans="1:36" s="4" customFormat="1" ht="14.45" customHeight="1" x14ac:dyDescent="0.2">
      <c r="A44" s="57" t="s">
        <v>30</v>
      </c>
      <c r="B44" s="111">
        <v>23782</v>
      </c>
      <c r="C44" s="111">
        <v>23602</v>
      </c>
      <c r="D44" s="122">
        <f t="shared" si="8"/>
        <v>-180</v>
      </c>
      <c r="E44" s="142">
        <f t="shared" si="9"/>
        <v>-0.75687494743923978</v>
      </c>
      <c r="F44" s="110">
        <v>1389</v>
      </c>
      <c r="G44" s="110">
        <v>307</v>
      </c>
      <c r="H44" s="110">
        <v>1852</v>
      </c>
      <c r="I44" s="110">
        <v>1034</v>
      </c>
      <c r="J44" s="110">
        <v>866</v>
      </c>
      <c r="K44" s="110">
        <v>12540</v>
      </c>
      <c r="L44" s="110">
        <v>3346</v>
      </c>
      <c r="M44" s="110">
        <v>1693</v>
      </c>
      <c r="N44" s="110">
        <v>575</v>
      </c>
      <c r="O44" s="132">
        <v>73</v>
      </c>
      <c r="P44" s="132">
        <v>0</v>
      </c>
      <c r="Q44" s="132">
        <v>636</v>
      </c>
      <c r="R44" s="107"/>
      <c r="S44" s="142">
        <f t="shared" si="6"/>
        <v>5.8850944835183459</v>
      </c>
      <c r="T44" s="142">
        <f t="shared" si="10"/>
        <v>1.3007372256588425</v>
      </c>
      <c r="U44" s="142">
        <f t="shared" si="11"/>
        <v>7.8467926446911278</v>
      </c>
      <c r="V44" s="142">
        <f t="shared" si="12"/>
        <v>4.3809846623167532</v>
      </c>
      <c r="W44" s="142">
        <f t="shared" si="13"/>
        <v>3.6691805779171256</v>
      </c>
      <c r="X44" s="142">
        <f t="shared" si="14"/>
        <v>53.131090585543596</v>
      </c>
      <c r="Y44" s="142">
        <f t="shared" si="15"/>
        <v>14.176764680959241</v>
      </c>
      <c r="Z44" s="142">
        <f t="shared" si="16"/>
        <v>7.1731209219557668</v>
      </c>
      <c r="AA44" s="142">
        <f t="shared" si="17"/>
        <v>2.4362342174391998</v>
      </c>
      <c r="AB44" s="142">
        <f t="shared" si="18"/>
        <v>0.30929582238793324</v>
      </c>
      <c r="AC44" s="142">
        <f t="shared" si="19"/>
        <v>0</v>
      </c>
      <c r="AD44" s="142">
        <f t="shared" si="20"/>
        <v>2.6946868909414454</v>
      </c>
      <c r="AE44" s="25"/>
      <c r="AF44" s="40"/>
      <c r="AG44" s="39"/>
      <c r="AH44" s="35" t="s">
        <v>4</v>
      </c>
      <c r="AI44" s="36">
        <v>2</v>
      </c>
      <c r="AJ44" s="37">
        <v>4</v>
      </c>
    </row>
    <row r="45" spans="1:36" s="4" customFormat="1" ht="14.45" customHeight="1" x14ac:dyDescent="0.2">
      <c r="A45" s="57" t="s">
        <v>299</v>
      </c>
      <c r="B45" s="111">
        <v>1707</v>
      </c>
      <c r="C45" s="111">
        <v>1666</v>
      </c>
      <c r="D45" s="122">
        <f t="shared" si="8"/>
        <v>-41</v>
      </c>
      <c r="E45" s="142">
        <f t="shared" si="9"/>
        <v>-2.4018746338605741</v>
      </c>
      <c r="F45" s="110">
        <v>87</v>
      </c>
      <c r="G45" s="110">
        <v>25</v>
      </c>
      <c r="H45" s="110">
        <v>91</v>
      </c>
      <c r="I45" s="110">
        <v>41</v>
      </c>
      <c r="J45" s="110">
        <v>45</v>
      </c>
      <c r="K45" s="110">
        <v>906</v>
      </c>
      <c r="L45" s="110">
        <v>270</v>
      </c>
      <c r="M45" s="110">
        <v>143</v>
      </c>
      <c r="N45" s="110">
        <v>58</v>
      </c>
      <c r="O45" s="132">
        <v>0</v>
      </c>
      <c r="P45" s="132">
        <v>0</v>
      </c>
      <c r="Q45" s="132">
        <v>108</v>
      </c>
      <c r="R45" s="107"/>
      <c r="S45" s="142">
        <f t="shared" si="6"/>
        <v>5.2220888355342137</v>
      </c>
      <c r="T45" s="142">
        <f t="shared" si="10"/>
        <v>1.5006002400960383</v>
      </c>
      <c r="U45" s="142">
        <f t="shared" si="11"/>
        <v>5.46218487394958</v>
      </c>
      <c r="V45" s="142">
        <f t="shared" si="12"/>
        <v>2.4609843937575029</v>
      </c>
      <c r="W45" s="142">
        <f t="shared" si="13"/>
        <v>2.7010804321728692</v>
      </c>
      <c r="X45" s="142">
        <f t="shared" si="14"/>
        <v>54.38175270108043</v>
      </c>
      <c r="Y45" s="142">
        <f t="shared" si="15"/>
        <v>16.206482593037215</v>
      </c>
      <c r="Z45" s="142">
        <f t="shared" si="16"/>
        <v>8.5834333733493402</v>
      </c>
      <c r="AA45" s="142">
        <f t="shared" si="17"/>
        <v>3.4813925570228088</v>
      </c>
      <c r="AB45" s="142">
        <f t="shared" si="18"/>
        <v>0</v>
      </c>
      <c r="AC45" s="142">
        <f t="shared" si="19"/>
        <v>0</v>
      </c>
      <c r="AD45" s="142">
        <f t="shared" si="20"/>
        <v>6.4825930372148859</v>
      </c>
      <c r="AE45" s="52"/>
      <c r="AF45" s="40"/>
      <c r="AG45" s="39"/>
      <c r="AH45" s="35" t="s">
        <v>12</v>
      </c>
      <c r="AI45" s="36">
        <v>1</v>
      </c>
      <c r="AJ45" s="37">
        <v>6</v>
      </c>
    </row>
    <row r="46" spans="1:36" s="4" customFormat="1" ht="14.45" customHeight="1" x14ac:dyDescent="0.2">
      <c r="A46" s="38" t="s">
        <v>674</v>
      </c>
      <c r="B46" s="111">
        <v>10207</v>
      </c>
      <c r="C46" s="111">
        <v>10091</v>
      </c>
      <c r="D46" s="122">
        <f t="shared" si="8"/>
        <v>-116</v>
      </c>
      <c r="E46" s="142">
        <f t="shared" si="9"/>
        <v>-1.1364749681591064</v>
      </c>
      <c r="F46" s="110">
        <v>531</v>
      </c>
      <c r="G46" s="110">
        <v>96</v>
      </c>
      <c r="H46" s="110">
        <v>628</v>
      </c>
      <c r="I46" s="110">
        <v>312</v>
      </c>
      <c r="J46" s="110">
        <v>308</v>
      </c>
      <c r="K46" s="110">
        <v>5344</v>
      </c>
      <c r="L46" s="110">
        <v>1568</v>
      </c>
      <c r="M46" s="110">
        <v>928</v>
      </c>
      <c r="N46" s="110">
        <v>376</v>
      </c>
      <c r="O46" s="132">
        <v>17</v>
      </c>
      <c r="P46" s="132">
        <v>0</v>
      </c>
      <c r="Q46" s="132">
        <v>382</v>
      </c>
      <c r="R46" s="107"/>
      <c r="S46" s="142">
        <f t="shared" si="6"/>
        <v>5.2621147557229211</v>
      </c>
      <c r="T46" s="142">
        <f t="shared" si="10"/>
        <v>0.95134278069566935</v>
      </c>
      <c r="U46" s="142">
        <f t="shared" si="11"/>
        <v>6.2233673570508374</v>
      </c>
      <c r="V46" s="142">
        <f t="shared" si="12"/>
        <v>3.0918640372609256</v>
      </c>
      <c r="W46" s="142">
        <f t="shared" si="13"/>
        <v>3.0522247547319394</v>
      </c>
      <c r="X46" s="142">
        <f t="shared" si="14"/>
        <v>52.958081458725594</v>
      </c>
      <c r="Y46" s="142">
        <f t="shared" si="15"/>
        <v>15.538598751362601</v>
      </c>
      <c r="Z46" s="142">
        <f t="shared" si="16"/>
        <v>9.1963135467248041</v>
      </c>
      <c r="AA46" s="142">
        <f t="shared" si="17"/>
        <v>3.726092557724705</v>
      </c>
      <c r="AB46" s="142">
        <f t="shared" si="18"/>
        <v>0.16846695074819146</v>
      </c>
      <c r="AC46" s="142">
        <f t="shared" si="19"/>
        <v>0</v>
      </c>
      <c r="AD46" s="142">
        <f t="shared" si="20"/>
        <v>3.7855514815181843</v>
      </c>
      <c r="AE46" s="25"/>
      <c r="AF46" s="19"/>
      <c r="AG46" s="34"/>
      <c r="AH46" s="35" t="s">
        <v>24</v>
      </c>
      <c r="AI46" s="36">
        <v>2</v>
      </c>
      <c r="AJ46" s="37">
        <v>3</v>
      </c>
    </row>
    <row r="47" spans="1:36" s="4" customFormat="1" ht="14.45" customHeight="1" x14ac:dyDescent="0.2">
      <c r="A47" s="57" t="s">
        <v>301</v>
      </c>
      <c r="B47" s="111">
        <v>2290</v>
      </c>
      <c r="C47" s="111">
        <v>2235</v>
      </c>
      <c r="D47" s="122">
        <f t="shared" si="8"/>
        <v>-55</v>
      </c>
      <c r="E47" s="142">
        <f t="shared" si="9"/>
        <v>-2.4017467248908297</v>
      </c>
      <c r="F47" s="110">
        <v>99</v>
      </c>
      <c r="G47" s="110">
        <v>23</v>
      </c>
      <c r="H47" s="110">
        <v>152</v>
      </c>
      <c r="I47" s="110">
        <v>81</v>
      </c>
      <c r="J47" s="110">
        <v>74</v>
      </c>
      <c r="K47" s="110">
        <v>1184</v>
      </c>
      <c r="L47" s="110">
        <v>374</v>
      </c>
      <c r="M47" s="110">
        <v>153</v>
      </c>
      <c r="N47" s="110">
        <v>95</v>
      </c>
      <c r="O47" s="132">
        <v>0</v>
      </c>
      <c r="P47" s="132">
        <v>0</v>
      </c>
      <c r="Q47" s="132">
        <v>38</v>
      </c>
      <c r="R47" s="107"/>
      <c r="S47" s="142">
        <f t="shared" ref="S47:S72" si="21">F47/$C47*100</f>
        <v>4.4295302013422821</v>
      </c>
      <c r="T47" s="142">
        <f t="shared" si="10"/>
        <v>1.029082774049217</v>
      </c>
      <c r="U47" s="142">
        <f t="shared" si="11"/>
        <v>6.8008948545861303</v>
      </c>
      <c r="V47" s="142">
        <f t="shared" si="12"/>
        <v>3.6241610738255035</v>
      </c>
      <c r="W47" s="142">
        <f t="shared" si="13"/>
        <v>3.3109619686800893</v>
      </c>
      <c r="X47" s="142">
        <f t="shared" si="14"/>
        <v>52.975391498881429</v>
      </c>
      <c r="Y47" s="142">
        <f t="shared" si="15"/>
        <v>16.733780760626399</v>
      </c>
      <c r="Z47" s="142">
        <f t="shared" si="16"/>
        <v>6.8456375838926178</v>
      </c>
      <c r="AA47" s="142">
        <f t="shared" si="17"/>
        <v>4.2505592841163313</v>
      </c>
      <c r="AB47" s="142">
        <f t="shared" si="18"/>
        <v>0</v>
      </c>
      <c r="AC47" s="142">
        <f t="shared" si="19"/>
        <v>0</v>
      </c>
      <c r="AD47" s="142">
        <f t="shared" si="20"/>
        <v>1.7002237136465326</v>
      </c>
      <c r="AE47" s="25"/>
      <c r="AF47" s="40"/>
      <c r="AG47" s="39"/>
      <c r="AH47" s="35" t="s">
        <v>41</v>
      </c>
      <c r="AI47" s="36">
        <v>1</v>
      </c>
      <c r="AJ47" s="37">
        <v>5</v>
      </c>
    </row>
    <row r="48" spans="1:36" s="4" customFormat="1" ht="14.45" customHeight="1" x14ac:dyDescent="0.2">
      <c r="A48" s="57" t="s">
        <v>303</v>
      </c>
      <c r="B48" s="111">
        <v>2326</v>
      </c>
      <c r="C48" s="111">
        <v>2287</v>
      </c>
      <c r="D48" s="122">
        <f t="shared" si="8"/>
        <v>-39</v>
      </c>
      <c r="E48" s="142">
        <f t="shared" si="9"/>
        <v>-1.6766981943250214</v>
      </c>
      <c r="F48" s="110">
        <v>74</v>
      </c>
      <c r="G48" s="110">
        <v>12</v>
      </c>
      <c r="H48" s="110">
        <v>89</v>
      </c>
      <c r="I48" s="110">
        <v>48</v>
      </c>
      <c r="J48" s="110">
        <v>57</v>
      </c>
      <c r="K48" s="110">
        <v>1123</v>
      </c>
      <c r="L48" s="110">
        <v>489</v>
      </c>
      <c r="M48" s="110">
        <v>286</v>
      </c>
      <c r="N48" s="110">
        <v>109</v>
      </c>
      <c r="O48" s="132">
        <v>0</v>
      </c>
      <c r="P48" s="132">
        <v>0</v>
      </c>
      <c r="Q48" s="132">
        <v>32</v>
      </c>
      <c r="R48" s="107"/>
      <c r="S48" s="142">
        <f t="shared" si="21"/>
        <v>3.2356799300393528</v>
      </c>
      <c r="T48" s="142">
        <f t="shared" si="10"/>
        <v>0.52470485351989504</v>
      </c>
      <c r="U48" s="142">
        <f t="shared" si="11"/>
        <v>3.8915609969392215</v>
      </c>
      <c r="V48" s="142">
        <f t="shared" si="12"/>
        <v>2.0988194140795802</v>
      </c>
      <c r="W48" s="142">
        <f t="shared" si="13"/>
        <v>2.4923480542195016</v>
      </c>
      <c r="X48" s="142">
        <f t="shared" si="14"/>
        <v>49.103629208570183</v>
      </c>
      <c r="Y48" s="142">
        <f t="shared" si="15"/>
        <v>21.381722780935725</v>
      </c>
      <c r="Z48" s="142">
        <f t="shared" si="16"/>
        <v>12.505465675557497</v>
      </c>
      <c r="AA48" s="142">
        <f t="shared" si="17"/>
        <v>4.766069086139046</v>
      </c>
      <c r="AB48" s="142">
        <f t="shared" si="18"/>
        <v>0</v>
      </c>
      <c r="AC48" s="142">
        <f t="shared" si="19"/>
        <v>0</v>
      </c>
      <c r="AD48" s="142">
        <f t="shared" si="20"/>
        <v>1.3992129427197202</v>
      </c>
      <c r="AE48" s="25"/>
      <c r="AF48" s="19"/>
      <c r="AG48" s="39"/>
      <c r="AH48" s="35" t="s">
        <v>16</v>
      </c>
      <c r="AI48" s="36">
        <v>2</v>
      </c>
      <c r="AJ48" s="37">
        <v>3</v>
      </c>
    </row>
    <row r="49" spans="1:36" s="4" customFormat="1" ht="14.45" customHeight="1" x14ac:dyDescent="0.2">
      <c r="A49" s="57" t="s">
        <v>34</v>
      </c>
      <c r="B49" s="111">
        <v>46739</v>
      </c>
      <c r="C49" s="111">
        <v>46504</v>
      </c>
      <c r="D49" s="122">
        <f t="shared" si="8"/>
        <v>-235</v>
      </c>
      <c r="E49" s="142">
        <f t="shared" si="9"/>
        <v>-0.50279210081516501</v>
      </c>
      <c r="F49" s="110">
        <v>2566</v>
      </c>
      <c r="G49" s="110">
        <v>488</v>
      </c>
      <c r="H49" s="110">
        <v>3233</v>
      </c>
      <c r="I49" s="110">
        <v>1549</v>
      </c>
      <c r="J49" s="110">
        <v>1579</v>
      </c>
      <c r="K49" s="110">
        <v>27014</v>
      </c>
      <c r="L49" s="110">
        <v>5877</v>
      </c>
      <c r="M49" s="110">
        <v>2981</v>
      </c>
      <c r="N49" s="110">
        <v>1217</v>
      </c>
      <c r="O49" s="132">
        <v>419</v>
      </c>
      <c r="P49" s="132">
        <v>0</v>
      </c>
      <c r="Q49" s="132">
        <v>2701</v>
      </c>
      <c r="R49" s="107"/>
      <c r="S49" s="142">
        <f t="shared" si="21"/>
        <v>5.5178049200068813</v>
      </c>
      <c r="T49" s="142">
        <f t="shared" si="10"/>
        <v>1.049372097023912</v>
      </c>
      <c r="U49" s="142">
        <f t="shared" si="11"/>
        <v>6.9520901427834163</v>
      </c>
      <c r="V49" s="142">
        <f t="shared" si="12"/>
        <v>3.3308962669877857</v>
      </c>
      <c r="W49" s="142">
        <f t="shared" si="13"/>
        <v>3.3954068467228629</v>
      </c>
      <c r="X49" s="142">
        <f t="shared" si="14"/>
        <v>58.089626698778595</v>
      </c>
      <c r="Y49" s="142">
        <f t="shared" si="15"/>
        <v>12.637622570101497</v>
      </c>
      <c r="Z49" s="142">
        <f t="shared" si="16"/>
        <v>6.4102012730087736</v>
      </c>
      <c r="AA49" s="142">
        <f t="shared" si="17"/>
        <v>2.6169791845862722</v>
      </c>
      <c r="AB49" s="142">
        <f t="shared" si="18"/>
        <v>0.90099776363323592</v>
      </c>
      <c r="AC49" s="142">
        <f t="shared" si="19"/>
        <v>0</v>
      </c>
      <c r="AD49" s="142">
        <f t="shared" si="20"/>
        <v>5.8081025288147261</v>
      </c>
      <c r="AE49" s="25"/>
      <c r="AF49" s="40"/>
      <c r="AG49" s="39"/>
      <c r="AH49" s="35" t="s">
        <v>4</v>
      </c>
      <c r="AI49" s="36">
        <v>1</v>
      </c>
      <c r="AJ49" s="37">
        <v>3</v>
      </c>
    </row>
    <row r="50" spans="1:36" s="4" customFormat="1" ht="14.45" customHeight="1" x14ac:dyDescent="0.2">
      <c r="A50" s="57" t="s">
        <v>153</v>
      </c>
      <c r="B50" s="111">
        <v>10599</v>
      </c>
      <c r="C50" s="111">
        <v>10510</v>
      </c>
      <c r="D50" s="122">
        <f t="shared" si="8"/>
        <v>-89</v>
      </c>
      <c r="E50" s="142">
        <f t="shared" si="9"/>
        <v>-0.83970185866591185</v>
      </c>
      <c r="F50" s="110">
        <v>682</v>
      </c>
      <c r="G50" s="110">
        <v>130</v>
      </c>
      <c r="H50" s="110">
        <v>755</v>
      </c>
      <c r="I50" s="110">
        <v>401</v>
      </c>
      <c r="J50" s="110">
        <v>404</v>
      </c>
      <c r="K50" s="110">
        <v>5710</v>
      </c>
      <c r="L50" s="110">
        <v>1393</v>
      </c>
      <c r="M50" s="110">
        <v>730</v>
      </c>
      <c r="N50" s="110">
        <v>305</v>
      </c>
      <c r="O50" s="132">
        <v>17</v>
      </c>
      <c r="P50" s="132">
        <v>0</v>
      </c>
      <c r="Q50" s="132">
        <v>197</v>
      </c>
      <c r="R50" s="107"/>
      <c r="S50" s="142">
        <f t="shared" si="21"/>
        <v>6.4890580399619413</v>
      </c>
      <c r="T50" s="142">
        <f t="shared" si="10"/>
        <v>1.2369172216936251</v>
      </c>
      <c r="U50" s="142">
        <f t="shared" si="11"/>
        <v>7.1836346336822077</v>
      </c>
      <c r="V50" s="142">
        <f t="shared" si="12"/>
        <v>3.815413891531874</v>
      </c>
      <c r="W50" s="142">
        <f t="shared" si="13"/>
        <v>3.8439581351094194</v>
      </c>
      <c r="X50" s="142">
        <f t="shared" si="14"/>
        <v>54.329210275927686</v>
      </c>
      <c r="Y50" s="142">
        <f t="shared" si="15"/>
        <v>13.254043767840152</v>
      </c>
      <c r="Z50" s="142">
        <f t="shared" si="16"/>
        <v>6.9457659372026637</v>
      </c>
      <c r="AA50" s="142">
        <f t="shared" si="17"/>
        <v>2.901998097050428</v>
      </c>
      <c r="AB50" s="142">
        <f t="shared" si="18"/>
        <v>0.16175071360608945</v>
      </c>
      <c r="AC50" s="142">
        <f t="shared" si="19"/>
        <v>0</v>
      </c>
      <c r="AD50" s="142">
        <f t="shared" si="20"/>
        <v>1.8744053282588011</v>
      </c>
      <c r="AE50" s="25"/>
      <c r="AF50" s="19"/>
      <c r="AG50" s="39"/>
      <c r="AH50" s="35" t="s">
        <v>126</v>
      </c>
      <c r="AI50" s="36">
        <v>2</v>
      </c>
      <c r="AJ50" s="37">
        <v>4</v>
      </c>
    </row>
    <row r="51" spans="1:36" s="4" customFormat="1" ht="14.45" customHeight="1" x14ac:dyDescent="0.2">
      <c r="A51" s="38" t="s">
        <v>675</v>
      </c>
      <c r="B51" s="111">
        <v>67662</v>
      </c>
      <c r="C51" s="111">
        <v>67532</v>
      </c>
      <c r="D51" s="122">
        <f t="shared" si="8"/>
        <v>-130</v>
      </c>
      <c r="E51" s="142">
        <f t="shared" si="9"/>
        <v>-0.19213147704767816</v>
      </c>
      <c r="F51" s="110">
        <v>3676</v>
      </c>
      <c r="G51" s="110">
        <v>671</v>
      </c>
      <c r="H51" s="110">
        <v>4316</v>
      </c>
      <c r="I51" s="110">
        <v>2145</v>
      </c>
      <c r="J51" s="110">
        <v>2065</v>
      </c>
      <c r="K51" s="110">
        <v>37576</v>
      </c>
      <c r="L51" s="110">
        <v>9623</v>
      </c>
      <c r="M51" s="110">
        <v>5209</v>
      </c>
      <c r="N51" s="110">
        <v>2251</v>
      </c>
      <c r="O51" s="132">
        <v>242</v>
      </c>
      <c r="P51" s="132">
        <v>0</v>
      </c>
      <c r="Q51" s="132">
        <v>3382</v>
      </c>
      <c r="R51" s="107"/>
      <c r="S51" s="142">
        <f t="shared" si="21"/>
        <v>5.4433453770064562</v>
      </c>
      <c r="T51" s="142">
        <f t="shared" si="10"/>
        <v>0.99360303263637972</v>
      </c>
      <c r="U51" s="142">
        <f t="shared" si="11"/>
        <v>6.3910442456909315</v>
      </c>
      <c r="V51" s="142">
        <f t="shared" si="12"/>
        <v>3.1762719895753126</v>
      </c>
      <c r="W51" s="142">
        <f t="shared" si="13"/>
        <v>3.0578096309897531</v>
      </c>
      <c r="X51" s="142">
        <f t="shared" si="14"/>
        <v>55.641769827637269</v>
      </c>
      <c r="Y51" s="142">
        <f t="shared" si="15"/>
        <v>14.249540958360482</v>
      </c>
      <c r="Z51" s="142">
        <f t="shared" si="16"/>
        <v>7.7133803234022382</v>
      </c>
      <c r="AA51" s="142">
        <f t="shared" si="17"/>
        <v>3.3332346147011789</v>
      </c>
      <c r="AB51" s="142">
        <f t="shared" si="18"/>
        <v>0.35834863472131728</v>
      </c>
      <c r="AC51" s="142">
        <f t="shared" si="19"/>
        <v>0</v>
      </c>
      <c r="AD51" s="142">
        <f t="shared" si="20"/>
        <v>5.0079962092045252</v>
      </c>
      <c r="AE51" s="25"/>
      <c r="AF51" s="40"/>
      <c r="AG51" s="39"/>
      <c r="AH51" s="35" t="s">
        <v>48</v>
      </c>
      <c r="AI51" s="36">
        <v>2</v>
      </c>
      <c r="AJ51" s="37">
        <v>3</v>
      </c>
    </row>
    <row r="52" spans="1:36" s="4" customFormat="1" ht="14.45" customHeight="1" x14ac:dyDescent="0.2">
      <c r="A52" s="57" t="s">
        <v>155</v>
      </c>
      <c r="B52" s="111">
        <v>9966</v>
      </c>
      <c r="C52" s="111">
        <v>9862</v>
      </c>
      <c r="D52" s="122">
        <f t="shared" si="8"/>
        <v>-104</v>
      </c>
      <c r="E52" s="142">
        <f t="shared" si="9"/>
        <v>-1.0435480634156131</v>
      </c>
      <c r="F52" s="110">
        <v>803</v>
      </c>
      <c r="G52" s="110">
        <v>156</v>
      </c>
      <c r="H52" s="110">
        <v>979</v>
      </c>
      <c r="I52" s="110">
        <v>471</v>
      </c>
      <c r="J52" s="110">
        <v>409</v>
      </c>
      <c r="K52" s="110">
        <v>5034</v>
      </c>
      <c r="L52" s="110">
        <v>1132</v>
      </c>
      <c r="M52" s="110">
        <v>614</v>
      </c>
      <c r="N52" s="110">
        <v>264</v>
      </c>
      <c r="O52" s="132">
        <v>15</v>
      </c>
      <c r="P52" s="132">
        <v>0</v>
      </c>
      <c r="Q52" s="132">
        <v>66</v>
      </c>
      <c r="R52" s="107"/>
      <c r="S52" s="142">
        <f t="shared" si="21"/>
        <v>8.1423646319205023</v>
      </c>
      <c r="T52" s="142">
        <f t="shared" si="10"/>
        <v>1.5818292435611436</v>
      </c>
      <c r="U52" s="142">
        <f t="shared" si="11"/>
        <v>9.9269924964510246</v>
      </c>
      <c r="V52" s="142">
        <f t="shared" si="12"/>
        <v>4.7759075238288382</v>
      </c>
      <c r="W52" s="142">
        <f t="shared" si="13"/>
        <v>4.1472317988237677</v>
      </c>
      <c r="X52" s="142">
        <f t="shared" si="14"/>
        <v>51.044412897992295</v>
      </c>
      <c r="Y52" s="142">
        <f t="shared" si="15"/>
        <v>11.478401946866763</v>
      </c>
      <c r="Z52" s="142">
        <f t="shared" si="16"/>
        <v>6.2259176637598861</v>
      </c>
      <c r="AA52" s="142">
        <f t="shared" si="17"/>
        <v>2.676941796795782</v>
      </c>
      <c r="AB52" s="142">
        <f t="shared" si="18"/>
        <v>0.15209896572703305</v>
      </c>
      <c r="AC52" s="142">
        <f t="shared" si="19"/>
        <v>0</v>
      </c>
      <c r="AD52" s="142">
        <f t="shared" si="20"/>
        <v>0.66923544919894551</v>
      </c>
      <c r="AE52" s="25"/>
      <c r="AF52" s="19"/>
      <c r="AG52" s="39"/>
      <c r="AH52" s="35" t="s">
        <v>45</v>
      </c>
      <c r="AI52" s="36">
        <v>1</v>
      </c>
      <c r="AJ52" s="37">
        <v>5</v>
      </c>
    </row>
    <row r="53" spans="1:36" s="4" customFormat="1" ht="14.45" customHeight="1" x14ac:dyDescent="0.2">
      <c r="A53" s="57" t="s">
        <v>39</v>
      </c>
      <c r="B53" s="111">
        <v>21639</v>
      </c>
      <c r="C53" s="111">
        <v>21472</v>
      </c>
      <c r="D53" s="122">
        <f t="shared" si="8"/>
        <v>-167</v>
      </c>
      <c r="E53" s="142">
        <f t="shared" si="9"/>
        <v>-0.77175470215814046</v>
      </c>
      <c r="F53" s="110">
        <v>1237</v>
      </c>
      <c r="G53" s="110">
        <v>201</v>
      </c>
      <c r="H53" s="110">
        <v>1406</v>
      </c>
      <c r="I53" s="110">
        <v>674</v>
      </c>
      <c r="J53" s="110">
        <v>691</v>
      </c>
      <c r="K53" s="110">
        <v>11801</v>
      </c>
      <c r="L53" s="110">
        <v>3169</v>
      </c>
      <c r="M53" s="110">
        <v>1579</v>
      </c>
      <c r="N53" s="110">
        <v>714</v>
      </c>
      <c r="O53" s="132">
        <v>0</v>
      </c>
      <c r="P53" s="132">
        <v>0</v>
      </c>
      <c r="Q53" s="132">
        <v>593</v>
      </c>
      <c r="R53" s="107"/>
      <c r="S53" s="142">
        <f t="shared" si="21"/>
        <v>5.7609910581222055</v>
      </c>
      <c r="T53" s="142">
        <f t="shared" si="10"/>
        <v>0.93610283159463492</v>
      </c>
      <c r="U53" s="142">
        <f t="shared" si="11"/>
        <v>6.54806259314456</v>
      </c>
      <c r="V53" s="142">
        <f t="shared" si="12"/>
        <v>3.1389716840536512</v>
      </c>
      <c r="W53" s="142">
        <f t="shared" si="13"/>
        <v>3.2181445603576755</v>
      </c>
      <c r="X53" s="142">
        <f t="shared" si="14"/>
        <v>54.959947839046194</v>
      </c>
      <c r="Y53" s="142">
        <f t="shared" si="15"/>
        <v>14.758755588673623</v>
      </c>
      <c r="Z53" s="142">
        <f t="shared" si="16"/>
        <v>7.3537630402384506</v>
      </c>
      <c r="AA53" s="142">
        <f t="shared" si="17"/>
        <v>3.3252608047690013</v>
      </c>
      <c r="AB53" s="142">
        <f t="shared" si="18"/>
        <v>0</v>
      </c>
      <c r="AC53" s="142">
        <f t="shared" si="19"/>
        <v>0</v>
      </c>
      <c r="AD53" s="142">
        <f t="shared" si="20"/>
        <v>2.761736214605067</v>
      </c>
      <c r="AE53" s="25"/>
      <c r="AF53" s="40"/>
      <c r="AG53" s="39"/>
      <c r="AH53" s="35" t="s">
        <v>73</v>
      </c>
      <c r="AI53" s="36">
        <v>2</v>
      </c>
      <c r="AJ53" s="37">
        <v>3</v>
      </c>
    </row>
    <row r="54" spans="1:36" s="4" customFormat="1" ht="14.45" customHeight="1" x14ac:dyDescent="0.2">
      <c r="A54" s="57" t="s">
        <v>305</v>
      </c>
      <c r="B54" s="111">
        <v>6820</v>
      </c>
      <c r="C54" s="111">
        <v>6765</v>
      </c>
      <c r="D54" s="122">
        <f t="shared" si="8"/>
        <v>-55</v>
      </c>
      <c r="E54" s="142">
        <f t="shared" si="9"/>
        <v>-0.80645161290322576</v>
      </c>
      <c r="F54" s="110">
        <v>368</v>
      </c>
      <c r="G54" s="110">
        <v>65</v>
      </c>
      <c r="H54" s="110">
        <v>400</v>
      </c>
      <c r="I54" s="110">
        <v>218</v>
      </c>
      <c r="J54" s="110">
        <v>195</v>
      </c>
      <c r="K54" s="110">
        <v>3501</v>
      </c>
      <c r="L54" s="110">
        <v>1115</v>
      </c>
      <c r="M54" s="110">
        <v>618</v>
      </c>
      <c r="N54" s="110">
        <v>285</v>
      </c>
      <c r="O54" s="132">
        <v>16</v>
      </c>
      <c r="P54" s="132">
        <v>0</v>
      </c>
      <c r="Q54" s="132">
        <v>129</v>
      </c>
      <c r="R54" s="107"/>
      <c r="S54" s="142">
        <f t="shared" si="21"/>
        <v>5.4397634885439761</v>
      </c>
      <c r="T54" s="142">
        <f t="shared" si="10"/>
        <v>0.96082779009608288</v>
      </c>
      <c r="U54" s="142">
        <f t="shared" si="11"/>
        <v>5.9127864005912789</v>
      </c>
      <c r="V54" s="142">
        <f t="shared" si="12"/>
        <v>3.222468588322247</v>
      </c>
      <c r="W54" s="142">
        <f t="shared" si="13"/>
        <v>2.8824833702882482</v>
      </c>
      <c r="X54" s="142">
        <f t="shared" si="14"/>
        <v>51.751662971175158</v>
      </c>
      <c r="Y54" s="142">
        <f t="shared" si="15"/>
        <v>16.481892091648191</v>
      </c>
      <c r="Z54" s="142">
        <f t="shared" si="16"/>
        <v>9.1352549889135251</v>
      </c>
      <c r="AA54" s="142">
        <f t="shared" si="17"/>
        <v>4.2128603104212861</v>
      </c>
      <c r="AB54" s="142">
        <f t="shared" si="18"/>
        <v>0.23651145602365115</v>
      </c>
      <c r="AC54" s="142">
        <f t="shared" si="19"/>
        <v>0</v>
      </c>
      <c r="AD54" s="142">
        <f t="shared" si="20"/>
        <v>1.9068736141906875</v>
      </c>
      <c r="AE54" s="25"/>
      <c r="AF54" s="40"/>
      <c r="AG54" s="39"/>
      <c r="AH54" s="35" t="s">
        <v>8</v>
      </c>
      <c r="AI54" s="36">
        <v>2</v>
      </c>
      <c r="AJ54" s="37">
        <v>3</v>
      </c>
    </row>
    <row r="55" spans="1:36" s="4" customFormat="1" ht="14.45" customHeight="1" x14ac:dyDescent="0.2">
      <c r="A55" s="57" t="s">
        <v>157</v>
      </c>
      <c r="B55" s="111">
        <v>7119</v>
      </c>
      <c r="C55" s="111">
        <v>7003</v>
      </c>
      <c r="D55" s="122">
        <f t="shared" si="8"/>
        <v>-116</v>
      </c>
      <c r="E55" s="142">
        <f t="shared" si="9"/>
        <v>-1.6294423374069393</v>
      </c>
      <c r="F55" s="110">
        <v>360</v>
      </c>
      <c r="G55" s="110">
        <v>72</v>
      </c>
      <c r="H55" s="110">
        <v>432</v>
      </c>
      <c r="I55" s="110">
        <v>211</v>
      </c>
      <c r="J55" s="110">
        <v>210</v>
      </c>
      <c r="K55" s="110">
        <v>3563</v>
      </c>
      <c r="L55" s="110">
        <v>1252</v>
      </c>
      <c r="M55" s="110">
        <v>640</v>
      </c>
      <c r="N55" s="110">
        <v>263</v>
      </c>
      <c r="O55" s="132">
        <v>14</v>
      </c>
      <c r="P55" s="132">
        <v>0</v>
      </c>
      <c r="Q55" s="132">
        <v>125</v>
      </c>
      <c r="R55" s="107"/>
      <c r="S55" s="142">
        <f t="shared" si="21"/>
        <v>5.1406540054262457</v>
      </c>
      <c r="T55" s="142">
        <f t="shared" si="10"/>
        <v>1.0281308010852492</v>
      </c>
      <c r="U55" s="142">
        <f t="shared" si="11"/>
        <v>6.1687848065114954</v>
      </c>
      <c r="V55" s="142">
        <f t="shared" si="12"/>
        <v>3.0129944309581611</v>
      </c>
      <c r="W55" s="142">
        <f t="shared" si="13"/>
        <v>2.9987148364986433</v>
      </c>
      <c r="X55" s="142">
        <f t="shared" si="14"/>
        <v>50.878195059260314</v>
      </c>
      <c r="Y55" s="142">
        <f t="shared" si="15"/>
        <v>17.878052263315723</v>
      </c>
      <c r="Z55" s="142">
        <f t="shared" si="16"/>
        <v>9.1389404540911023</v>
      </c>
      <c r="AA55" s="142">
        <f t="shared" si="17"/>
        <v>3.7555333428530631</v>
      </c>
      <c r="AB55" s="142">
        <f t="shared" si="18"/>
        <v>0.19991432243324289</v>
      </c>
      <c r="AC55" s="142">
        <f t="shared" si="19"/>
        <v>0</v>
      </c>
      <c r="AD55" s="142">
        <f t="shared" si="20"/>
        <v>1.7849493074396687</v>
      </c>
      <c r="AE55" s="25"/>
      <c r="AF55" s="40"/>
      <c r="AG55" s="39"/>
      <c r="AH55" s="35" t="s">
        <v>126</v>
      </c>
      <c r="AI55" s="36">
        <v>2</v>
      </c>
      <c r="AJ55" s="37">
        <v>2</v>
      </c>
    </row>
    <row r="56" spans="1:36" s="4" customFormat="1" ht="14.45" customHeight="1" x14ac:dyDescent="0.2">
      <c r="A56" s="57" t="s">
        <v>159</v>
      </c>
      <c r="B56" s="111">
        <v>12205</v>
      </c>
      <c r="C56" s="111">
        <v>12187</v>
      </c>
      <c r="D56" s="122">
        <f t="shared" si="8"/>
        <v>-18</v>
      </c>
      <c r="E56" s="142">
        <f t="shared" si="9"/>
        <v>-0.1474805407619828</v>
      </c>
      <c r="F56" s="110">
        <v>878</v>
      </c>
      <c r="G56" s="110">
        <v>195</v>
      </c>
      <c r="H56" s="110">
        <v>1045</v>
      </c>
      <c r="I56" s="110">
        <v>461</v>
      </c>
      <c r="J56" s="110">
        <v>457</v>
      </c>
      <c r="K56" s="110">
        <v>6547</v>
      </c>
      <c r="L56" s="110">
        <v>1488</v>
      </c>
      <c r="M56" s="110">
        <v>718</v>
      </c>
      <c r="N56" s="110">
        <v>398</v>
      </c>
      <c r="O56" s="132">
        <v>26</v>
      </c>
      <c r="P56" s="132">
        <v>0</v>
      </c>
      <c r="Q56" s="132">
        <v>143</v>
      </c>
      <c r="R56" s="107"/>
      <c r="S56" s="142">
        <f t="shared" si="21"/>
        <v>7.2043981291540158</v>
      </c>
      <c r="T56" s="142">
        <f t="shared" si="10"/>
        <v>1.6000656437187166</v>
      </c>
      <c r="U56" s="142">
        <f t="shared" si="11"/>
        <v>8.5747107573644055</v>
      </c>
      <c r="V56" s="142">
        <f t="shared" si="12"/>
        <v>3.7827192910478376</v>
      </c>
      <c r="W56" s="142">
        <f t="shared" si="13"/>
        <v>3.7498974316895048</v>
      </c>
      <c r="X56" s="142">
        <f t="shared" si="14"/>
        <v>53.721178304750964</v>
      </c>
      <c r="Y56" s="142">
        <f t="shared" si="15"/>
        <v>12.209731681299745</v>
      </c>
      <c r="Z56" s="142">
        <f t="shared" si="16"/>
        <v>5.8915237548207111</v>
      </c>
      <c r="AA56" s="142">
        <f t="shared" si="17"/>
        <v>3.2657750061540987</v>
      </c>
      <c r="AB56" s="142">
        <f t="shared" si="18"/>
        <v>0.21334208582916223</v>
      </c>
      <c r="AC56" s="142">
        <f t="shared" si="19"/>
        <v>0</v>
      </c>
      <c r="AD56" s="142">
        <f t="shared" si="20"/>
        <v>1.1733814720603923</v>
      </c>
      <c r="AE56" s="25"/>
      <c r="AF56" s="40"/>
      <c r="AG56" s="39"/>
      <c r="AH56" s="35" t="s">
        <v>66</v>
      </c>
      <c r="AI56" s="36">
        <v>2</v>
      </c>
      <c r="AJ56" s="37">
        <v>2</v>
      </c>
    </row>
    <row r="57" spans="1:36" s="4" customFormat="1" ht="14.45" customHeight="1" x14ac:dyDescent="0.2">
      <c r="A57" s="57" t="s">
        <v>307</v>
      </c>
      <c r="B57" s="111">
        <v>5128</v>
      </c>
      <c r="C57" s="111">
        <v>4973</v>
      </c>
      <c r="D57" s="122">
        <f t="shared" si="8"/>
        <v>-155</v>
      </c>
      <c r="E57" s="142">
        <f t="shared" si="9"/>
        <v>-3.0226209048361934</v>
      </c>
      <c r="F57" s="110">
        <v>158</v>
      </c>
      <c r="G57" s="110">
        <v>33</v>
      </c>
      <c r="H57" s="110">
        <v>210</v>
      </c>
      <c r="I57" s="110">
        <v>121</v>
      </c>
      <c r="J57" s="110">
        <v>101</v>
      </c>
      <c r="K57" s="110">
        <v>2447</v>
      </c>
      <c r="L57" s="110">
        <v>1046</v>
      </c>
      <c r="M57" s="110">
        <v>585</v>
      </c>
      <c r="N57" s="110">
        <v>272</v>
      </c>
      <c r="O57" s="132">
        <v>0</v>
      </c>
      <c r="P57" s="132">
        <v>0</v>
      </c>
      <c r="Q57" s="132">
        <v>158</v>
      </c>
      <c r="R57" s="107"/>
      <c r="S57" s="142">
        <f t="shared" si="21"/>
        <v>3.1771566458877945</v>
      </c>
      <c r="T57" s="142">
        <f t="shared" si="10"/>
        <v>0.66358335009048863</v>
      </c>
      <c r="U57" s="142">
        <f t="shared" si="11"/>
        <v>4.222803136939473</v>
      </c>
      <c r="V57" s="142">
        <f t="shared" si="12"/>
        <v>2.4331389503317915</v>
      </c>
      <c r="W57" s="142">
        <f t="shared" si="13"/>
        <v>2.0309672230042231</v>
      </c>
      <c r="X57" s="142">
        <f t="shared" si="14"/>
        <v>49.205710838528049</v>
      </c>
      <c r="Y57" s="142">
        <f t="shared" si="15"/>
        <v>21.033581339231851</v>
      </c>
      <c r="Z57" s="142">
        <f t="shared" si="16"/>
        <v>11.76352302433139</v>
      </c>
      <c r="AA57" s="142">
        <f t="shared" si="17"/>
        <v>5.4695354916549368</v>
      </c>
      <c r="AB57" s="142">
        <f t="shared" si="18"/>
        <v>0</v>
      </c>
      <c r="AC57" s="142">
        <f t="shared" si="19"/>
        <v>0</v>
      </c>
      <c r="AD57" s="142">
        <f t="shared" si="20"/>
        <v>3.1771566458877945</v>
      </c>
      <c r="AE57" s="25"/>
      <c r="AF57" s="19"/>
      <c r="AG57" s="39"/>
      <c r="AH57" s="35" t="s">
        <v>12</v>
      </c>
      <c r="AI57" s="36">
        <v>2</v>
      </c>
      <c r="AJ57" s="37">
        <v>4</v>
      </c>
    </row>
    <row r="58" spans="1:36" s="4" customFormat="1" ht="14.45" customHeight="1" x14ac:dyDescent="0.2">
      <c r="A58" s="57" t="s">
        <v>43</v>
      </c>
      <c r="B58" s="111">
        <v>27269</v>
      </c>
      <c r="C58" s="111">
        <v>26932</v>
      </c>
      <c r="D58" s="122">
        <f t="shared" si="8"/>
        <v>-337</v>
      </c>
      <c r="E58" s="142">
        <f t="shared" si="9"/>
        <v>-1.2358355641937733</v>
      </c>
      <c r="F58" s="110">
        <v>1178</v>
      </c>
      <c r="G58" s="110">
        <v>220</v>
      </c>
      <c r="H58" s="110">
        <v>1462</v>
      </c>
      <c r="I58" s="110">
        <v>787</v>
      </c>
      <c r="J58" s="110">
        <v>786</v>
      </c>
      <c r="K58" s="110">
        <v>14538</v>
      </c>
      <c r="L58" s="110">
        <v>4290</v>
      </c>
      <c r="M58" s="110">
        <v>2675</v>
      </c>
      <c r="N58" s="110">
        <v>996</v>
      </c>
      <c r="O58" s="132">
        <v>40</v>
      </c>
      <c r="P58" s="132">
        <v>0</v>
      </c>
      <c r="Q58" s="132">
        <v>1674</v>
      </c>
      <c r="R58" s="107"/>
      <c r="S58" s="142">
        <f t="shared" si="21"/>
        <v>4.3739789098470219</v>
      </c>
      <c r="T58" s="142">
        <f t="shared" si="10"/>
        <v>0.81687212238229623</v>
      </c>
      <c r="U58" s="142">
        <f t="shared" si="11"/>
        <v>5.4284865587405324</v>
      </c>
      <c r="V58" s="142">
        <f t="shared" si="12"/>
        <v>2.9221743650675776</v>
      </c>
      <c r="W58" s="142">
        <f t="shared" si="13"/>
        <v>2.9184613099658399</v>
      </c>
      <c r="X58" s="142">
        <f t="shared" si="14"/>
        <v>53.980395069062823</v>
      </c>
      <c r="Y58" s="142">
        <f t="shared" si="15"/>
        <v>15.929006386454775</v>
      </c>
      <c r="Z58" s="142">
        <f t="shared" si="16"/>
        <v>9.9324223971483736</v>
      </c>
      <c r="AA58" s="142">
        <f t="shared" si="17"/>
        <v>3.6982028813307588</v>
      </c>
      <c r="AB58" s="142">
        <f t="shared" si="18"/>
        <v>0.14852220406950839</v>
      </c>
      <c r="AC58" s="142">
        <f t="shared" si="19"/>
        <v>0</v>
      </c>
      <c r="AD58" s="142">
        <f t="shared" si="20"/>
        <v>6.2156542403089254</v>
      </c>
      <c r="AE58" s="52"/>
      <c r="AF58" s="19"/>
      <c r="AG58" s="39"/>
      <c r="AH58" s="35" t="s">
        <v>48</v>
      </c>
      <c r="AI58" s="36">
        <v>1</v>
      </c>
      <c r="AJ58" s="37">
        <v>6</v>
      </c>
    </row>
    <row r="59" spans="1:36" s="4" customFormat="1" ht="14.45" customHeight="1" x14ac:dyDescent="0.2">
      <c r="A59" s="57" t="s">
        <v>309</v>
      </c>
      <c r="B59" s="111">
        <v>6869</v>
      </c>
      <c r="C59" s="111">
        <v>6930</v>
      </c>
      <c r="D59" s="122">
        <f t="shared" si="8"/>
        <v>61</v>
      </c>
      <c r="E59" s="142">
        <f t="shared" si="9"/>
        <v>0.88804775076430342</v>
      </c>
      <c r="F59" s="110">
        <v>305</v>
      </c>
      <c r="G59" s="110">
        <v>49</v>
      </c>
      <c r="H59" s="110">
        <v>392</v>
      </c>
      <c r="I59" s="110">
        <v>186</v>
      </c>
      <c r="J59" s="110">
        <v>172</v>
      </c>
      <c r="K59" s="110">
        <v>4074</v>
      </c>
      <c r="L59" s="110">
        <v>1050</v>
      </c>
      <c r="M59" s="110">
        <v>516</v>
      </c>
      <c r="N59" s="110">
        <v>186</v>
      </c>
      <c r="O59" s="132">
        <v>23</v>
      </c>
      <c r="P59" s="132">
        <v>454</v>
      </c>
      <c r="Q59" s="132">
        <v>199</v>
      </c>
      <c r="R59" s="107"/>
      <c r="S59" s="142">
        <f t="shared" si="21"/>
        <v>4.4011544011544013</v>
      </c>
      <c r="T59" s="142">
        <f t="shared" si="10"/>
        <v>0.70707070707070707</v>
      </c>
      <c r="U59" s="142">
        <f t="shared" si="11"/>
        <v>5.6565656565656566</v>
      </c>
      <c r="V59" s="142">
        <f t="shared" si="12"/>
        <v>2.6839826839826841</v>
      </c>
      <c r="W59" s="142">
        <f t="shared" si="13"/>
        <v>2.4819624819624821</v>
      </c>
      <c r="X59" s="142">
        <f t="shared" si="14"/>
        <v>58.787878787878789</v>
      </c>
      <c r="Y59" s="142">
        <f t="shared" si="15"/>
        <v>15.151515151515152</v>
      </c>
      <c r="Z59" s="142">
        <f t="shared" si="16"/>
        <v>7.445887445887446</v>
      </c>
      <c r="AA59" s="142">
        <f t="shared" si="17"/>
        <v>2.6839826839826841</v>
      </c>
      <c r="AB59" s="142">
        <f t="shared" si="18"/>
        <v>0.3318903318903319</v>
      </c>
      <c r="AC59" s="142">
        <f t="shared" si="19"/>
        <v>6.5512265512265504</v>
      </c>
      <c r="AD59" s="142">
        <f t="shared" si="20"/>
        <v>2.8715728715728717</v>
      </c>
      <c r="AE59" s="25"/>
      <c r="AF59" s="40"/>
      <c r="AG59" s="39"/>
      <c r="AH59" s="35" t="s">
        <v>12</v>
      </c>
      <c r="AI59" s="36">
        <v>2</v>
      </c>
      <c r="AJ59" s="37">
        <v>3</v>
      </c>
    </row>
    <row r="60" spans="1:36" s="4" customFormat="1" ht="14.45" customHeight="1" x14ac:dyDescent="0.2">
      <c r="A60" s="57" t="s">
        <v>311</v>
      </c>
      <c r="B60" s="111">
        <v>5481</v>
      </c>
      <c r="C60" s="111">
        <v>5403</v>
      </c>
      <c r="D60" s="122">
        <f t="shared" si="8"/>
        <v>-78</v>
      </c>
      <c r="E60" s="142">
        <f t="shared" si="9"/>
        <v>-1.4230979748221126</v>
      </c>
      <c r="F60" s="110">
        <v>267</v>
      </c>
      <c r="G60" s="110">
        <v>57</v>
      </c>
      <c r="H60" s="110">
        <v>402</v>
      </c>
      <c r="I60" s="110">
        <v>223</v>
      </c>
      <c r="J60" s="110">
        <v>187</v>
      </c>
      <c r="K60" s="110">
        <v>2940</v>
      </c>
      <c r="L60" s="110">
        <v>760</v>
      </c>
      <c r="M60" s="110">
        <v>398</v>
      </c>
      <c r="N60" s="110">
        <v>169</v>
      </c>
      <c r="O60" s="132">
        <v>2839</v>
      </c>
      <c r="P60" s="132">
        <v>0</v>
      </c>
      <c r="Q60" s="132">
        <v>223</v>
      </c>
      <c r="R60" s="107"/>
      <c r="S60" s="142">
        <f t="shared" si="21"/>
        <v>4.9416990560799556</v>
      </c>
      <c r="T60" s="142">
        <f t="shared" si="10"/>
        <v>1.0549694614103275</v>
      </c>
      <c r="U60" s="142">
        <f t="shared" si="11"/>
        <v>7.4403109383675741</v>
      </c>
      <c r="V60" s="142">
        <f t="shared" si="12"/>
        <v>4.1273366648158429</v>
      </c>
      <c r="W60" s="142">
        <f t="shared" si="13"/>
        <v>3.4610401628724778</v>
      </c>
      <c r="X60" s="142">
        <f t="shared" si="14"/>
        <v>54.414214325374786</v>
      </c>
      <c r="Y60" s="142">
        <f t="shared" si="15"/>
        <v>14.066259485471036</v>
      </c>
      <c r="Z60" s="142">
        <f t="shared" si="16"/>
        <v>7.3662779937072003</v>
      </c>
      <c r="AA60" s="142">
        <f t="shared" si="17"/>
        <v>3.1278919119007957</v>
      </c>
      <c r="AB60" s="142">
        <f t="shared" si="18"/>
        <v>52.544882472700351</v>
      </c>
      <c r="AC60" s="142">
        <f t="shared" si="19"/>
        <v>0</v>
      </c>
      <c r="AD60" s="142">
        <f t="shared" si="20"/>
        <v>4.1273366648158429</v>
      </c>
      <c r="AE60" s="25"/>
      <c r="AF60" s="40"/>
      <c r="AG60" s="39"/>
      <c r="AH60" s="35" t="s">
        <v>99</v>
      </c>
      <c r="AI60" s="36">
        <v>2</v>
      </c>
      <c r="AJ60" s="37">
        <v>3</v>
      </c>
    </row>
    <row r="61" spans="1:36" s="4" customFormat="1" ht="14.45" customHeight="1" x14ac:dyDescent="0.2">
      <c r="A61" s="57" t="s">
        <v>313</v>
      </c>
      <c r="B61" s="111">
        <v>2032</v>
      </c>
      <c r="C61" s="111">
        <v>1976</v>
      </c>
      <c r="D61" s="122">
        <f t="shared" si="8"/>
        <v>-56</v>
      </c>
      <c r="E61" s="142">
        <f t="shared" si="9"/>
        <v>-2.7559055118110236</v>
      </c>
      <c r="F61" s="110">
        <v>73</v>
      </c>
      <c r="G61" s="110">
        <v>14</v>
      </c>
      <c r="H61" s="110">
        <v>101</v>
      </c>
      <c r="I61" s="110">
        <v>63</v>
      </c>
      <c r="J61" s="110">
        <v>70</v>
      </c>
      <c r="K61" s="110">
        <v>1020</v>
      </c>
      <c r="L61" s="110">
        <v>342</v>
      </c>
      <c r="M61" s="110">
        <v>181</v>
      </c>
      <c r="N61" s="110">
        <v>112</v>
      </c>
      <c r="O61" s="132">
        <v>19</v>
      </c>
      <c r="P61" s="132">
        <v>0</v>
      </c>
      <c r="Q61" s="132">
        <v>69</v>
      </c>
      <c r="R61" s="107"/>
      <c r="S61" s="142">
        <f t="shared" si="21"/>
        <v>3.6943319838056681</v>
      </c>
      <c r="T61" s="142">
        <f t="shared" si="10"/>
        <v>0.708502024291498</v>
      </c>
      <c r="U61" s="142">
        <f t="shared" si="11"/>
        <v>5.1113360323886639</v>
      </c>
      <c r="V61" s="142">
        <f t="shared" si="12"/>
        <v>3.1882591093117409</v>
      </c>
      <c r="W61" s="142">
        <f t="shared" si="13"/>
        <v>3.5425101214574899</v>
      </c>
      <c r="X61" s="142">
        <f t="shared" si="14"/>
        <v>51.61943319838057</v>
      </c>
      <c r="Y61" s="142">
        <f t="shared" si="15"/>
        <v>17.307692307692307</v>
      </c>
      <c r="Z61" s="142">
        <f t="shared" si="16"/>
        <v>9.1599190283400809</v>
      </c>
      <c r="AA61" s="142">
        <f t="shared" si="17"/>
        <v>5.668016194331984</v>
      </c>
      <c r="AB61" s="142">
        <f t="shared" si="18"/>
        <v>0.96153846153846156</v>
      </c>
      <c r="AC61" s="142">
        <f t="shared" si="19"/>
        <v>0</v>
      </c>
      <c r="AD61" s="142">
        <f t="shared" si="20"/>
        <v>3.4919028340080973</v>
      </c>
      <c r="AE61" s="25"/>
      <c r="AF61" s="19"/>
      <c r="AG61" s="39"/>
      <c r="AH61" s="35" t="s">
        <v>52</v>
      </c>
      <c r="AI61" s="36">
        <v>2</v>
      </c>
      <c r="AJ61" s="37">
        <v>2</v>
      </c>
    </row>
    <row r="62" spans="1:36" s="4" customFormat="1" ht="14.45" customHeight="1" x14ac:dyDescent="0.2">
      <c r="A62" s="57" t="s">
        <v>315</v>
      </c>
      <c r="B62" s="111">
        <v>4673</v>
      </c>
      <c r="C62" s="111">
        <v>4601</v>
      </c>
      <c r="D62" s="122">
        <f t="shared" si="8"/>
        <v>-72</v>
      </c>
      <c r="E62" s="142">
        <f t="shared" si="9"/>
        <v>-1.5407661031457309</v>
      </c>
      <c r="F62" s="110">
        <v>250</v>
      </c>
      <c r="G62" s="110">
        <v>57</v>
      </c>
      <c r="H62" s="110">
        <v>351</v>
      </c>
      <c r="I62" s="110">
        <v>176</v>
      </c>
      <c r="J62" s="110">
        <v>164</v>
      </c>
      <c r="K62" s="110">
        <v>2370</v>
      </c>
      <c r="L62" s="110">
        <v>645</v>
      </c>
      <c r="M62" s="110">
        <v>399</v>
      </c>
      <c r="N62" s="110">
        <v>189</v>
      </c>
      <c r="O62" s="132">
        <v>35</v>
      </c>
      <c r="P62" s="132">
        <v>0</v>
      </c>
      <c r="Q62" s="132">
        <v>44</v>
      </c>
      <c r="R62" s="107"/>
      <c r="S62" s="142">
        <f t="shared" si="21"/>
        <v>5.4336013910019565</v>
      </c>
      <c r="T62" s="142">
        <f t="shared" si="10"/>
        <v>1.238861117148446</v>
      </c>
      <c r="U62" s="142">
        <f t="shared" si="11"/>
        <v>7.6287763529667458</v>
      </c>
      <c r="V62" s="142">
        <f t="shared" si="12"/>
        <v>3.8252553792653772</v>
      </c>
      <c r="W62" s="142">
        <f t="shared" si="13"/>
        <v>3.5644425124972829</v>
      </c>
      <c r="X62" s="142">
        <f t="shared" si="14"/>
        <v>51.510541186698546</v>
      </c>
      <c r="Y62" s="142">
        <f t="shared" si="15"/>
        <v>14.018691588785046</v>
      </c>
      <c r="Z62" s="142">
        <f t="shared" si="16"/>
        <v>8.672027820039121</v>
      </c>
      <c r="AA62" s="142">
        <f t="shared" si="17"/>
        <v>4.1078026515974786</v>
      </c>
      <c r="AB62" s="142">
        <f t="shared" si="18"/>
        <v>0.76070419474027384</v>
      </c>
      <c r="AC62" s="142">
        <f t="shared" si="19"/>
        <v>0</v>
      </c>
      <c r="AD62" s="142">
        <f t="shared" si="20"/>
        <v>0.95631384481634429</v>
      </c>
      <c r="AE62" s="25"/>
      <c r="AF62" s="19"/>
      <c r="AG62" s="39"/>
      <c r="AH62" s="35" t="s">
        <v>48</v>
      </c>
      <c r="AI62" s="36">
        <v>2</v>
      </c>
      <c r="AJ62" s="37">
        <v>2</v>
      </c>
    </row>
    <row r="63" spans="1:36" s="4" customFormat="1" ht="14.45" customHeight="1" x14ac:dyDescent="0.2">
      <c r="A63" s="57" t="s">
        <v>161</v>
      </c>
      <c r="B63" s="111">
        <v>16607</v>
      </c>
      <c r="C63" s="111">
        <v>16447</v>
      </c>
      <c r="D63" s="122">
        <f t="shared" si="8"/>
        <v>-160</v>
      </c>
      <c r="E63" s="142">
        <f t="shared" si="9"/>
        <v>-0.96344914794965975</v>
      </c>
      <c r="F63" s="110">
        <v>938</v>
      </c>
      <c r="G63" s="110">
        <v>183</v>
      </c>
      <c r="H63" s="110">
        <v>1216</v>
      </c>
      <c r="I63" s="110">
        <v>618</v>
      </c>
      <c r="J63" s="110">
        <v>596</v>
      </c>
      <c r="K63" s="110">
        <v>8995</v>
      </c>
      <c r="L63" s="110">
        <v>2231</v>
      </c>
      <c r="M63" s="110">
        <v>1239</v>
      </c>
      <c r="N63" s="110">
        <v>431</v>
      </c>
      <c r="O63" s="132">
        <v>62</v>
      </c>
      <c r="P63" s="132">
        <v>0</v>
      </c>
      <c r="Q63" s="132">
        <v>475</v>
      </c>
      <c r="R63" s="107"/>
      <c r="S63" s="142">
        <f t="shared" si="21"/>
        <v>5.703167750957622</v>
      </c>
      <c r="T63" s="142">
        <f t="shared" si="10"/>
        <v>1.1126649236942907</v>
      </c>
      <c r="U63" s="142">
        <f t="shared" si="11"/>
        <v>7.3934456131817354</v>
      </c>
      <c r="V63" s="142">
        <f t="shared" si="12"/>
        <v>3.7575241685413756</v>
      </c>
      <c r="W63" s="142">
        <f t="shared" si="13"/>
        <v>3.6237611722502581</v>
      </c>
      <c r="X63" s="142">
        <f t="shared" si="14"/>
        <v>54.690825074481666</v>
      </c>
      <c r="Y63" s="142">
        <f t="shared" si="15"/>
        <v>13.564783851158266</v>
      </c>
      <c r="Z63" s="142">
        <f t="shared" si="16"/>
        <v>7.5332887456679032</v>
      </c>
      <c r="AA63" s="142">
        <f t="shared" si="17"/>
        <v>2.6205387000668816</v>
      </c>
      <c r="AB63" s="142">
        <f t="shared" si="18"/>
        <v>0.37696844409314767</v>
      </c>
      <c r="AC63" s="142">
        <f t="shared" si="19"/>
        <v>0</v>
      </c>
      <c r="AD63" s="142">
        <f t="shared" si="20"/>
        <v>2.8880646926491154</v>
      </c>
      <c r="AE63" s="25"/>
      <c r="AF63" s="19"/>
      <c r="AG63" s="39"/>
      <c r="AH63" s="35" t="s">
        <v>4</v>
      </c>
      <c r="AI63" s="36">
        <v>2</v>
      </c>
      <c r="AJ63" s="37">
        <v>1</v>
      </c>
    </row>
    <row r="64" spans="1:36" s="4" customFormat="1" ht="14.45" customHeight="1" x14ac:dyDescent="0.2">
      <c r="A64" s="38" t="s">
        <v>676</v>
      </c>
      <c r="B64" s="111">
        <v>76067</v>
      </c>
      <c r="C64" s="111">
        <v>76551</v>
      </c>
      <c r="D64" s="122">
        <f t="shared" si="8"/>
        <v>484</v>
      </c>
      <c r="E64" s="142">
        <f t="shared" si="9"/>
        <v>0.63628117317627875</v>
      </c>
      <c r="F64" s="110">
        <v>4048</v>
      </c>
      <c r="G64" s="110">
        <v>760</v>
      </c>
      <c r="H64" s="110">
        <v>4368</v>
      </c>
      <c r="I64" s="110">
        <v>2155</v>
      </c>
      <c r="J64" s="110">
        <v>2361</v>
      </c>
      <c r="K64" s="110">
        <v>46463</v>
      </c>
      <c r="L64" s="110">
        <v>9482</v>
      </c>
      <c r="M64" s="110">
        <v>4912</v>
      </c>
      <c r="N64" s="110">
        <v>2002</v>
      </c>
      <c r="O64" s="132">
        <v>61</v>
      </c>
      <c r="P64" s="132">
        <v>0</v>
      </c>
      <c r="Q64" s="132">
        <v>3623</v>
      </c>
      <c r="R64" s="107"/>
      <c r="S64" s="142">
        <f t="shared" si="21"/>
        <v>5.287977949340962</v>
      </c>
      <c r="T64" s="142">
        <f t="shared" si="10"/>
        <v>0.99280218416480515</v>
      </c>
      <c r="U64" s="142">
        <f t="shared" si="11"/>
        <v>5.7059999216208803</v>
      </c>
      <c r="V64" s="142">
        <f t="shared" si="12"/>
        <v>2.8151167195725724</v>
      </c>
      <c r="W64" s="142">
        <f t="shared" si="13"/>
        <v>3.0842183642277696</v>
      </c>
      <c r="X64" s="142">
        <f t="shared" si="14"/>
        <v>60.695484056380714</v>
      </c>
      <c r="Y64" s="142">
        <f t="shared" si="15"/>
        <v>12.386513566119319</v>
      </c>
      <c r="Z64" s="142">
        <f t="shared" si="16"/>
        <v>6.4166372744967406</v>
      </c>
      <c r="AA64" s="142">
        <f t="shared" si="17"/>
        <v>2.6152499640762366</v>
      </c>
      <c r="AB64" s="142">
        <f t="shared" si="18"/>
        <v>7.9685438465859362E-2</v>
      </c>
      <c r="AC64" s="142">
        <f t="shared" si="19"/>
        <v>0</v>
      </c>
      <c r="AD64" s="142">
        <f t="shared" si="20"/>
        <v>4.732792517406696</v>
      </c>
      <c r="AE64" s="25"/>
      <c r="AF64" s="19"/>
      <c r="AG64" s="39"/>
      <c r="AH64" s="35" t="s">
        <v>99</v>
      </c>
      <c r="AI64" s="36">
        <v>2</v>
      </c>
      <c r="AJ64" s="37">
        <v>3</v>
      </c>
    </row>
    <row r="65" spans="1:36" s="4" customFormat="1" ht="14.45" customHeight="1" x14ac:dyDescent="0.2">
      <c r="A65" s="57" t="s">
        <v>317</v>
      </c>
      <c r="B65" s="111">
        <v>5286</v>
      </c>
      <c r="C65" s="111">
        <v>5195</v>
      </c>
      <c r="D65" s="122">
        <f t="shared" si="8"/>
        <v>-91</v>
      </c>
      <c r="E65" s="142">
        <f t="shared" si="9"/>
        <v>-1.7215285660234583</v>
      </c>
      <c r="F65" s="110">
        <v>246</v>
      </c>
      <c r="G65" s="110">
        <v>57</v>
      </c>
      <c r="H65" s="110">
        <v>368</v>
      </c>
      <c r="I65" s="110">
        <v>211</v>
      </c>
      <c r="J65" s="110">
        <v>205</v>
      </c>
      <c r="K65" s="110">
        <v>2776</v>
      </c>
      <c r="L65" s="110">
        <v>799</v>
      </c>
      <c r="M65" s="110">
        <v>361</v>
      </c>
      <c r="N65" s="110">
        <v>172</v>
      </c>
      <c r="O65" s="132">
        <v>27</v>
      </c>
      <c r="P65" s="132">
        <v>0</v>
      </c>
      <c r="Q65" s="132">
        <v>116</v>
      </c>
      <c r="R65" s="107"/>
      <c r="S65" s="142">
        <f t="shared" si="21"/>
        <v>4.7353224254090467</v>
      </c>
      <c r="T65" s="142">
        <f t="shared" si="10"/>
        <v>1.0972088546679499</v>
      </c>
      <c r="U65" s="142">
        <f t="shared" si="11"/>
        <v>7.0837343599615021</v>
      </c>
      <c r="V65" s="142">
        <f t="shared" si="12"/>
        <v>4.0615976900866224</v>
      </c>
      <c r="W65" s="142">
        <f t="shared" si="13"/>
        <v>3.9461020211742062</v>
      </c>
      <c r="X65" s="142">
        <f t="shared" si="14"/>
        <v>53.435996150144369</v>
      </c>
      <c r="Y65" s="142">
        <f t="shared" si="15"/>
        <v>15.38017324350337</v>
      </c>
      <c r="Z65" s="142">
        <f t="shared" si="16"/>
        <v>6.9489894128970162</v>
      </c>
      <c r="AA65" s="142">
        <f t="shared" si="17"/>
        <v>3.3108758421559195</v>
      </c>
      <c r="AB65" s="142">
        <f t="shared" si="18"/>
        <v>0.51973051010587101</v>
      </c>
      <c r="AC65" s="142">
        <f t="shared" si="19"/>
        <v>0</v>
      </c>
      <c r="AD65" s="142">
        <f t="shared" si="20"/>
        <v>2.2329162656400383</v>
      </c>
      <c r="AE65" s="52"/>
      <c r="AF65" s="19"/>
      <c r="AG65" s="39"/>
      <c r="AH65" s="35" t="s">
        <v>52</v>
      </c>
      <c r="AI65" s="36">
        <v>1</v>
      </c>
      <c r="AJ65" s="37">
        <v>7</v>
      </c>
    </row>
    <row r="66" spans="1:36" s="4" customFormat="1" ht="14.45" customHeight="1" x14ac:dyDescent="0.2">
      <c r="A66" s="57" t="s">
        <v>320</v>
      </c>
      <c r="B66" s="111">
        <v>4917</v>
      </c>
      <c r="C66" s="111">
        <v>4812</v>
      </c>
      <c r="D66" s="122">
        <f t="shared" si="8"/>
        <v>-105</v>
      </c>
      <c r="E66" s="142">
        <f t="shared" si="9"/>
        <v>-2.1354484441732766</v>
      </c>
      <c r="F66" s="110">
        <v>231</v>
      </c>
      <c r="G66" s="110">
        <v>45</v>
      </c>
      <c r="H66" s="110">
        <v>298</v>
      </c>
      <c r="I66" s="110">
        <v>168</v>
      </c>
      <c r="J66" s="110">
        <v>137</v>
      </c>
      <c r="K66" s="110">
        <v>2529</v>
      </c>
      <c r="L66" s="110">
        <v>832</v>
      </c>
      <c r="M66" s="110">
        <v>419</v>
      </c>
      <c r="N66" s="110">
        <v>153</v>
      </c>
      <c r="O66" s="132">
        <v>21</v>
      </c>
      <c r="P66" s="132">
        <v>0</v>
      </c>
      <c r="Q66" s="132">
        <v>139</v>
      </c>
      <c r="R66" s="107"/>
      <c r="S66" s="142">
        <f t="shared" si="21"/>
        <v>4.800498753117207</v>
      </c>
      <c r="T66" s="142">
        <f t="shared" si="10"/>
        <v>0.93516209476309231</v>
      </c>
      <c r="U66" s="142">
        <f t="shared" si="11"/>
        <v>6.1928512053200331</v>
      </c>
      <c r="V66" s="142">
        <f t="shared" si="12"/>
        <v>3.4912718204488775</v>
      </c>
      <c r="W66" s="142">
        <f t="shared" si="13"/>
        <v>2.8470490440565253</v>
      </c>
      <c r="X66" s="142">
        <f t="shared" si="14"/>
        <v>52.556109725685786</v>
      </c>
      <c r="Y66" s="142">
        <f t="shared" si="15"/>
        <v>17.290108063175396</v>
      </c>
      <c r="Z66" s="142">
        <f t="shared" si="16"/>
        <v>8.7073981712385695</v>
      </c>
      <c r="AA66" s="142">
        <f t="shared" si="17"/>
        <v>3.1795511221945136</v>
      </c>
      <c r="AB66" s="142">
        <f t="shared" si="18"/>
        <v>0.43640897755610969</v>
      </c>
      <c r="AC66" s="142">
        <f t="shared" si="19"/>
        <v>0</v>
      </c>
      <c r="AD66" s="142">
        <f t="shared" si="20"/>
        <v>2.8886118038237738</v>
      </c>
      <c r="AE66" s="25"/>
      <c r="AF66" s="19"/>
      <c r="AG66" s="34"/>
      <c r="AH66" s="35" t="s">
        <v>52</v>
      </c>
      <c r="AI66" s="36">
        <v>1</v>
      </c>
      <c r="AJ66" s="37">
        <v>5</v>
      </c>
    </row>
    <row r="67" spans="1:36" s="4" customFormat="1" ht="14.45" customHeight="1" x14ac:dyDescent="0.2">
      <c r="A67" s="57" t="s">
        <v>322</v>
      </c>
      <c r="B67" s="111">
        <v>4567</v>
      </c>
      <c r="C67" s="111">
        <v>4467</v>
      </c>
      <c r="D67" s="122">
        <f t="shared" si="8"/>
        <v>-100</v>
      </c>
      <c r="E67" s="142">
        <f t="shared" si="9"/>
        <v>-2.189621195533173</v>
      </c>
      <c r="F67" s="110">
        <v>142</v>
      </c>
      <c r="G67" s="110">
        <v>31</v>
      </c>
      <c r="H67" s="110">
        <v>228</v>
      </c>
      <c r="I67" s="110">
        <v>121</v>
      </c>
      <c r="J67" s="110">
        <v>98</v>
      </c>
      <c r="K67" s="110">
        <v>2156</v>
      </c>
      <c r="L67" s="110">
        <v>919</v>
      </c>
      <c r="M67" s="110">
        <v>548</v>
      </c>
      <c r="N67" s="110">
        <v>224</v>
      </c>
      <c r="O67" s="132">
        <v>11</v>
      </c>
      <c r="P67" s="132">
        <v>0</v>
      </c>
      <c r="Q67" s="132">
        <v>87</v>
      </c>
      <c r="R67" s="107"/>
      <c r="S67" s="142">
        <f t="shared" si="21"/>
        <v>3.1788672487127827</v>
      </c>
      <c r="T67" s="142">
        <f t="shared" si="10"/>
        <v>0.69397806133870599</v>
      </c>
      <c r="U67" s="142">
        <f t="shared" si="11"/>
        <v>5.1040967092008058</v>
      </c>
      <c r="V67" s="142">
        <f t="shared" si="12"/>
        <v>2.7087530781284981</v>
      </c>
      <c r="W67" s="142">
        <f t="shared" si="13"/>
        <v>2.1938661293933288</v>
      </c>
      <c r="X67" s="142">
        <f t="shared" si="14"/>
        <v>48.265054846653236</v>
      </c>
      <c r="Y67" s="142">
        <f t="shared" si="15"/>
        <v>20.573091560331321</v>
      </c>
      <c r="Z67" s="142">
        <f t="shared" si="16"/>
        <v>12.267741213342289</v>
      </c>
      <c r="AA67" s="142">
        <f t="shared" si="17"/>
        <v>5.0145511528990374</v>
      </c>
      <c r="AB67" s="142">
        <f t="shared" si="18"/>
        <v>0.24625027982986344</v>
      </c>
      <c r="AC67" s="142">
        <f t="shared" si="19"/>
        <v>0</v>
      </c>
      <c r="AD67" s="142">
        <f t="shared" si="20"/>
        <v>1.9476158495634655</v>
      </c>
      <c r="AE67" s="25"/>
      <c r="AF67" s="40"/>
      <c r="AG67" s="39"/>
      <c r="AH67" s="35" t="s">
        <v>8</v>
      </c>
      <c r="AI67" s="36">
        <v>1</v>
      </c>
      <c r="AJ67" s="37">
        <v>5</v>
      </c>
    </row>
    <row r="68" spans="1:36" s="4" customFormat="1" ht="14.45" customHeight="1" x14ac:dyDescent="0.2">
      <c r="A68" s="57" t="s">
        <v>324</v>
      </c>
      <c r="B68" s="111">
        <v>4817</v>
      </c>
      <c r="C68" s="111">
        <v>4709</v>
      </c>
      <c r="D68" s="122">
        <f t="shared" si="8"/>
        <v>-108</v>
      </c>
      <c r="E68" s="142">
        <f t="shared" si="9"/>
        <v>-2.2420593730537677</v>
      </c>
      <c r="F68" s="110">
        <v>154</v>
      </c>
      <c r="G68" s="110">
        <v>21</v>
      </c>
      <c r="H68" s="110">
        <v>228</v>
      </c>
      <c r="I68" s="110">
        <v>149</v>
      </c>
      <c r="J68" s="110">
        <v>106</v>
      </c>
      <c r="K68" s="110">
        <v>2389</v>
      </c>
      <c r="L68" s="110">
        <v>918</v>
      </c>
      <c r="M68" s="110">
        <v>536</v>
      </c>
      <c r="N68" s="110">
        <v>208</v>
      </c>
      <c r="O68" s="132">
        <v>0</v>
      </c>
      <c r="P68" s="132">
        <v>0</v>
      </c>
      <c r="Q68" s="132">
        <v>93</v>
      </c>
      <c r="R68" s="107"/>
      <c r="S68" s="142">
        <f t="shared" si="21"/>
        <v>3.2703334041197705</v>
      </c>
      <c r="T68" s="142">
        <f t="shared" si="10"/>
        <v>0.44595455510724147</v>
      </c>
      <c r="U68" s="142">
        <f t="shared" si="11"/>
        <v>4.8417923125929079</v>
      </c>
      <c r="V68" s="142">
        <f t="shared" si="12"/>
        <v>3.1641537481418562</v>
      </c>
      <c r="W68" s="142">
        <f t="shared" si="13"/>
        <v>2.2510087067317901</v>
      </c>
      <c r="X68" s="142">
        <f t="shared" si="14"/>
        <v>50.732639626247611</v>
      </c>
      <c r="Y68" s="142">
        <f t="shared" si="15"/>
        <v>19.494584837545126</v>
      </c>
      <c r="Z68" s="142">
        <f t="shared" si="16"/>
        <v>11.382459120832449</v>
      </c>
      <c r="AA68" s="142">
        <f t="shared" si="17"/>
        <v>4.4170736886812483</v>
      </c>
      <c r="AB68" s="142">
        <f t="shared" si="18"/>
        <v>0</v>
      </c>
      <c r="AC68" s="142">
        <f t="shared" si="19"/>
        <v>0</v>
      </c>
      <c r="AD68" s="142">
        <f t="shared" si="20"/>
        <v>1.9749416011892122</v>
      </c>
      <c r="AE68" s="52"/>
      <c r="AF68" s="40"/>
      <c r="AG68" s="39"/>
      <c r="AH68" s="35" t="s">
        <v>56</v>
      </c>
      <c r="AI68" s="36">
        <v>1</v>
      </c>
      <c r="AJ68" s="37">
        <v>5</v>
      </c>
    </row>
    <row r="69" spans="1:36" s="4" customFormat="1" ht="14.45" customHeight="1" x14ac:dyDescent="0.2">
      <c r="A69" s="57" t="s">
        <v>326</v>
      </c>
      <c r="B69" s="111">
        <v>1904</v>
      </c>
      <c r="C69" s="111">
        <v>1884</v>
      </c>
      <c r="D69" s="122">
        <f t="shared" si="8"/>
        <v>-20</v>
      </c>
      <c r="E69" s="142">
        <f t="shared" si="9"/>
        <v>-1.0504201680672269</v>
      </c>
      <c r="F69" s="110">
        <v>91</v>
      </c>
      <c r="G69" s="110">
        <v>30</v>
      </c>
      <c r="H69" s="110">
        <v>118</v>
      </c>
      <c r="I69" s="110">
        <v>76</v>
      </c>
      <c r="J69" s="110">
        <v>52</v>
      </c>
      <c r="K69" s="110">
        <v>938</v>
      </c>
      <c r="L69" s="110">
        <v>322</v>
      </c>
      <c r="M69" s="110">
        <v>181</v>
      </c>
      <c r="N69" s="110">
        <v>76</v>
      </c>
      <c r="O69" s="132">
        <v>0</v>
      </c>
      <c r="P69" s="132">
        <v>0</v>
      </c>
      <c r="Q69" s="132">
        <v>12</v>
      </c>
      <c r="R69" s="107"/>
      <c r="S69" s="142">
        <f t="shared" si="21"/>
        <v>4.8301486199575372</v>
      </c>
      <c r="T69" s="142">
        <f t="shared" si="10"/>
        <v>1.5923566878980893</v>
      </c>
      <c r="U69" s="142">
        <f t="shared" si="11"/>
        <v>6.2632696390658174</v>
      </c>
      <c r="V69" s="142">
        <f t="shared" si="12"/>
        <v>4.0339702760084926</v>
      </c>
      <c r="W69" s="142">
        <f t="shared" si="13"/>
        <v>2.7600849256900215</v>
      </c>
      <c r="X69" s="142">
        <f t="shared" si="14"/>
        <v>49.787685774946922</v>
      </c>
      <c r="Y69" s="142">
        <f t="shared" si="15"/>
        <v>17.091295116772823</v>
      </c>
      <c r="Z69" s="142">
        <f t="shared" si="16"/>
        <v>9.607218683651805</v>
      </c>
      <c r="AA69" s="142">
        <f t="shared" si="17"/>
        <v>4.0339702760084926</v>
      </c>
      <c r="AB69" s="142">
        <f t="shared" si="18"/>
        <v>0</v>
      </c>
      <c r="AC69" s="142">
        <f t="shared" si="19"/>
        <v>0</v>
      </c>
      <c r="AD69" s="142">
        <f t="shared" si="20"/>
        <v>0.63694267515923575</v>
      </c>
      <c r="AE69" s="25"/>
      <c r="AF69" s="19"/>
      <c r="AG69" s="39"/>
      <c r="AH69" s="35" t="s">
        <v>41</v>
      </c>
      <c r="AI69" s="36">
        <v>2</v>
      </c>
      <c r="AJ69" s="37">
        <v>2</v>
      </c>
    </row>
    <row r="70" spans="1:36" s="4" customFormat="1" ht="14.45" customHeight="1" x14ac:dyDescent="0.2">
      <c r="A70" s="57" t="s">
        <v>328</v>
      </c>
      <c r="B70" s="111">
        <v>6334</v>
      </c>
      <c r="C70" s="111">
        <v>6225</v>
      </c>
      <c r="D70" s="122">
        <f t="shared" si="8"/>
        <v>-109</v>
      </c>
      <c r="E70" s="142">
        <f t="shared" si="9"/>
        <v>-1.7208714872118724</v>
      </c>
      <c r="F70" s="110">
        <v>261</v>
      </c>
      <c r="G70" s="110">
        <v>46</v>
      </c>
      <c r="H70" s="110">
        <v>323</v>
      </c>
      <c r="I70" s="110">
        <v>180</v>
      </c>
      <c r="J70" s="110">
        <v>195</v>
      </c>
      <c r="K70" s="110">
        <v>3096</v>
      </c>
      <c r="L70" s="110">
        <v>1130</v>
      </c>
      <c r="M70" s="110">
        <v>706</v>
      </c>
      <c r="N70" s="110">
        <v>288</v>
      </c>
      <c r="O70" s="132">
        <v>20</v>
      </c>
      <c r="P70" s="132">
        <v>0</v>
      </c>
      <c r="Q70" s="132">
        <v>151</v>
      </c>
      <c r="R70" s="107"/>
      <c r="S70" s="142">
        <f t="shared" si="21"/>
        <v>4.19277108433735</v>
      </c>
      <c r="T70" s="142">
        <f t="shared" si="10"/>
        <v>0.73895582329317266</v>
      </c>
      <c r="U70" s="142">
        <f t="shared" si="11"/>
        <v>5.188755020080321</v>
      </c>
      <c r="V70" s="142">
        <f t="shared" si="12"/>
        <v>2.8915662650602409</v>
      </c>
      <c r="W70" s="142">
        <f t="shared" si="13"/>
        <v>3.132530120481928</v>
      </c>
      <c r="X70" s="142">
        <f t="shared" si="14"/>
        <v>49.734939759036145</v>
      </c>
      <c r="Y70" s="142">
        <f t="shared" si="15"/>
        <v>18.152610441767067</v>
      </c>
      <c r="Z70" s="142">
        <f t="shared" si="16"/>
        <v>11.34136546184739</v>
      </c>
      <c r="AA70" s="142">
        <f t="shared" si="17"/>
        <v>4.6265060240963853</v>
      </c>
      <c r="AB70" s="142">
        <f t="shared" si="18"/>
        <v>0.32128514056224899</v>
      </c>
      <c r="AC70" s="142">
        <f t="shared" si="19"/>
        <v>0</v>
      </c>
      <c r="AD70" s="142">
        <f t="shared" si="20"/>
        <v>2.4257028112449799</v>
      </c>
      <c r="AE70" s="25"/>
      <c r="AF70" s="40"/>
      <c r="AG70" s="34"/>
      <c r="AH70" s="35" t="s">
        <v>60</v>
      </c>
      <c r="AI70" s="36">
        <v>1</v>
      </c>
      <c r="AJ70" s="37">
        <v>5</v>
      </c>
    </row>
    <row r="71" spans="1:36" s="4" customFormat="1" ht="14.45" customHeight="1" x14ac:dyDescent="0.2">
      <c r="A71" s="38" t="s">
        <v>677</v>
      </c>
      <c r="B71" s="111">
        <v>140188</v>
      </c>
      <c r="C71" s="111">
        <v>141305</v>
      </c>
      <c r="D71" s="122">
        <f t="shared" si="8"/>
        <v>1117</v>
      </c>
      <c r="E71" s="142">
        <f t="shared" si="9"/>
        <v>0.7967871715125403</v>
      </c>
      <c r="F71" s="110">
        <v>8511</v>
      </c>
      <c r="G71" s="110">
        <v>1515</v>
      </c>
      <c r="H71" s="110">
        <v>9277</v>
      </c>
      <c r="I71" s="110">
        <v>4217</v>
      </c>
      <c r="J71" s="110">
        <v>4337</v>
      </c>
      <c r="K71" s="110">
        <v>88044</v>
      </c>
      <c r="L71" s="110">
        <v>14876</v>
      </c>
      <c r="M71" s="110">
        <v>7517</v>
      </c>
      <c r="N71" s="110">
        <v>3011</v>
      </c>
      <c r="O71" s="132">
        <v>303</v>
      </c>
      <c r="P71" s="132">
        <v>14</v>
      </c>
      <c r="Q71" s="132">
        <v>7124</v>
      </c>
      <c r="R71" s="107"/>
      <c r="S71" s="142">
        <f t="shared" si="21"/>
        <v>6.0231414316549312</v>
      </c>
      <c r="T71" s="142">
        <f t="shared" si="10"/>
        <v>1.0721488977743179</v>
      </c>
      <c r="U71" s="142">
        <f t="shared" si="11"/>
        <v>6.5652312373942898</v>
      </c>
      <c r="V71" s="142">
        <f t="shared" si="12"/>
        <v>2.9843246877322103</v>
      </c>
      <c r="W71" s="142">
        <f t="shared" si="13"/>
        <v>3.0692473727044334</v>
      </c>
      <c r="X71" s="142">
        <f t="shared" si="14"/>
        <v>62.307773964120159</v>
      </c>
      <c r="Y71" s="142">
        <f t="shared" si="15"/>
        <v>10.527582180389937</v>
      </c>
      <c r="Z71" s="142">
        <f t="shared" si="16"/>
        <v>5.3196985244683486</v>
      </c>
      <c r="AA71" s="142">
        <f t="shared" si="17"/>
        <v>2.1308517037613672</v>
      </c>
      <c r="AB71" s="142">
        <f t="shared" si="18"/>
        <v>0.21442977955486359</v>
      </c>
      <c r="AC71" s="142">
        <f t="shared" si="19"/>
        <v>9.9076465800927074E-3</v>
      </c>
      <c r="AD71" s="142">
        <f t="shared" si="20"/>
        <v>5.0415767311843176</v>
      </c>
      <c r="AE71" s="25"/>
      <c r="AF71" s="19"/>
      <c r="AG71" s="39"/>
      <c r="AH71" s="35" t="s">
        <v>24</v>
      </c>
      <c r="AI71" s="36">
        <v>1</v>
      </c>
      <c r="AJ71" s="37">
        <v>4</v>
      </c>
    </row>
    <row r="72" spans="1:36" s="4" customFormat="1" ht="14.45" customHeight="1" x14ac:dyDescent="0.2">
      <c r="A72" s="57" t="s">
        <v>330</v>
      </c>
      <c r="B72" s="111">
        <v>1867</v>
      </c>
      <c r="C72" s="111">
        <v>1809</v>
      </c>
      <c r="D72" s="122">
        <f t="shared" si="8"/>
        <v>-58</v>
      </c>
      <c r="E72" s="142">
        <f t="shared" si="9"/>
        <v>-3.1065881092662022</v>
      </c>
      <c r="F72" s="110">
        <v>100</v>
      </c>
      <c r="G72" s="110">
        <v>17</v>
      </c>
      <c r="H72" s="110">
        <v>106</v>
      </c>
      <c r="I72" s="110">
        <v>59</v>
      </c>
      <c r="J72" s="110">
        <v>60</v>
      </c>
      <c r="K72" s="110">
        <v>920</v>
      </c>
      <c r="L72" s="110">
        <v>315</v>
      </c>
      <c r="M72" s="110">
        <v>152</v>
      </c>
      <c r="N72" s="110">
        <v>80</v>
      </c>
      <c r="O72" s="132">
        <v>0</v>
      </c>
      <c r="P72" s="132">
        <v>0</v>
      </c>
      <c r="Q72" s="132">
        <v>33</v>
      </c>
      <c r="R72" s="107"/>
      <c r="S72" s="142">
        <f t="shared" si="21"/>
        <v>5.5279159756771694</v>
      </c>
      <c r="T72" s="142">
        <f t="shared" si="10"/>
        <v>0.9397457158651189</v>
      </c>
      <c r="U72" s="142">
        <f t="shared" si="11"/>
        <v>5.8595909342177999</v>
      </c>
      <c r="V72" s="142">
        <f t="shared" si="12"/>
        <v>3.2614704256495299</v>
      </c>
      <c r="W72" s="142">
        <f t="shared" si="13"/>
        <v>3.3167495854063018</v>
      </c>
      <c r="X72" s="142">
        <f t="shared" si="14"/>
        <v>50.856826976229961</v>
      </c>
      <c r="Y72" s="142">
        <f t="shared" si="15"/>
        <v>17.412935323383085</v>
      </c>
      <c r="Z72" s="142">
        <f t="shared" si="16"/>
        <v>8.4024322830292988</v>
      </c>
      <c r="AA72" s="142">
        <f t="shared" si="17"/>
        <v>4.4223327805417361</v>
      </c>
      <c r="AB72" s="142">
        <f t="shared" si="18"/>
        <v>0</v>
      </c>
      <c r="AC72" s="142">
        <f t="shared" si="19"/>
        <v>0</v>
      </c>
      <c r="AD72" s="142">
        <f t="shared" si="20"/>
        <v>1.8242122719734661</v>
      </c>
      <c r="AE72" s="25"/>
      <c r="AF72" s="19"/>
      <c r="AG72" s="39"/>
      <c r="AH72" s="35" t="s">
        <v>4</v>
      </c>
      <c r="AI72" s="36">
        <v>2</v>
      </c>
      <c r="AJ72" s="37">
        <v>5</v>
      </c>
    </row>
    <row r="73" spans="1:36" s="4" customFormat="1" ht="14.45" customHeight="1" x14ac:dyDescent="0.2">
      <c r="A73" s="38" t="s">
        <v>163</v>
      </c>
      <c r="B73" s="111">
        <v>20877</v>
      </c>
      <c r="C73" s="111">
        <v>20607</v>
      </c>
      <c r="D73" s="122">
        <f t="shared" si="8"/>
        <v>-270</v>
      </c>
      <c r="E73" s="142">
        <f t="shared" si="9"/>
        <v>-1.2932892656990946</v>
      </c>
      <c r="F73" s="110">
        <v>869</v>
      </c>
      <c r="G73" s="110">
        <v>206</v>
      </c>
      <c r="H73" s="110">
        <v>1256</v>
      </c>
      <c r="I73" s="110">
        <v>624</v>
      </c>
      <c r="J73" s="110">
        <v>700</v>
      </c>
      <c r="K73" s="110">
        <v>10730</v>
      </c>
      <c r="L73" s="110">
        <v>3482</v>
      </c>
      <c r="M73" s="110">
        <v>1949</v>
      </c>
      <c r="N73" s="110">
        <v>791</v>
      </c>
      <c r="O73" s="132">
        <v>35</v>
      </c>
      <c r="P73" s="132">
        <v>0</v>
      </c>
      <c r="Q73" s="132">
        <v>420</v>
      </c>
      <c r="R73" s="107"/>
      <c r="S73" s="142">
        <f t="shared" ref="S73:X129" si="22">F73/$C73*100</f>
        <v>4.2170136361430588</v>
      </c>
      <c r="T73" s="142">
        <f t="shared" si="22"/>
        <v>0.99966030960353269</v>
      </c>
      <c r="U73" s="142">
        <f t="shared" si="22"/>
        <v>6.0950162566118307</v>
      </c>
      <c r="V73" s="142">
        <f t="shared" ref="V73:V99" si="23">I73/$C73*100</f>
        <v>3.0280972485077888</v>
      </c>
      <c r="W73" s="142">
        <f t="shared" ref="W73:W99" si="24">J73/$C73*100</f>
        <v>3.396903964672199</v>
      </c>
      <c r="X73" s="142">
        <f t="shared" ref="X73:X99" si="25">K73/$C73*100</f>
        <v>52.06968505847528</v>
      </c>
      <c r="Y73" s="142">
        <f t="shared" ref="Y73:Y99" si="26">L73/$C73*100</f>
        <v>16.897170864269423</v>
      </c>
      <c r="Z73" s="142">
        <f t="shared" ref="Z73:Z99" si="27">M73/$C73*100</f>
        <v>9.4579511816373074</v>
      </c>
      <c r="AA73" s="142">
        <f t="shared" ref="AA73:AA99" si="28">N73/$C73*100</f>
        <v>3.8385014800795849</v>
      </c>
      <c r="AB73" s="142">
        <f t="shared" ref="AB73:AB99" si="29">O73/$C73*100</f>
        <v>0.16984519823360994</v>
      </c>
      <c r="AC73" s="142">
        <f t="shared" ref="AC73:AC99" si="30">P73/$C73*100</f>
        <v>0</v>
      </c>
      <c r="AD73" s="142">
        <f t="shared" ref="AD73:AD99" si="31">Q73/$C73*100</f>
        <v>2.0381423788033195</v>
      </c>
      <c r="AE73" s="25"/>
      <c r="AF73" s="19"/>
      <c r="AG73" s="39"/>
      <c r="AH73" s="35" t="s">
        <v>99</v>
      </c>
      <c r="AI73" s="36">
        <v>2</v>
      </c>
      <c r="AJ73" s="37">
        <v>3</v>
      </c>
    </row>
    <row r="74" spans="1:36" s="4" customFormat="1" ht="14.45" customHeight="1" x14ac:dyDescent="0.2">
      <c r="A74" s="57" t="s">
        <v>53</v>
      </c>
      <c r="B74" s="111">
        <v>42572</v>
      </c>
      <c r="C74" s="111">
        <v>43410</v>
      </c>
      <c r="D74" s="122">
        <f t="shared" si="8"/>
        <v>838</v>
      </c>
      <c r="E74" s="142">
        <f t="shared" si="9"/>
        <v>1.9684299539603496</v>
      </c>
      <c r="F74" s="110">
        <v>2885</v>
      </c>
      <c r="G74" s="110">
        <v>513</v>
      </c>
      <c r="H74" s="110">
        <v>3101</v>
      </c>
      <c r="I74" s="110">
        <v>1505</v>
      </c>
      <c r="J74" s="110">
        <v>1417</v>
      </c>
      <c r="K74" s="110">
        <v>26343</v>
      </c>
      <c r="L74" s="110">
        <v>4875</v>
      </c>
      <c r="M74" s="110">
        <v>2102</v>
      </c>
      <c r="N74" s="110">
        <v>669</v>
      </c>
      <c r="O74" s="132">
        <v>447</v>
      </c>
      <c r="P74" s="132">
        <v>0</v>
      </c>
      <c r="Q74" s="132">
        <v>2443</v>
      </c>
      <c r="R74" s="107"/>
      <c r="S74" s="142">
        <f t="shared" si="22"/>
        <v>6.6459341165630041</v>
      </c>
      <c r="T74" s="142">
        <f t="shared" si="22"/>
        <v>1.1817553559087768</v>
      </c>
      <c r="U74" s="142">
        <f t="shared" si="22"/>
        <v>7.14351531905091</v>
      </c>
      <c r="V74" s="142">
        <f t="shared" si="23"/>
        <v>3.4669431006680491</v>
      </c>
      <c r="W74" s="142">
        <f t="shared" si="24"/>
        <v>3.2642248329877908</v>
      </c>
      <c r="X74" s="142">
        <f t="shared" si="25"/>
        <v>60.684174153420869</v>
      </c>
      <c r="Y74" s="142">
        <f t="shared" si="26"/>
        <v>11.230131306150657</v>
      </c>
      <c r="Z74" s="142">
        <f t="shared" si="27"/>
        <v>4.8422022575443444</v>
      </c>
      <c r="AA74" s="142">
        <f t="shared" si="28"/>
        <v>1.5411195577055978</v>
      </c>
      <c r="AB74" s="142">
        <f t="shared" si="29"/>
        <v>1.0297166551485832</v>
      </c>
      <c r="AC74" s="142">
        <f t="shared" si="30"/>
        <v>0</v>
      </c>
      <c r="AD74" s="142">
        <f t="shared" si="31"/>
        <v>5.6277355448053443</v>
      </c>
      <c r="AE74" s="25"/>
      <c r="AF74" s="19"/>
      <c r="AG74" s="39"/>
      <c r="AH74" s="35" t="s">
        <v>22</v>
      </c>
      <c r="AI74" s="36">
        <v>1</v>
      </c>
      <c r="AJ74" s="37">
        <v>4</v>
      </c>
    </row>
    <row r="75" spans="1:36" s="4" customFormat="1" ht="14.45" customHeight="1" x14ac:dyDescent="0.2">
      <c r="A75" s="38" t="s">
        <v>678</v>
      </c>
      <c r="B75" s="111">
        <v>33099</v>
      </c>
      <c r="C75" s="111">
        <v>33458</v>
      </c>
      <c r="D75" s="122">
        <f t="shared" si="8"/>
        <v>359</v>
      </c>
      <c r="E75" s="142">
        <f t="shared" si="9"/>
        <v>1.0846249131393699</v>
      </c>
      <c r="F75" s="110">
        <v>2320</v>
      </c>
      <c r="G75" s="110">
        <v>425</v>
      </c>
      <c r="H75" s="110">
        <v>2725</v>
      </c>
      <c r="I75" s="110">
        <v>1256</v>
      </c>
      <c r="J75" s="110">
        <v>1176</v>
      </c>
      <c r="K75" s="110">
        <v>18680</v>
      </c>
      <c r="L75" s="110">
        <v>4085</v>
      </c>
      <c r="M75" s="110">
        <v>2104</v>
      </c>
      <c r="N75" s="110">
        <v>687</v>
      </c>
      <c r="O75" s="132">
        <v>1470</v>
      </c>
      <c r="P75" s="132">
        <v>0</v>
      </c>
      <c r="Q75" s="132">
        <v>1633</v>
      </c>
      <c r="R75" s="107"/>
      <c r="S75" s="142">
        <f t="shared" si="22"/>
        <v>6.9340665909498469</v>
      </c>
      <c r="T75" s="142">
        <f t="shared" si="22"/>
        <v>1.2702492677386574</v>
      </c>
      <c r="U75" s="142">
        <f t="shared" si="22"/>
        <v>8.1445394225596264</v>
      </c>
      <c r="V75" s="142">
        <f t="shared" si="23"/>
        <v>3.7539601888935383</v>
      </c>
      <c r="W75" s="142">
        <f t="shared" si="24"/>
        <v>3.5148544443780261</v>
      </c>
      <c r="X75" s="142">
        <f t="shared" si="25"/>
        <v>55.831191344372044</v>
      </c>
      <c r="Y75" s="142">
        <f t="shared" si="26"/>
        <v>12.20933707932333</v>
      </c>
      <c r="Z75" s="142">
        <f t="shared" si="27"/>
        <v>6.2884810807579656</v>
      </c>
      <c r="AA75" s="142">
        <f t="shared" si="28"/>
        <v>2.0533205810269592</v>
      </c>
      <c r="AB75" s="142">
        <f t="shared" si="29"/>
        <v>4.3935680554725325</v>
      </c>
      <c r="AC75" s="142">
        <f t="shared" si="30"/>
        <v>0</v>
      </c>
      <c r="AD75" s="142">
        <f t="shared" si="31"/>
        <v>4.8807460099228885</v>
      </c>
      <c r="AE75" s="25"/>
      <c r="AF75" s="19"/>
      <c r="AG75" s="39"/>
      <c r="AH75" s="35" t="s">
        <v>52</v>
      </c>
      <c r="AI75" s="36">
        <v>2</v>
      </c>
      <c r="AJ75" s="37">
        <v>1</v>
      </c>
    </row>
    <row r="76" spans="1:36" s="4" customFormat="1" ht="14.45" customHeight="1" x14ac:dyDescent="0.2">
      <c r="A76" s="57" t="s">
        <v>332</v>
      </c>
      <c r="B76" s="111">
        <v>3048</v>
      </c>
      <c r="C76" s="111">
        <v>2990</v>
      </c>
      <c r="D76" s="122">
        <f t="shared" si="8"/>
        <v>-58</v>
      </c>
      <c r="E76" s="142">
        <f t="shared" si="9"/>
        <v>-1.9028871391076114</v>
      </c>
      <c r="F76" s="110">
        <v>119</v>
      </c>
      <c r="G76" s="110">
        <v>22</v>
      </c>
      <c r="H76" s="110">
        <v>154</v>
      </c>
      <c r="I76" s="110">
        <v>103</v>
      </c>
      <c r="J76" s="110">
        <v>81</v>
      </c>
      <c r="K76" s="110">
        <v>1504</v>
      </c>
      <c r="L76" s="110">
        <v>536</v>
      </c>
      <c r="M76" s="110">
        <v>344</v>
      </c>
      <c r="N76" s="110">
        <v>127</v>
      </c>
      <c r="O76" s="132">
        <v>0</v>
      </c>
      <c r="P76" s="132">
        <v>0</v>
      </c>
      <c r="Q76" s="132">
        <v>62</v>
      </c>
      <c r="R76" s="107"/>
      <c r="S76" s="142">
        <f t="shared" si="22"/>
        <v>3.9799331103678925</v>
      </c>
      <c r="T76" s="142">
        <f t="shared" si="22"/>
        <v>0.73578595317725748</v>
      </c>
      <c r="U76" s="142">
        <f t="shared" si="22"/>
        <v>5.1505016722408028</v>
      </c>
      <c r="V76" s="142">
        <f t="shared" si="23"/>
        <v>3.4448160535117061</v>
      </c>
      <c r="W76" s="142">
        <f t="shared" si="24"/>
        <v>2.7090301003344481</v>
      </c>
      <c r="X76" s="142">
        <f t="shared" si="25"/>
        <v>50.301003344481607</v>
      </c>
      <c r="Y76" s="142">
        <f t="shared" si="26"/>
        <v>17.926421404682273</v>
      </c>
      <c r="Z76" s="142">
        <f t="shared" si="27"/>
        <v>11.505016722408026</v>
      </c>
      <c r="AA76" s="142">
        <f t="shared" si="28"/>
        <v>4.2474916387959869</v>
      </c>
      <c r="AB76" s="142">
        <f t="shared" si="29"/>
        <v>0</v>
      </c>
      <c r="AC76" s="142">
        <f t="shared" si="30"/>
        <v>0</v>
      </c>
      <c r="AD76" s="142">
        <f t="shared" si="31"/>
        <v>2.0735785953177257</v>
      </c>
      <c r="AE76" s="25"/>
      <c r="AF76" s="19"/>
      <c r="AG76" s="39"/>
      <c r="AH76" s="35" t="s">
        <v>81</v>
      </c>
      <c r="AI76" s="36">
        <v>1</v>
      </c>
      <c r="AJ76" s="37">
        <v>3</v>
      </c>
    </row>
    <row r="77" spans="1:36" s="4" customFormat="1" ht="14.45" customHeight="1" x14ac:dyDescent="0.2">
      <c r="A77" s="57" t="s">
        <v>58</v>
      </c>
      <c r="B77" s="111">
        <v>37239</v>
      </c>
      <c r="C77" s="111">
        <v>36973</v>
      </c>
      <c r="D77" s="122">
        <f t="shared" si="8"/>
        <v>-266</v>
      </c>
      <c r="E77" s="142">
        <f t="shared" si="9"/>
        <v>-0.71430489540535458</v>
      </c>
      <c r="F77" s="110">
        <v>2150</v>
      </c>
      <c r="G77" s="110">
        <v>418</v>
      </c>
      <c r="H77" s="110">
        <v>2538</v>
      </c>
      <c r="I77" s="110">
        <v>1179</v>
      </c>
      <c r="J77" s="110">
        <v>1212</v>
      </c>
      <c r="K77" s="110">
        <v>21129</v>
      </c>
      <c r="L77" s="110">
        <v>4760</v>
      </c>
      <c r="M77" s="110">
        <v>2552</v>
      </c>
      <c r="N77" s="110">
        <v>1035</v>
      </c>
      <c r="O77" s="132">
        <v>37</v>
      </c>
      <c r="P77" s="132">
        <v>0</v>
      </c>
      <c r="Q77" s="132">
        <v>1257</v>
      </c>
      <c r="R77" s="107"/>
      <c r="S77" s="142">
        <f t="shared" si="22"/>
        <v>5.8150542287615288</v>
      </c>
      <c r="T77" s="142">
        <f t="shared" si="22"/>
        <v>1.13055472912666</v>
      </c>
      <c r="U77" s="142">
        <f t="shared" si="22"/>
        <v>6.8644686663240737</v>
      </c>
      <c r="V77" s="142">
        <f t="shared" si="23"/>
        <v>3.1888134584696943</v>
      </c>
      <c r="W77" s="142">
        <f t="shared" si="24"/>
        <v>3.27806777919022</v>
      </c>
      <c r="X77" s="142">
        <f t="shared" si="25"/>
        <v>57.147107348605743</v>
      </c>
      <c r="Y77" s="142">
        <f t="shared" si="26"/>
        <v>12.874259594839476</v>
      </c>
      <c r="Z77" s="142">
        <f t="shared" si="27"/>
        <v>6.9023341357206611</v>
      </c>
      <c r="AA77" s="142">
        <f t="shared" si="28"/>
        <v>2.799340058961945</v>
      </c>
      <c r="AB77" s="142">
        <f t="shared" si="29"/>
        <v>0.1000730262624077</v>
      </c>
      <c r="AC77" s="142">
        <f t="shared" si="30"/>
        <v>0</v>
      </c>
      <c r="AD77" s="142">
        <f t="shared" si="31"/>
        <v>3.3997782165363915</v>
      </c>
      <c r="AE77" s="25"/>
      <c r="AF77" s="40"/>
      <c r="AG77" s="39"/>
      <c r="AH77" s="35" t="s">
        <v>126</v>
      </c>
      <c r="AI77" s="36">
        <v>2</v>
      </c>
      <c r="AJ77" s="37">
        <v>1</v>
      </c>
    </row>
    <row r="78" spans="1:36" s="4" customFormat="1" ht="14.45" customHeight="1" x14ac:dyDescent="0.2">
      <c r="A78" s="57" t="s">
        <v>165</v>
      </c>
      <c r="B78" s="111">
        <v>12516</v>
      </c>
      <c r="C78" s="111">
        <v>12387</v>
      </c>
      <c r="D78" s="122">
        <f t="shared" si="8"/>
        <v>-129</v>
      </c>
      <c r="E78" s="142">
        <f t="shared" si="9"/>
        <v>-1.0306807286673059</v>
      </c>
      <c r="F78" s="110">
        <v>796</v>
      </c>
      <c r="G78" s="110">
        <v>164</v>
      </c>
      <c r="H78" s="110">
        <v>980</v>
      </c>
      <c r="I78" s="110">
        <v>512</v>
      </c>
      <c r="J78" s="110">
        <v>438</v>
      </c>
      <c r="K78" s="110">
        <v>6427</v>
      </c>
      <c r="L78" s="110">
        <v>1761</v>
      </c>
      <c r="M78" s="110">
        <v>924</v>
      </c>
      <c r="N78" s="110">
        <v>385</v>
      </c>
      <c r="O78" s="132">
        <v>56</v>
      </c>
      <c r="P78" s="132">
        <v>0</v>
      </c>
      <c r="Q78" s="132">
        <v>284</v>
      </c>
      <c r="R78" s="107"/>
      <c r="S78" s="142">
        <f t="shared" si="22"/>
        <v>6.4260918705094054</v>
      </c>
      <c r="T78" s="142">
        <f t="shared" si="22"/>
        <v>1.3239686768386212</v>
      </c>
      <c r="U78" s="142">
        <f t="shared" si="22"/>
        <v>7.9115201420844441</v>
      </c>
      <c r="V78" s="142">
        <f t="shared" si="23"/>
        <v>4.1333656252522806</v>
      </c>
      <c r="W78" s="142">
        <f t="shared" si="24"/>
        <v>3.5359651247275372</v>
      </c>
      <c r="X78" s="142">
        <f t="shared" si="25"/>
        <v>51.885040768547675</v>
      </c>
      <c r="Y78" s="142">
        <f t="shared" si="26"/>
        <v>14.216517316541536</v>
      </c>
      <c r="Z78" s="142">
        <f t="shared" si="27"/>
        <v>7.4594332768224749</v>
      </c>
      <c r="AA78" s="142">
        <f t="shared" si="28"/>
        <v>3.1080971986760315</v>
      </c>
      <c r="AB78" s="142">
        <f t="shared" si="29"/>
        <v>0.45208686526196823</v>
      </c>
      <c r="AC78" s="142">
        <f t="shared" si="30"/>
        <v>0</v>
      </c>
      <c r="AD78" s="142">
        <f t="shared" si="31"/>
        <v>2.2927262452571244</v>
      </c>
      <c r="AE78" s="25"/>
      <c r="AF78" s="40"/>
      <c r="AG78" s="39"/>
      <c r="AH78" s="35" t="s">
        <v>8</v>
      </c>
      <c r="AI78" s="36">
        <v>1</v>
      </c>
      <c r="AJ78" s="37">
        <v>3</v>
      </c>
    </row>
    <row r="79" spans="1:36" s="4" customFormat="1" ht="14.45" customHeight="1" x14ac:dyDescent="0.2">
      <c r="A79" s="57" t="s">
        <v>62</v>
      </c>
      <c r="B79" s="111">
        <v>31437</v>
      </c>
      <c r="C79" s="111">
        <v>31676</v>
      </c>
      <c r="D79" s="122">
        <f t="shared" si="8"/>
        <v>239</v>
      </c>
      <c r="E79" s="142">
        <f t="shared" si="9"/>
        <v>0.76025066005025921</v>
      </c>
      <c r="F79" s="110">
        <v>2203</v>
      </c>
      <c r="G79" s="110">
        <v>438</v>
      </c>
      <c r="H79" s="110">
        <v>2675</v>
      </c>
      <c r="I79" s="110">
        <v>1304</v>
      </c>
      <c r="J79" s="110">
        <v>1124</v>
      </c>
      <c r="K79" s="110">
        <v>17619</v>
      </c>
      <c r="L79" s="110">
        <v>3661</v>
      </c>
      <c r="M79" s="110">
        <v>1972</v>
      </c>
      <c r="N79" s="110">
        <v>680</v>
      </c>
      <c r="O79" s="132">
        <v>77</v>
      </c>
      <c r="P79" s="132">
        <v>0</v>
      </c>
      <c r="Q79" s="132">
        <v>729</v>
      </c>
      <c r="R79" s="107"/>
      <c r="S79" s="142">
        <f t="shared" si="22"/>
        <v>6.9547922717514838</v>
      </c>
      <c r="T79" s="142">
        <f t="shared" si="22"/>
        <v>1.3827503472660689</v>
      </c>
      <c r="U79" s="142">
        <f t="shared" si="22"/>
        <v>8.4448794039651478</v>
      </c>
      <c r="V79" s="142">
        <f t="shared" si="23"/>
        <v>4.1166813991665618</v>
      </c>
      <c r="W79" s="142">
        <f t="shared" si="24"/>
        <v>3.5484278317969444</v>
      </c>
      <c r="X79" s="142">
        <f t="shared" si="25"/>
        <v>55.622553352696045</v>
      </c>
      <c r="Y79" s="142">
        <f t="shared" si="26"/>
        <v>11.557646167445384</v>
      </c>
      <c r="Z79" s="142">
        <f t="shared" si="27"/>
        <v>6.2255335269604748</v>
      </c>
      <c r="AA79" s="142">
        <f t="shared" si="28"/>
        <v>2.146735698951888</v>
      </c>
      <c r="AB79" s="142">
        <f t="shared" si="29"/>
        <v>0.24308624826366965</v>
      </c>
      <c r="AC79" s="142">
        <f t="shared" si="30"/>
        <v>0</v>
      </c>
      <c r="AD79" s="142">
        <f t="shared" si="31"/>
        <v>2.3014269478469505</v>
      </c>
      <c r="AE79" s="25"/>
      <c r="AF79" s="19"/>
      <c r="AG79" s="39"/>
      <c r="AH79" s="35" t="s">
        <v>52</v>
      </c>
      <c r="AI79" s="36">
        <v>2</v>
      </c>
      <c r="AJ79" s="37">
        <v>2</v>
      </c>
    </row>
    <row r="80" spans="1:36" s="4" customFormat="1" ht="14.45" customHeight="1" x14ac:dyDescent="0.2">
      <c r="A80" s="57" t="s">
        <v>334</v>
      </c>
      <c r="B80" s="111">
        <v>5549</v>
      </c>
      <c r="C80" s="111">
        <v>5452</v>
      </c>
      <c r="D80" s="122">
        <f t="shared" ref="D80:D143" si="32">C80-B80</f>
        <v>-97</v>
      </c>
      <c r="E80" s="142">
        <f t="shared" ref="E80:E143" si="33">D80/B80*100</f>
        <v>-1.7480627140025229</v>
      </c>
      <c r="F80" s="110">
        <v>214</v>
      </c>
      <c r="G80" s="110">
        <v>46</v>
      </c>
      <c r="H80" s="110">
        <v>298</v>
      </c>
      <c r="I80" s="110">
        <v>151</v>
      </c>
      <c r="J80" s="110">
        <v>132</v>
      </c>
      <c r="K80" s="110">
        <v>2634</v>
      </c>
      <c r="L80" s="110">
        <v>1088</v>
      </c>
      <c r="M80" s="110">
        <v>626</v>
      </c>
      <c r="N80" s="110">
        <v>263</v>
      </c>
      <c r="O80" s="132">
        <v>0</v>
      </c>
      <c r="P80" s="132">
        <v>0</v>
      </c>
      <c r="Q80" s="132">
        <v>74</v>
      </c>
      <c r="R80" s="107"/>
      <c r="S80" s="142">
        <f t="shared" si="22"/>
        <v>3.9251650770359503</v>
      </c>
      <c r="T80" s="142">
        <f t="shared" si="22"/>
        <v>0.84372707263389579</v>
      </c>
      <c r="U80" s="142">
        <f t="shared" si="22"/>
        <v>5.4658840792369778</v>
      </c>
      <c r="V80" s="142">
        <f t="shared" si="23"/>
        <v>2.7696258253851798</v>
      </c>
      <c r="W80" s="142">
        <f t="shared" si="24"/>
        <v>2.4211298606016141</v>
      </c>
      <c r="X80" s="142">
        <f t="shared" si="25"/>
        <v>48.312545854732207</v>
      </c>
      <c r="Y80" s="142">
        <f t="shared" si="26"/>
        <v>19.95597945707997</v>
      </c>
      <c r="Z80" s="142">
        <f t="shared" si="27"/>
        <v>11.482024944974322</v>
      </c>
      <c r="AA80" s="142">
        <f t="shared" si="28"/>
        <v>4.8239178283198827</v>
      </c>
      <c r="AB80" s="142">
        <f t="shared" si="29"/>
        <v>0</v>
      </c>
      <c r="AC80" s="142">
        <f t="shared" si="30"/>
        <v>0</v>
      </c>
      <c r="AD80" s="142">
        <f t="shared" si="31"/>
        <v>1.3573000733675715</v>
      </c>
      <c r="AE80" s="25"/>
      <c r="AF80" s="19"/>
      <c r="AG80" s="39"/>
      <c r="AH80" s="35" t="s">
        <v>22</v>
      </c>
      <c r="AI80" s="36">
        <v>2</v>
      </c>
      <c r="AJ80" s="37">
        <v>2</v>
      </c>
    </row>
    <row r="81" spans="1:36" s="4" customFormat="1" ht="14.45" customHeight="1" x14ac:dyDescent="0.2">
      <c r="A81" s="57" t="s">
        <v>167</v>
      </c>
      <c r="B81" s="111">
        <v>11585</v>
      </c>
      <c r="C81" s="111">
        <v>11471</v>
      </c>
      <c r="D81" s="122">
        <f t="shared" si="32"/>
        <v>-114</v>
      </c>
      <c r="E81" s="142">
        <f t="shared" si="33"/>
        <v>-0.98403107466551576</v>
      </c>
      <c r="F81" s="110">
        <v>638</v>
      </c>
      <c r="G81" s="110">
        <v>123</v>
      </c>
      <c r="H81" s="110">
        <v>692</v>
      </c>
      <c r="I81" s="110">
        <v>345</v>
      </c>
      <c r="J81" s="110">
        <v>384</v>
      </c>
      <c r="K81" s="110">
        <v>6288</v>
      </c>
      <c r="L81" s="110">
        <v>1744</v>
      </c>
      <c r="M81" s="110">
        <v>923</v>
      </c>
      <c r="N81" s="110">
        <v>334</v>
      </c>
      <c r="O81" s="132">
        <v>0</v>
      </c>
      <c r="P81" s="132">
        <v>0</v>
      </c>
      <c r="Q81" s="132">
        <v>364</v>
      </c>
      <c r="R81" s="107"/>
      <c r="S81" s="142">
        <f t="shared" si="22"/>
        <v>5.5618516258390729</v>
      </c>
      <c r="T81" s="142">
        <f t="shared" si="22"/>
        <v>1.0722692005927994</v>
      </c>
      <c r="U81" s="142">
        <f t="shared" si="22"/>
        <v>6.0326039578066428</v>
      </c>
      <c r="V81" s="142">
        <f t="shared" si="23"/>
        <v>3.007584343126144</v>
      </c>
      <c r="W81" s="142">
        <f t="shared" si="24"/>
        <v>3.3475721384360564</v>
      </c>
      <c r="X81" s="142">
        <f t="shared" si="25"/>
        <v>54.816493766890417</v>
      </c>
      <c r="Y81" s="142">
        <f t="shared" si="26"/>
        <v>15.203556795397088</v>
      </c>
      <c r="Z81" s="142">
        <f t="shared" si="27"/>
        <v>8.0463778223345823</v>
      </c>
      <c r="AA81" s="142">
        <f t="shared" si="28"/>
        <v>2.9116903495771949</v>
      </c>
      <c r="AB81" s="142">
        <f t="shared" si="29"/>
        <v>0</v>
      </c>
      <c r="AC81" s="142">
        <f t="shared" si="30"/>
        <v>0</v>
      </c>
      <c r="AD81" s="142">
        <f t="shared" si="31"/>
        <v>3.1732194228925112</v>
      </c>
      <c r="AE81" s="25"/>
      <c r="AF81" s="40"/>
      <c r="AG81" s="39"/>
      <c r="AH81" s="35" t="s">
        <v>66</v>
      </c>
      <c r="AI81" s="36">
        <v>1</v>
      </c>
      <c r="AJ81" s="37">
        <v>1</v>
      </c>
    </row>
    <row r="82" spans="1:36" s="4" customFormat="1" ht="14.45" customHeight="1" x14ac:dyDescent="0.2">
      <c r="A82" s="57" t="s">
        <v>336</v>
      </c>
      <c r="B82" s="111">
        <v>1408</v>
      </c>
      <c r="C82" s="111">
        <v>1353</v>
      </c>
      <c r="D82" s="122">
        <f t="shared" si="32"/>
        <v>-55</v>
      </c>
      <c r="E82" s="142">
        <f t="shared" si="33"/>
        <v>-3.90625</v>
      </c>
      <c r="F82" s="110">
        <v>51</v>
      </c>
      <c r="G82" s="110">
        <v>9</v>
      </c>
      <c r="H82" s="110">
        <v>83</v>
      </c>
      <c r="I82" s="110">
        <v>58</v>
      </c>
      <c r="J82" s="110">
        <v>42</v>
      </c>
      <c r="K82" s="110">
        <v>643</v>
      </c>
      <c r="L82" s="110">
        <v>245</v>
      </c>
      <c r="M82" s="110">
        <v>148</v>
      </c>
      <c r="N82" s="110">
        <v>74</v>
      </c>
      <c r="O82" s="132">
        <v>0</v>
      </c>
      <c r="P82" s="132">
        <v>0</v>
      </c>
      <c r="Q82" s="132">
        <v>24</v>
      </c>
      <c r="R82" s="107"/>
      <c r="S82" s="142">
        <f t="shared" si="22"/>
        <v>3.7694013303769403</v>
      </c>
      <c r="T82" s="142">
        <f t="shared" si="22"/>
        <v>0.66518847006651882</v>
      </c>
      <c r="U82" s="142">
        <f t="shared" si="22"/>
        <v>6.1345158906134518</v>
      </c>
      <c r="V82" s="142">
        <f t="shared" si="23"/>
        <v>4.2867701404286773</v>
      </c>
      <c r="W82" s="142">
        <f t="shared" si="24"/>
        <v>3.1042128603104215</v>
      </c>
      <c r="X82" s="142">
        <f t="shared" si="25"/>
        <v>47.524020694752402</v>
      </c>
      <c r="Y82" s="142">
        <f t="shared" si="26"/>
        <v>18.107908351810792</v>
      </c>
      <c r="Z82" s="142">
        <f t="shared" si="27"/>
        <v>10.938654841093866</v>
      </c>
      <c r="AA82" s="142">
        <f t="shared" si="28"/>
        <v>5.4693274205469331</v>
      </c>
      <c r="AB82" s="142">
        <f t="shared" si="29"/>
        <v>0</v>
      </c>
      <c r="AC82" s="142">
        <f t="shared" si="30"/>
        <v>0</v>
      </c>
      <c r="AD82" s="142">
        <f t="shared" si="31"/>
        <v>1.7738359201773837</v>
      </c>
      <c r="AE82" s="25"/>
      <c r="AF82" s="19"/>
      <c r="AG82" s="39"/>
      <c r="AH82" s="35" t="s">
        <v>126</v>
      </c>
      <c r="AI82" s="36">
        <v>1</v>
      </c>
      <c r="AJ82" s="37">
        <v>4</v>
      </c>
    </row>
    <row r="83" spans="1:36" s="4" customFormat="1" ht="14.45" customHeight="1" x14ac:dyDescent="0.2">
      <c r="A83" s="57" t="s">
        <v>169</v>
      </c>
      <c r="B83" s="111">
        <v>5520</v>
      </c>
      <c r="C83" s="111">
        <v>5502</v>
      </c>
      <c r="D83" s="122">
        <f t="shared" si="32"/>
        <v>-18</v>
      </c>
      <c r="E83" s="142">
        <f t="shared" si="33"/>
        <v>-0.32608695652173914</v>
      </c>
      <c r="F83" s="110">
        <v>398</v>
      </c>
      <c r="G83" s="110">
        <v>81</v>
      </c>
      <c r="H83" s="110">
        <v>395</v>
      </c>
      <c r="I83" s="110">
        <v>223</v>
      </c>
      <c r="J83" s="110">
        <v>229</v>
      </c>
      <c r="K83" s="110">
        <v>2917</v>
      </c>
      <c r="L83" s="110">
        <v>732</v>
      </c>
      <c r="M83" s="110">
        <v>367</v>
      </c>
      <c r="N83" s="110">
        <v>160</v>
      </c>
      <c r="O83" s="132">
        <v>23</v>
      </c>
      <c r="P83" s="132">
        <v>0</v>
      </c>
      <c r="Q83" s="132">
        <v>88</v>
      </c>
      <c r="R83" s="107"/>
      <c r="S83" s="142">
        <f t="shared" si="22"/>
        <v>7.2337331879316613</v>
      </c>
      <c r="T83" s="142">
        <f t="shared" si="22"/>
        <v>1.4721919302071973</v>
      </c>
      <c r="U83" s="142">
        <f t="shared" si="22"/>
        <v>7.179207560886951</v>
      </c>
      <c r="V83" s="142">
        <f t="shared" si="23"/>
        <v>4.0530716103235189</v>
      </c>
      <c r="W83" s="142">
        <f t="shared" si="24"/>
        <v>4.1621228644129404</v>
      </c>
      <c r="X83" s="142">
        <f t="shared" si="25"/>
        <v>53.017084696474015</v>
      </c>
      <c r="Y83" s="142">
        <f t="shared" si="26"/>
        <v>13.304252998909488</v>
      </c>
      <c r="Z83" s="142">
        <f t="shared" si="27"/>
        <v>6.6703017084696477</v>
      </c>
      <c r="AA83" s="142">
        <f t="shared" si="28"/>
        <v>2.9080334423845873</v>
      </c>
      <c r="AB83" s="142">
        <f t="shared" si="29"/>
        <v>0.41802980734278444</v>
      </c>
      <c r="AC83" s="142">
        <f t="shared" si="30"/>
        <v>0</v>
      </c>
      <c r="AD83" s="142">
        <f t="shared" si="31"/>
        <v>1.5994183933115229</v>
      </c>
      <c r="AE83" s="52"/>
      <c r="AF83" s="19"/>
      <c r="AG83" s="39"/>
      <c r="AH83" s="35" t="s">
        <v>126</v>
      </c>
      <c r="AI83" s="36">
        <v>1</v>
      </c>
      <c r="AJ83" s="37">
        <v>4</v>
      </c>
    </row>
    <row r="84" spans="1:36" s="4" customFormat="1" ht="14.45" customHeight="1" x14ac:dyDescent="0.2">
      <c r="A84" s="57" t="s">
        <v>338</v>
      </c>
      <c r="B84" s="111">
        <v>1329</v>
      </c>
      <c r="C84" s="111">
        <v>1274</v>
      </c>
      <c r="D84" s="122">
        <f t="shared" si="32"/>
        <v>-55</v>
      </c>
      <c r="E84" s="142">
        <f t="shared" si="33"/>
        <v>-4.1384499623777282</v>
      </c>
      <c r="F84" s="110">
        <v>53</v>
      </c>
      <c r="G84" s="110">
        <v>14</v>
      </c>
      <c r="H84" s="110">
        <v>50</v>
      </c>
      <c r="I84" s="110">
        <v>35</v>
      </c>
      <c r="J84" s="110">
        <v>26</v>
      </c>
      <c r="K84" s="110">
        <v>655</v>
      </c>
      <c r="L84" s="110">
        <v>212</v>
      </c>
      <c r="M84" s="110">
        <v>142</v>
      </c>
      <c r="N84" s="110">
        <v>87</v>
      </c>
      <c r="O84" s="132">
        <v>22</v>
      </c>
      <c r="P84" s="132">
        <v>0</v>
      </c>
      <c r="Q84" s="132">
        <v>0</v>
      </c>
      <c r="R84" s="107"/>
      <c r="S84" s="142">
        <f t="shared" si="22"/>
        <v>4.1601255886970172</v>
      </c>
      <c r="T84" s="142">
        <f t="shared" si="22"/>
        <v>1.098901098901099</v>
      </c>
      <c r="U84" s="142">
        <f t="shared" si="22"/>
        <v>3.9246467817896389</v>
      </c>
      <c r="V84" s="142">
        <f t="shared" si="23"/>
        <v>2.7472527472527473</v>
      </c>
      <c r="W84" s="142">
        <f t="shared" si="24"/>
        <v>2.0408163265306123</v>
      </c>
      <c r="X84" s="142">
        <f t="shared" si="25"/>
        <v>51.412872841444269</v>
      </c>
      <c r="Y84" s="142">
        <f t="shared" si="26"/>
        <v>16.640502354788069</v>
      </c>
      <c r="Z84" s="142">
        <f t="shared" si="27"/>
        <v>11.145996860282574</v>
      </c>
      <c r="AA84" s="142">
        <f t="shared" si="28"/>
        <v>6.8288854003139718</v>
      </c>
      <c r="AB84" s="142">
        <f t="shared" si="29"/>
        <v>1.7268445839874409</v>
      </c>
      <c r="AC84" s="142">
        <f t="shared" si="30"/>
        <v>0</v>
      </c>
      <c r="AD84" s="142">
        <f t="shared" si="31"/>
        <v>0</v>
      </c>
      <c r="AE84" s="25"/>
      <c r="AF84" s="40"/>
      <c r="AG84" s="39"/>
      <c r="AH84" s="35" t="s">
        <v>8</v>
      </c>
      <c r="AI84" s="36">
        <v>1</v>
      </c>
      <c r="AJ84" s="37">
        <v>3</v>
      </c>
    </row>
    <row r="85" spans="1:36" s="4" customFormat="1" ht="14.45" customHeight="1" x14ac:dyDescent="0.2">
      <c r="A85" s="57" t="s">
        <v>171</v>
      </c>
      <c r="B85" s="111">
        <v>8900</v>
      </c>
      <c r="C85" s="111">
        <v>8778</v>
      </c>
      <c r="D85" s="122">
        <f t="shared" si="32"/>
        <v>-122</v>
      </c>
      <c r="E85" s="142">
        <f t="shared" si="33"/>
        <v>-1.3707865168539326</v>
      </c>
      <c r="F85" s="110">
        <v>458</v>
      </c>
      <c r="G85" s="110">
        <v>83</v>
      </c>
      <c r="H85" s="110">
        <v>641</v>
      </c>
      <c r="I85" s="110">
        <v>331</v>
      </c>
      <c r="J85" s="110">
        <v>300</v>
      </c>
      <c r="K85" s="110">
        <v>4737</v>
      </c>
      <c r="L85" s="110">
        <v>1320</v>
      </c>
      <c r="M85" s="110">
        <v>610</v>
      </c>
      <c r="N85" s="110">
        <v>298</v>
      </c>
      <c r="O85" s="132">
        <v>72</v>
      </c>
      <c r="P85" s="132">
        <v>0</v>
      </c>
      <c r="Q85" s="132">
        <v>526</v>
      </c>
      <c r="R85" s="107"/>
      <c r="S85" s="142">
        <f t="shared" si="22"/>
        <v>5.217589428115744</v>
      </c>
      <c r="T85" s="142">
        <f t="shared" si="22"/>
        <v>0.94554568238778769</v>
      </c>
      <c r="U85" s="142">
        <f t="shared" si="22"/>
        <v>7.3023467760309861</v>
      </c>
      <c r="V85" s="142">
        <f t="shared" si="23"/>
        <v>3.7707906128958761</v>
      </c>
      <c r="W85" s="142">
        <f t="shared" si="24"/>
        <v>3.4176349965823651</v>
      </c>
      <c r="X85" s="142">
        <f t="shared" si="25"/>
        <v>53.964456596035546</v>
      </c>
      <c r="Y85" s="142">
        <f t="shared" si="26"/>
        <v>15.037593984962406</v>
      </c>
      <c r="Z85" s="142">
        <f t="shared" si="27"/>
        <v>6.9491911597174756</v>
      </c>
      <c r="AA85" s="142">
        <f t="shared" si="28"/>
        <v>3.3948507632718159</v>
      </c>
      <c r="AB85" s="142">
        <f t="shared" si="29"/>
        <v>0.82023239917976765</v>
      </c>
      <c r="AC85" s="142">
        <f t="shared" si="30"/>
        <v>0</v>
      </c>
      <c r="AD85" s="142">
        <f t="shared" si="31"/>
        <v>5.9922533606744137</v>
      </c>
      <c r="AE85" s="25"/>
      <c r="AF85" s="40"/>
      <c r="AG85" s="39"/>
      <c r="AH85" s="35" t="s">
        <v>81</v>
      </c>
      <c r="AI85" s="36">
        <v>2</v>
      </c>
      <c r="AJ85" s="37">
        <v>2</v>
      </c>
    </row>
    <row r="86" spans="1:36" s="4" customFormat="1" ht="14.45" customHeight="1" x14ac:dyDescent="0.2">
      <c r="A86" s="57" t="s">
        <v>340</v>
      </c>
      <c r="B86" s="111">
        <v>4146</v>
      </c>
      <c r="C86" s="111">
        <v>4031</v>
      </c>
      <c r="D86" s="122">
        <f t="shared" si="32"/>
        <v>-115</v>
      </c>
      <c r="E86" s="142">
        <f t="shared" si="33"/>
        <v>-2.773757838880849</v>
      </c>
      <c r="F86" s="110">
        <v>158</v>
      </c>
      <c r="G86" s="110">
        <v>36</v>
      </c>
      <c r="H86" s="110">
        <v>241</v>
      </c>
      <c r="I86" s="110">
        <v>145</v>
      </c>
      <c r="J86" s="110">
        <v>141</v>
      </c>
      <c r="K86" s="110">
        <v>1978</v>
      </c>
      <c r="L86" s="110">
        <v>723</v>
      </c>
      <c r="M86" s="110">
        <v>435</v>
      </c>
      <c r="N86" s="110">
        <v>174</v>
      </c>
      <c r="O86" s="132">
        <v>0</v>
      </c>
      <c r="P86" s="132">
        <v>0</v>
      </c>
      <c r="Q86" s="132">
        <v>43</v>
      </c>
      <c r="R86" s="107"/>
      <c r="S86" s="142">
        <f t="shared" si="22"/>
        <v>3.919622922351774</v>
      </c>
      <c r="T86" s="142">
        <f t="shared" si="22"/>
        <v>0.89307864053584718</v>
      </c>
      <c r="U86" s="142">
        <f t="shared" si="22"/>
        <v>5.978665343587199</v>
      </c>
      <c r="V86" s="142">
        <f t="shared" si="23"/>
        <v>3.5971223021582732</v>
      </c>
      <c r="W86" s="142">
        <f t="shared" si="24"/>
        <v>3.4978913420987348</v>
      </c>
      <c r="X86" s="142">
        <f t="shared" si="25"/>
        <v>49.069709749441827</v>
      </c>
      <c r="Y86" s="142">
        <f t="shared" si="26"/>
        <v>17.935996030761597</v>
      </c>
      <c r="Z86" s="142">
        <f t="shared" si="27"/>
        <v>10.791366906474821</v>
      </c>
      <c r="AA86" s="142">
        <f t="shared" si="28"/>
        <v>4.3165467625899279</v>
      </c>
      <c r="AB86" s="142">
        <f t="shared" si="29"/>
        <v>0</v>
      </c>
      <c r="AC86" s="142">
        <f t="shared" si="30"/>
        <v>0</v>
      </c>
      <c r="AD86" s="142">
        <f t="shared" si="31"/>
        <v>1.0667328206400397</v>
      </c>
      <c r="AE86" s="25"/>
      <c r="AF86" s="19"/>
      <c r="AG86" s="39"/>
      <c r="AH86" s="35" t="s">
        <v>41</v>
      </c>
      <c r="AI86" s="36">
        <v>2</v>
      </c>
      <c r="AJ86" s="37">
        <v>2</v>
      </c>
    </row>
    <row r="87" spans="1:36" s="4" customFormat="1" ht="14.45" customHeight="1" x14ac:dyDescent="0.2">
      <c r="A87" s="57" t="s">
        <v>342</v>
      </c>
      <c r="B87" s="111">
        <v>2403</v>
      </c>
      <c r="C87" s="111">
        <v>2390</v>
      </c>
      <c r="D87" s="122">
        <f t="shared" si="32"/>
        <v>-13</v>
      </c>
      <c r="E87" s="142">
        <f t="shared" si="33"/>
        <v>-0.5409904286308781</v>
      </c>
      <c r="F87" s="110">
        <v>118</v>
      </c>
      <c r="G87" s="110">
        <v>22</v>
      </c>
      <c r="H87" s="110">
        <v>104</v>
      </c>
      <c r="I87" s="110">
        <v>71</v>
      </c>
      <c r="J87" s="110">
        <v>67</v>
      </c>
      <c r="K87" s="110">
        <v>1222</v>
      </c>
      <c r="L87" s="110">
        <v>426</v>
      </c>
      <c r="M87" s="110">
        <v>242</v>
      </c>
      <c r="N87" s="110">
        <v>118</v>
      </c>
      <c r="O87" s="132">
        <v>0</v>
      </c>
      <c r="P87" s="132">
        <v>0</v>
      </c>
      <c r="Q87" s="132">
        <v>65</v>
      </c>
      <c r="R87" s="107"/>
      <c r="S87" s="142">
        <f t="shared" si="22"/>
        <v>4.9372384937238492</v>
      </c>
      <c r="T87" s="142">
        <f t="shared" si="22"/>
        <v>0.92050209205020928</v>
      </c>
      <c r="U87" s="142">
        <f t="shared" si="22"/>
        <v>4.3514644351464433</v>
      </c>
      <c r="V87" s="142">
        <f t="shared" si="23"/>
        <v>2.9707112970711296</v>
      </c>
      <c r="W87" s="142">
        <f t="shared" si="24"/>
        <v>2.8033472803347284</v>
      </c>
      <c r="X87" s="142">
        <f t="shared" si="25"/>
        <v>51.129707112970713</v>
      </c>
      <c r="Y87" s="142">
        <f t="shared" si="26"/>
        <v>17.824267782426777</v>
      </c>
      <c r="Z87" s="142">
        <f t="shared" si="27"/>
        <v>10.125523012552302</v>
      </c>
      <c r="AA87" s="142">
        <f t="shared" si="28"/>
        <v>4.9372384937238492</v>
      </c>
      <c r="AB87" s="142">
        <f t="shared" si="29"/>
        <v>0</v>
      </c>
      <c r="AC87" s="142">
        <f t="shared" si="30"/>
        <v>0</v>
      </c>
      <c r="AD87" s="142">
        <f t="shared" si="31"/>
        <v>2.7196652719665275</v>
      </c>
      <c r="AE87" s="25"/>
      <c r="AF87" s="19"/>
      <c r="AG87" s="39"/>
      <c r="AH87" s="35" t="s">
        <v>73</v>
      </c>
      <c r="AI87" s="36">
        <v>1</v>
      </c>
      <c r="AJ87" s="37">
        <v>5</v>
      </c>
    </row>
    <row r="88" spans="1:36" s="4" customFormat="1" ht="14.45" customHeight="1" x14ac:dyDescent="0.2">
      <c r="A88" s="57" t="s">
        <v>64</v>
      </c>
      <c r="B88" s="111">
        <v>1274</v>
      </c>
      <c r="C88" s="111">
        <v>1262</v>
      </c>
      <c r="D88" s="122">
        <f t="shared" si="32"/>
        <v>-12</v>
      </c>
      <c r="E88" s="142">
        <f t="shared" si="33"/>
        <v>-0.9419152276295133</v>
      </c>
      <c r="F88" s="110">
        <v>54</v>
      </c>
      <c r="G88" s="110">
        <v>10</v>
      </c>
      <c r="H88" s="110">
        <v>53</v>
      </c>
      <c r="I88" s="110">
        <v>30</v>
      </c>
      <c r="J88" s="110">
        <v>32</v>
      </c>
      <c r="K88" s="110">
        <v>580</v>
      </c>
      <c r="L88" s="110">
        <v>311</v>
      </c>
      <c r="M88" s="110">
        <v>151</v>
      </c>
      <c r="N88" s="110">
        <v>41</v>
      </c>
      <c r="O88" s="132">
        <v>368</v>
      </c>
      <c r="P88" s="132">
        <v>0</v>
      </c>
      <c r="Q88" s="132">
        <v>93</v>
      </c>
      <c r="R88" s="107"/>
      <c r="S88" s="142">
        <f t="shared" si="22"/>
        <v>4.2789223454833598</v>
      </c>
      <c r="T88" s="142">
        <f t="shared" si="22"/>
        <v>0.79239302694136293</v>
      </c>
      <c r="U88" s="142">
        <f t="shared" si="22"/>
        <v>4.1996830427892231</v>
      </c>
      <c r="V88" s="142">
        <f t="shared" si="23"/>
        <v>2.3771790808240887</v>
      </c>
      <c r="W88" s="142">
        <f t="shared" si="24"/>
        <v>2.5356576862123612</v>
      </c>
      <c r="X88" s="142">
        <f t="shared" si="25"/>
        <v>45.95879556259905</v>
      </c>
      <c r="Y88" s="142">
        <f t="shared" si="26"/>
        <v>24.643423137876386</v>
      </c>
      <c r="Z88" s="142">
        <f t="shared" si="27"/>
        <v>11.965134706814579</v>
      </c>
      <c r="AA88" s="142">
        <f t="shared" si="28"/>
        <v>3.248811410459588</v>
      </c>
      <c r="AB88" s="142">
        <f t="shared" si="29"/>
        <v>29.160063391442154</v>
      </c>
      <c r="AC88" s="142">
        <f t="shared" si="30"/>
        <v>0</v>
      </c>
      <c r="AD88" s="142">
        <f t="shared" si="31"/>
        <v>7.3692551505546753</v>
      </c>
      <c r="AE88" s="25"/>
      <c r="AF88" s="19"/>
      <c r="AG88" s="39"/>
      <c r="AH88" s="35" t="s">
        <v>73</v>
      </c>
      <c r="AI88" s="36">
        <v>1</v>
      </c>
      <c r="AJ88" s="37">
        <v>3</v>
      </c>
    </row>
    <row r="89" spans="1:36" s="4" customFormat="1" ht="14.45" customHeight="1" x14ac:dyDescent="0.2">
      <c r="A89" s="57" t="s">
        <v>173</v>
      </c>
      <c r="B89" s="111">
        <v>13610</v>
      </c>
      <c r="C89" s="111">
        <v>13375</v>
      </c>
      <c r="D89" s="122">
        <f t="shared" si="32"/>
        <v>-235</v>
      </c>
      <c r="E89" s="142">
        <f t="shared" si="33"/>
        <v>-1.7266715650257163</v>
      </c>
      <c r="F89" s="110">
        <v>744</v>
      </c>
      <c r="G89" s="110">
        <v>135</v>
      </c>
      <c r="H89" s="110">
        <v>906</v>
      </c>
      <c r="I89" s="110">
        <v>465</v>
      </c>
      <c r="J89" s="110">
        <v>477</v>
      </c>
      <c r="K89" s="110">
        <v>7140</v>
      </c>
      <c r="L89" s="110">
        <v>2058</v>
      </c>
      <c r="M89" s="110">
        <v>985</v>
      </c>
      <c r="N89" s="110">
        <v>465</v>
      </c>
      <c r="O89" s="132">
        <v>37</v>
      </c>
      <c r="P89" s="132">
        <v>0</v>
      </c>
      <c r="Q89" s="132">
        <v>306</v>
      </c>
      <c r="R89" s="107"/>
      <c r="S89" s="142">
        <f t="shared" si="22"/>
        <v>5.5626168224299066</v>
      </c>
      <c r="T89" s="142">
        <f t="shared" si="22"/>
        <v>1.0093457943925233</v>
      </c>
      <c r="U89" s="142">
        <f t="shared" si="22"/>
        <v>6.773831775700935</v>
      </c>
      <c r="V89" s="142">
        <f t="shared" si="23"/>
        <v>3.4766355140186915</v>
      </c>
      <c r="W89" s="142">
        <f t="shared" si="24"/>
        <v>3.5663551401869156</v>
      </c>
      <c r="X89" s="142">
        <f t="shared" si="25"/>
        <v>53.383177570093451</v>
      </c>
      <c r="Y89" s="142">
        <f t="shared" si="26"/>
        <v>15.386915887850467</v>
      </c>
      <c r="Z89" s="142">
        <f t="shared" si="27"/>
        <v>7.3644859813084107</v>
      </c>
      <c r="AA89" s="142">
        <f t="shared" si="28"/>
        <v>3.4766355140186915</v>
      </c>
      <c r="AB89" s="142">
        <f t="shared" si="29"/>
        <v>0.27663551401869158</v>
      </c>
      <c r="AC89" s="142">
        <f t="shared" si="30"/>
        <v>0</v>
      </c>
      <c r="AD89" s="142">
        <f t="shared" si="31"/>
        <v>2.2878504672897195</v>
      </c>
      <c r="AE89" s="25"/>
      <c r="AF89" s="19"/>
      <c r="AG89" s="39"/>
      <c r="AH89" s="35" t="s">
        <v>73</v>
      </c>
      <c r="AI89" s="36">
        <v>2</v>
      </c>
      <c r="AJ89" s="37">
        <v>3</v>
      </c>
    </row>
    <row r="90" spans="1:36" s="4" customFormat="1" ht="14.45" customHeight="1" x14ac:dyDescent="0.2">
      <c r="A90" s="38" t="s">
        <v>679</v>
      </c>
      <c r="B90" s="111">
        <v>16278</v>
      </c>
      <c r="C90" s="111">
        <v>16022</v>
      </c>
      <c r="D90" s="122">
        <f t="shared" si="32"/>
        <v>-256</v>
      </c>
      <c r="E90" s="142">
        <f t="shared" si="33"/>
        <v>-1.5726747757709794</v>
      </c>
      <c r="F90" s="110">
        <v>858</v>
      </c>
      <c r="G90" s="110">
        <v>166</v>
      </c>
      <c r="H90" s="110">
        <v>1164</v>
      </c>
      <c r="I90" s="110">
        <v>617</v>
      </c>
      <c r="J90" s="110">
        <v>525</v>
      </c>
      <c r="K90" s="110">
        <v>8239</v>
      </c>
      <c r="L90" s="110">
        <v>2395</v>
      </c>
      <c r="M90" s="110">
        <v>1360</v>
      </c>
      <c r="N90" s="110">
        <v>698</v>
      </c>
      <c r="O90" s="132">
        <v>105</v>
      </c>
      <c r="P90" s="132">
        <v>0</v>
      </c>
      <c r="Q90" s="132">
        <v>439</v>
      </c>
      <c r="R90" s="107"/>
      <c r="S90" s="142">
        <f t="shared" si="22"/>
        <v>5.3551366870552988</v>
      </c>
      <c r="T90" s="142">
        <f t="shared" si="22"/>
        <v>1.0360753963300462</v>
      </c>
      <c r="U90" s="142">
        <f t="shared" si="22"/>
        <v>7.2650106104106857</v>
      </c>
      <c r="V90" s="142">
        <f t="shared" si="23"/>
        <v>3.8509549369616778</v>
      </c>
      <c r="W90" s="142">
        <f t="shared" si="24"/>
        <v>3.2767444763450255</v>
      </c>
      <c r="X90" s="142">
        <f t="shared" si="25"/>
        <v>51.423043315441262</v>
      </c>
      <c r="Y90" s="142">
        <f t="shared" si="26"/>
        <v>14.948196230183497</v>
      </c>
      <c r="Z90" s="142">
        <f t="shared" si="27"/>
        <v>8.4883285482461623</v>
      </c>
      <c r="AA90" s="142">
        <f t="shared" si="28"/>
        <v>4.3565097990263393</v>
      </c>
      <c r="AB90" s="142">
        <f t="shared" si="29"/>
        <v>0.65534889526900519</v>
      </c>
      <c r="AC90" s="142">
        <f t="shared" si="30"/>
        <v>0</v>
      </c>
      <c r="AD90" s="142">
        <f t="shared" si="31"/>
        <v>2.7399825240294597</v>
      </c>
      <c r="AE90" s="52"/>
      <c r="AF90" s="19"/>
      <c r="AG90" s="39"/>
      <c r="AH90" s="35" t="s">
        <v>56</v>
      </c>
      <c r="AI90" s="36">
        <v>2</v>
      </c>
      <c r="AJ90" s="37">
        <v>3</v>
      </c>
    </row>
    <row r="91" spans="1:36" s="4" customFormat="1" ht="14.45" customHeight="1" x14ac:dyDescent="0.2">
      <c r="A91" s="57" t="s">
        <v>68</v>
      </c>
      <c r="B91" s="111">
        <v>9624</v>
      </c>
      <c r="C91" s="111">
        <v>9615</v>
      </c>
      <c r="D91" s="122">
        <f t="shared" si="32"/>
        <v>-9</v>
      </c>
      <c r="E91" s="142">
        <f t="shared" si="33"/>
        <v>-9.3516209476309231E-2</v>
      </c>
      <c r="F91" s="110">
        <v>496</v>
      </c>
      <c r="G91" s="110">
        <v>135</v>
      </c>
      <c r="H91" s="110">
        <v>808</v>
      </c>
      <c r="I91" s="110">
        <v>445</v>
      </c>
      <c r="J91" s="110">
        <v>443</v>
      </c>
      <c r="K91" s="110">
        <v>5192</v>
      </c>
      <c r="L91" s="110">
        <v>1059</v>
      </c>
      <c r="M91" s="110">
        <v>763</v>
      </c>
      <c r="N91" s="110">
        <v>274</v>
      </c>
      <c r="O91" s="132">
        <v>3202</v>
      </c>
      <c r="P91" s="132">
        <v>0</v>
      </c>
      <c r="Q91" s="132">
        <v>735</v>
      </c>
      <c r="R91" s="107"/>
      <c r="S91" s="142">
        <f t="shared" si="22"/>
        <v>5.1586063442537702</v>
      </c>
      <c r="T91" s="142">
        <f t="shared" si="22"/>
        <v>1.40405616224649</v>
      </c>
      <c r="U91" s="142">
        <f t="shared" si="22"/>
        <v>8.4035361414456577</v>
      </c>
      <c r="V91" s="142">
        <f t="shared" si="23"/>
        <v>4.6281851274050965</v>
      </c>
      <c r="W91" s="142">
        <f t="shared" si="24"/>
        <v>4.6073842953718147</v>
      </c>
      <c r="X91" s="142">
        <f t="shared" si="25"/>
        <v>53.998959958398338</v>
      </c>
      <c r="Y91" s="142">
        <f t="shared" si="26"/>
        <v>11.014040561622465</v>
      </c>
      <c r="Z91" s="142">
        <f t="shared" si="27"/>
        <v>7.9355174206968275</v>
      </c>
      <c r="AA91" s="142">
        <f t="shared" si="28"/>
        <v>2.8497139885595426</v>
      </c>
      <c r="AB91" s="142">
        <f t="shared" si="29"/>
        <v>33.302132085283411</v>
      </c>
      <c r="AC91" s="142">
        <f t="shared" si="30"/>
        <v>0</v>
      </c>
      <c r="AD91" s="142">
        <f t="shared" si="31"/>
        <v>7.6443057722308891</v>
      </c>
      <c r="AE91" s="25"/>
      <c r="AF91" s="19"/>
      <c r="AG91" s="39"/>
      <c r="AH91" s="35" t="s">
        <v>24</v>
      </c>
      <c r="AI91" s="36">
        <v>2</v>
      </c>
      <c r="AJ91" s="37">
        <v>4</v>
      </c>
    </row>
    <row r="92" spans="1:36" s="4" customFormat="1" ht="14.45" customHeight="1" x14ac:dyDescent="0.2">
      <c r="A92" s="57" t="s">
        <v>344</v>
      </c>
      <c r="B92" s="111">
        <v>4309</v>
      </c>
      <c r="C92" s="111">
        <v>4273</v>
      </c>
      <c r="D92" s="122">
        <f t="shared" si="32"/>
        <v>-36</v>
      </c>
      <c r="E92" s="142">
        <f t="shared" si="33"/>
        <v>-0.83546066372708283</v>
      </c>
      <c r="F92" s="110">
        <v>311</v>
      </c>
      <c r="G92" s="110">
        <v>66</v>
      </c>
      <c r="H92" s="110">
        <v>334</v>
      </c>
      <c r="I92" s="110">
        <v>159</v>
      </c>
      <c r="J92" s="110">
        <v>140</v>
      </c>
      <c r="K92" s="110">
        <v>2298</v>
      </c>
      <c r="L92" s="110">
        <v>535</v>
      </c>
      <c r="M92" s="110">
        <v>304</v>
      </c>
      <c r="N92" s="110">
        <v>126</v>
      </c>
      <c r="O92" s="132">
        <v>87</v>
      </c>
      <c r="P92" s="132">
        <v>0</v>
      </c>
      <c r="Q92" s="132">
        <v>87</v>
      </c>
      <c r="R92" s="107"/>
      <c r="S92" s="142">
        <f t="shared" si="22"/>
        <v>7.2782588345424752</v>
      </c>
      <c r="T92" s="142">
        <f t="shared" si="22"/>
        <v>1.5445822607067634</v>
      </c>
      <c r="U92" s="142">
        <f t="shared" si="22"/>
        <v>7.8165223496372578</v>
      </c>
      <c r="V92" s="142">
        <f t="shared" si="23"/>
        <v>3.7210390826117483</v>
      </c>
      <c r="W92" s="142">
        <f t="shared" si="24"/>
        <v>3.276386613620407</v>
      </c>
      <c r="X92" s="142">
        <f t="shared" si="25"/>
        <v>53.779545986426399</v>
      </c>
      <c r="Y92" s="142">
        <f t="shared" si="26"/>
        <v>12.520477416335126</v>
      </c>
      <c r="Z92" s="142">
        <f t="shared" si="27"/>
        <v>7.1144395038614556</v>
      </c>
      <c r="AA92" s="142">
        <f t="shared" si="28"/>
        <v>2.9487479522583664</v>
      </c>
      <c r="AB92" s="142">
        <f t="shared" si="29"/>
        <v>2.0360402527498245</v>
      </c>
      <c r="AC92" s="142">
        <f t="shared" si="30"/>
        <v>0</v>
      </c>
      <c r="AD92" s="142">
        <f t="shared" si="31"/>
        <v>2.0360402527498245</v>
      </c>
      <c r="AE92" s="25"/>
      <c r="AF92" s="40"/>
      <c r="AG92" s="39"/>
      <c r="AH92" s="35" t="s">
        <v>8</v>
      </c>
      <c r="AI92" s="36">
        <v>1</v>
      </c>
      <c r="AJ92" s="37">
        <v>5</v>
      </c>
    </row>
    <row r="93" spans="1:36" s="4" customFormat="1" ht="14.45" customHeight="1" x14ac:dyDescent="0.2">
      <c r="A93" s="57" t="s">
        <v>346</v>
      </c>
      <c r="B93" s="111">
        <v>2309</v>
      </c>
      <c r="C93" s="111">
        <v>2244</v>
      </c>
      <c r="D93" s="122">
        <f t="shared" si="32"/>
        <v>-65</v>
      </c>
      <c r="E93" s="142">
        <f t="shared" si="33"/>
        <v>-2.8150714595062798</v>
      </c>
      <c r="F93" s="110">
        <v>97</v>
      </c>
      <c r="G93" s="110">
        <v>18</v>
      </c>
      <c r="H93" s="110">
        <v>102</v>
      </c>
      <c r="I93" s="110">
        <v>64</v>
      </c>
      <c r="J93" s="110">
        <v>64</v>
      </c>
      <c r="K93" s="110">
        <v>1134</v>
      </c>
      <c r="L93" s="110">
        <v>446</v>
      </c>
      <c r="M93" s="110">
        <v>219</v>
      </c>
      <c r="N93" s="110">
        <v>100</v>
      </c>
      <c r="O93" s="132">
        <v>0</v>
      </c>
      <c r="P93" s="132">
        <v>0</v>
      </c>
      <c r="Q93" s="132">
        <v>38</v>
      </c>
      <c r="R93" s="107"/>
      <c r="S93" s="142">
        <f t="shared" si="22"/>
        <v>4.3226381461675585</v>
      </c>
      <c r="T93" s="142">
        <f t="shared" si="22"/>
        <v>0.80213903743315518</v>
      </c>
      <c r="U93" s="142">
        <f t="shared" si="22"/>
        <v>4.5454545454545459</v>
      </c>
      <c r="V93" s="142">
        <f t="shared" si="23"/>
        <v>2.8520499108734403</v>
      </c>
      <c r="W93" s="142">
        <f t="shared" si="24"/>
        <v>2.8520499108734403</v>
      </c>
      <c r="X93" s="142">
        <f t="shared" si="25"/>
        <v>50.534759358288774</v>
      </c>
      <c r="Y93" s="142">
        <f t="shared" si="26"/>
        <v>19.875222816399287</v>
      </c>
      <c r="Z93" s="142">
        <f t="shared" si="27"/>
        <v>9.7593582887700538</v>
      </c>
      <c r="AA93" s="142">
        <f t="shared" si="28"/>
        <v>4.4563279857397502</v>
      </c>
      <c r="AB93" s="142">
        <f t="shared" si="29"/>
        <v>0</v>
      </c>
      <c r="AC93" s="142">
        <f t="shared" si="30"/>
        <v>0</v>
      </c>
      <c r="AD93" s="142">
        <f t="shared" si="31"/>
        <v>1.6934046345811051</v>
      </c>
      <c r="AE93" s="25"/>
      <c r="AF93" s="19"/>
      <c r="AG93" s="39"/>
      <c r="AH93" s="35" t="s">
        <v>52</v>
      </c>
      <c r="AI93" s="36">
        <v>1</v>
      </c>
      <c r="AJ93" s="37">
        <v>3</v>
      </c>
    </row>
    <row r="94" spans="1:36" s="4" customFormat="1" ht="14.45" customHeight="1" x14ac:dyDescent="0.2">
      <c r="A94" s="57" t="s">
        <v>70</v>
      </c>
      <c r="B94" s="111">
        <v>21256</v>
      </c>
      <c r="C94" s="111">
        <v>21021</v>
      </c>
      <c r="D94" s="122">
        <f t="shared" si="32"/>
        <v>-235</v>
      </c>
      <c r="E94" s="142">
        <f t="shared" si="33"/>
        <v>-1.1055701919458034</v>
      </c>
      <c r="F94" s="110">
        <v>1097</v>
      </c>
      <c r="G94" s="110">
        <v>218</v>
      </c>
      <c r="H94" s="110">
        <v>1361</v>
      </c>
      <c r="I94" s="110">
        <v>610</v>
      </c>
      <c r="J94" s="110">
        <v>629</v>
      </c>
      <c r="K94" s="110">
        <v>11562</v>
      </c>
      <c r="L94" s="110">
        <v>3126</v>
      </c>
      <c r="M94" s="110">
        <v>1684</v>
      </c>
      <c r="N94" s="110">
        <v>734</v>
      </c>
      <c r="O94" s="132">
        <v>28</v>
      </c>
      <c r="P94" s="132">
        <v>0</v>
      </c>
      <c r="Q94" s="132">
        <v>1007</v>
      </c>
      <c r="R94" s="107"/>
      <c r="S94" s="142">
        <f t="shared" si="22"/>
        <v>5.2185909328766478</v>
      </c>
      <c r="T94" s="142">
        <f t="shared" si="22"/>
        <v>1.0370581799153229</v>
      </c>
      <c r="U94" s="142">
        <f t="shared" si="22"/>
        <v>6.4744779030493316</v>
      </c>
      <c r="V94" s="142">
        <f t="shared" si="23"/>
        <v>2.9018600447171874</v>
      </c>
      <c r="W94" s="142">
        <f t="shared" si="24"/>
        <v>2.9922458493887065</v>
      </c>
      <c r="X94" s="142">
        <f t="shared" si="25"/>
        <v>55.002140716426432</v>
      </c>
      <c r="Y94" s="142">
        <f t="shared" si="26"/>
        <v>14.870843442272013</v>
      </c>
      <c r="Z94" s="142">
        <f t="shared" si="27"/>
        <v>8.0110365824651542</v>
      </c>
      <c r="AA94" s="142">
        <f t="shared" si="28"/>
        <v>3.491746348889206</v>
      </c>
      <c r="AB94" s="142">
        <f t="shared" si="29"/>
        <v>0.13320013320013319</v>
      </c>
      <c r="AC94" s="142">
        <f t="shared" si="30"/>
        <v>0</v>
      </c>
      <c r="AD94" s="142">
        <f t="shared" si="31"/>
        <v>4.7904476475905042</v>
      </c>
      <c r="AE94" s="25"/>
      <c r="AF94" s="19"/>
      <c r="AG94" s="39"/>
      <c r="AH94" s="35" t="s">
        <v>4</v>
      </c>
      <c r="AI94" s="36">
        <v>2</v>
      </c>
      <c r="AJ94" s="37">
        <v>1</v>
      </c>
    </row>
    <row r="95" spans="1:36" s="4" customFormat="1" ht="14.45" customHeight="1" x14ac:dyDescent="0.2">
      <c r="A95" s="57" t="s">
        <v>191</v>
      </c>
      <c r="B95" s="111">
        <v>7534</v>
      </c>
      <c r="C95" s="111">
        <v>7370</v>
      </c>
      <c r="D95" s="122">
        <f t="shared" si="32"/>
        <v>-164</v>
      </c>
      <c r="E95" s="142">
        <f t="shared" si="33"/>
        <v>-2.1767985134058936</v>
      </c>
      <c r="F95" s="110">
        <v>247</v>
      </c>
      <c r="G95" s="110">
        <v>43</v>
      </c>
      <c r="H95" s="110">
        <v>320</v>
      </c>
      <c r="I95" s="110">
        <v>169</v>
      </c>
      <c r="J95" s="110">
        <v>182</v>
      </c>
      <c r="K95" s="110">
        <v>3619</v>
      </c>
      <c r="L95" s="110">
        <v>1497</v>
      </c>
      <c r="M95" s="110">
        <v>942</v>
      </c>
      <c r="N95" s="110">
        <v>351</v>
      </c>
      <c r="O95" s="132">
        <v>0</v>
      </c>
      <c r="P95" s="132">
        <v>0</v>
      </c>
      <c r="Q95" s="132">
        <v>96</v>
      </c>
      <c r="R95" s="107"/>
      <c r="S95" s="142">
        <f t="shared" si="22"/>
        <v>3.3514246947082773</v>
      </c>
      <c r="T95" s="142">
        <f t="shared" si="22"/>
        <v>0.58344640434192674</v>
      </c>
      <c r="U95" s="142">
        <f t="shared" si="22"/>
        <v>4.3419267299864313</v>
      </c>
      <c r="V95" s="142">
        <f t="shared" si="23"/>
        <v>2.2930800542740841</v>
      </c>
      <c r="W95" s="142">
        <f t="shared" si="24"/>
        <v>2.4694708276797832</v>
      </c>
      <c r="X95" s="142">
        <f t="shared" si="25"/>
        <v>49.104477611940297</v>
      </c>
      <c r="Y95" s="142">
        <f t="shared" si="26"/>
        <v>20.312075983717776</v>
      </c>
      <c r="Z95" s="142">
        <f t="shared" si="27"/>
        <v>12.781546811397556</v>
      </c>
      <c r="AA95" s="142">
        <f t="shared" si="28"/>
        <v>4.7625508819538673</v>
      </c>
      <c r="AB95" s="142">
        <f t="shared" si="29"/>
        <v>0</v>
      </c>
      <c r="AC95" s="142">
        <f t="shared" si="30"/>
        <v>0</v>
      </c>
      <c r="AD95" s="142">
        <f t="shared" si="31"/>
        <v>1.3025780189959293</v>
      </c>
      <c r="AE95" s="25"/>
      <c r="AF95" s="19"/>
      <c r="AG95" s="39"/>
      <c r="AH95" s="35" t="s">
        <v>52</v>
      </c>
      <c r="AI95" s="36">
        <v>2</v>
      </c>
      <c r="AJ95" s="37">
        <v>1</v>
      </c>
    </row>
    <row r="96" spans="1:36" s="4" customFormat="1" ht="14.45" customHeight="1" x14ac:dyDescent="0.2">
      <c r="A96" s="57" t="s">
        <v>176</v>
      </c>
      <c r="B96" s="111">
        <v>8296</v>
      </c>
      <c r="C96" s="111">
        <v>8147</v>
      </c>
      <c r="D96" s="122">
        <f t="shared" si="32"/>
        <v>-149</v>
      </c>
      <c r="E96" s="142">
        <f t="shared" si="33"/>
        <v>-1.7960462873674059</v>
      </c>
      <c r="F96" s="110">
        <v>498</v>
      </c>
      <c r="G96" s="110">
        <v>95</v>
      </c>
      <c r="H96" s="110">
        <v>600</v>
      </c>
      <c r="I96" s="110">
        <v>314</v>
      </c>
      <c r="J96" s="110">
        <v>298</v>
      </c>
      <c r="K96" s="110">
        <v>4363</v>
      </c>
      <c r="L96" s="110">
        <v>1231</v>
      </c>
      <c r="M96" s="110">
        <v>542</v>
      </c>
      <c r="N96" s="110">
        <v>206</v>
      </c>
      <c r="O96" s="132">
        <v>10</v>
      </c>
      <c r="P96" s="132">
        <v>0</v>
      </c>
      <c r="Q96" s="132">
        <v>78</v>
      </c>
      <c r="R96" s="107"/>
      <c r="S96" s="142">
        <f t="shared" si="22"/>
        <v>6.1126795139315089</v>
      </c>
      <c r="T96" s="142">
        <f t="shared" si="22"/>
        <v>1.1660734012519947</v>
      </c>
      <c r="U96" s="142">
        <f t="shared" si="22"/>
        <v>7.3646741131704925</v>
      </c>
      <c r="V96" s="142">
        <f t="shared" si="23"/>
        <v>3.8541794525592241</v>
      </c>
      <c r="W96" s="142">
        <f t="shared" si="24"/>
        <v>3.6577881428746779</v>
      </c>
      <c r="X96" s="142">
        <f t="shared" si="25"/>
        <v>53.553455259604767</v>
      </c>
      <c r="Y96" s="142">
        <f t="shared" si="26"/>
        <v>15.109856388854793</v>
      </c>
      <c r="Z96" s="142">
        <f t="shared" si="27"/>
        <v>6.6527556155640113</v>
      </c>
      <c r="AA96" s="142">
        <f t="shared" si="28"/>
        <v>2.5285381121885355</v>
      </c>
      <c r="AB96" s="142">
        <f t="shared" si="29"/>
        <v>0.12274456855284155</v>
      </c>
      <c r="AC96" s="142">
        <f t="shared" si="30"/>
        <v>0</v>
      </c>
      <c r="AD96" s="142">
        <f t="shared" si="31"/>
        <v>0.95740763471216395</v>
      </c>
      <c r="AE96" s="25"/>
      <c r="AF96" s="40"/>
      <c r="AG96" s="39"/>
      <c r="AH96" s="35" t="s">
        <v>8</v>
      </c>
      <c r="AI96" s="36">
        <v>2</v>
      </c>
      <c r="AJ96" s="37">
        <v>5</v>
      </c>
    </row>
    <row r="97" spans="1:36" s="4" customFormat="1" ht="14.45" customHeight="1" x14ac:dyDescent="0.2">
      <c r="A97" s="38" t="s">
        <v>386</v>
      </c>
      <c r="B97" s="111">
        <v>6793</v>
      </c>
      <c r="C97" s="111">
        <v>6724</v>
      </c>
      <c r="D97" s="122">
        <f t="shared" si="32"/>
        <v>-69</v>
      </c>
      <c r="E97" s="142">
        <f t="shared" si="33"/>
        <v>-1.015751508906227</v>
      </c>
      <c r="F97" s="110">
        <v>294</v>
      </c>
      <c r="G97" s="110">
        <v>54</v>
      </c>
      <c r="H97" s="110">
        <v>363</v>
      </c>
      <c r="I97" s="110">
        <v>214</v>
      </c>
      <c r="J97" s="110">
        <v>187</v>
      </c>
      <c r="K97" s="110">
        <v>3394</v>
      </c>
      <c r="L97" s="110">
        <v>1225</v>
      </c>
      <c r="M97" s="110">
        <v>664</v>
      </c>
      <c r="N97" s="110">
        <v>329</v>
      </c>
      <c r="O97" s="132">
        <v>4604</v>
      </c>
      <c r="P97" s="132">
        <v>0</v>
      </c>
      <c r="Q97" s="132">
        <v>222</v>
      </c>
      <c r="R97" s="107"/>
      <c r="S97" s="142">
        <f t="shared" si="22"/>
        <v>4.3723973825104103</v>
      </c>
      <c r="T97" s="142">
        <f t="shared" si="22"/>
        <v>0.80309339678762637</v>
      </c>
      <c r="U97" s="142">
        <f t="shared" si="22"/>
        <v>5.3985722784057106</v>
      </c>
      <c r="V97" s="142">
        <f t="shared" si="23"/>
        <v>3.1826293872694826</v>
      </c>
      <c r="W97" s="142">
        <f t="shared" si="24"/>
        <v>2.7810826888756695</v>
      </c>
      <c r="X97" s="142">
        <f t="shared" si="25"/>
        <v>50.475907198096372</v>
      </c>
      <c r="Y97" s="142">
        <f t="shared" si="26"/>
        <v>18.218322427126708</v>
      </c>
      <c r="Z97" s="142">
        <f t="shared" si="27"/>
        <v>9.8750743604997027</v>
      </c>
      <c r="AA97" s="142">
        <f t="shared" si="28"/>
        <v>4.8929208804283162</v>
      </c>
      <c r="AB97" s="142">
        <f t="shared" si="29"/>
        <v>68.471148126115409</v>
      </c>
      <c r="AC97" s="142">
        <f t="shared" si="30"/>
        <v>0</v>
      </c>
      <c r="AD97" s="142">
        <f t="shared" si="31"/>
        <v>3.3016061867935749</v>
      </c>
      <c r="AE97" s="25"/>
      <c r="AF97" s="19"/>
      <c r="AG97" s="39"/>
      <c r="AH97" s="35" t="s">
        <v>48</v>
      </c>
      <c r="AI97" s="36">
        <v>1</v>
      </c>
      <c r="AJ97" s="37">
        <v>4</v>
      </c>
    </row>
    <row r="98" spans="1:36" s="4" customFormat="1" ht="14.45" customHeight="1" x14ac:dyDescent="0.2">
      <c r="A98" s="57" t="s">
        <v>74</v>
      </c>
      <c r="B98" s="111">
        <v>17535</v>
      </c>
      <c r="C98" s="111">
        <v>17923</v>
      </c>
      <c r="D98" s="122">
        <f t="shared" si="32"/>
        <v>388</v>
      </c>
      <c r="E98" s="142">
        <f t="shared" si="33"/>
        <v>2.2127174222982608</v>
      </c>
      <c r="F98" s="110">
        <v>1560</v>
      </c>
      <c r="G98" s="110">
        <v>314</v>
      </c>
      <c r="H98" s="110">
        <v>1880</v>
      </c>
      <c r="I98" s="110">
        <v>853</v>
      </c>
      <c r="J98" s="110">
        <v>749</v>
      </c>
      <c r="K98" s="110">
        <v>9817</v>
      </c>
      <c r="L98" s="110">
        <v>1641</v>
      </c>
      <c r="M98" s="110">
        <v>896</v>
      </c>
      <c r="N98" s="110">
        <v>213</v>
      </c>
      <c r="O98" s="132">
        <v>28</v>
      </c>
      <c r="P98" s="132">
        <v>0</v>
      </c>
      <c r="Q98" s="132">
        <v>223</v>
      </c>
      <c r="R98" s="107"/>
      <c r="S98" s="142">
        <f t="shared" si="22"/>
        <v>8.7039000167382703</v>
      </c>
      <c r="T98" s="142">
        <f t="shared" si="22"/>
        <v>1.7519388495229593</v>
      </c>
      <c r="U98" s="142">
        <f t="shared" si="22"/>
        <v>10.489315404787144</v>
      </c>
      <c r="V98" s="142">
        <f t="shared" si="23"/>
        <v>4.7592478937677845</v>
      </c>
      <c r="W98" s="142">
        <f t="shared" si="24"/>
        <v>4.1789878926518993</v>
      </c>
      <c r="X98" s="142">
        <f t="shared" si="25"/>
        <v>54.773196451486918</v>
      </c>
      <c r="Y98" s="142">
        <f t="shared" si="26"/>
        <v>9.155833286838142</v>
      </c>
      <c r="Z98" s="142">
        <f t="shared" si="27"/>
        <v>4.9991630865368526</v>
      </c>
      <c r="AA98" s="142">
        <f t="shared" si="28"/>
        <v>1.1884171176700329</v>
      </c>
      <c r="AB98" s="142">
        <f t="shared" si="29"/>
        <v>0.15622384645427664</v>
      </c>
      <c r="AC98" s="142">
        <f t="shared" si="30"/>
        <v>0</v>
      </c>
      <c r="AD98" s="142">
        <f t="shared" si="31"/>
        <v>1.2442113485465602</v>
      </c>
      <c r="AE98" s="25"/>
      <c r="AF98" s="19"/>
      <c r="AG98" s="39"/>
      <c r="AH98" s="35" t="s">
        <v>73</v>
      </c>
      <c r="AI98" s="36">
        <v>2</v>
      </c>
      <c r="AJ98" s="37">
        <v>3</v>
      </c>
    </row>
    <row r="99" spans="1:36" s="4" customFormat="1" ht="14.45" customHeight="1" x14ac:dyDescent="0.2">
      <c r="A99" s="57" t="s">
        <v>76</v>
      </c>
      <c r="B99" s="111">
        <v>35554</v>
      </c>
      <c r="C99" s="111">
        <v>36254</v>
      </c>
      <c r="D99" s="122">
        <f t="shared" si="32"/>
        <v>700</v>
      </c>
      <c r="E99" s="142">
        <f t="shared" si="33"/>
        <v>1.9688361365809754</v>
      </c>
      <c r="F99" s="110">
        <v>2257</v>
      </c>
      <c r="G99" s="110">
        <v>377</v>
      </c>
      <c r="H99" s="110">
        <v>2572</v>
      </c>
      <c r="I99" s="110">
        <v>1194</v>
      </c>
      <c r="J99" s="110">
        <v>1200</v>
      </c>
      <c r="K99" s="110">
        <v>21751</v>
      </c>
      <c r="L99" s="110">
        <v>4362</v>
      </c>
      <c r="M99" s="110">
        <v>1943</v>
      </c>
      <c r="N99" s="110">
        <v>598</v>
      </c>
      <c r="O99" s="132">
        <v>465</v>
      </c>
      <c r="P99" s="132">
        <v>0</v>
      </c>
      <c r="Q99" s="132">
        <v>3892</v>
      </c>
      <c r="R99" s="107"/>
      <c r="S99" s="142">
        <f t="shared" si="22"/>
        <v>6.2255199426270202</v>
      </c>
      <c r="T99" s="142">
        <f t="shared" si="22"/>
        <v>1.0398852540409333</v>
      </c>
      <c r="U99" s="142">
        <f t="shared" si="22"/>
        <v>7.094389584597562</v>
      </c>
      <c r="V99" s="142">
        <f t="shared" si="23"/>
        <v>3.2934296905169087</v>
      </c>
      <c r="W99" s="142">
        <f t="shared" si="24"/>
        <v>3.3099795884592047</v>
      </c>
      <c r="X99" s="142">
        <f t="shared" si="25"/>
        <v>59.996138357146798</v>
      </c>
      <c r="Y99" s="142">
        <f t="shared" si="26"/>
        <v>12.031775804049207</v>
      </c>
      <c r="Z99" s="142">
        <f t="shared" si="27"/>
        <v>5.359408616980196</v>
      </c>
      <c r="AA99" s="142">
        <f t="shared" si="28"/>
        <v>1.6494731615821701</v>
      </c>
      <c r="AB99" s="142">
        <f t="shared" si="29"/>
        <v>1.2826170905279417</v>
      </c>
      <c r="AC99" s="142">
        <f t="shared" si="30"/>
        <v>0</v>
      </c>
      <c r="AD99" s="142">
        <f t="shared" si="31"/>
        <v>10.735367131902688</v>
      </c>
      <c r="AE99" s="25"/>
      <c r="AF99" s="19"/>
      <c r="AG99" s="39"/>
      <c r="AH99" s="35" t="s">
        <v>41</v>
      </c>
      <c r="AI99" s="36">
        <v>1</v>
      </c>
      <c r="AJ99" s="37">
        <v>3</v>
      </c>
    </row>
    <row r="100" spans="1:36" s="4" customFormat="1" ht="14.45" customHeight="1" x14ac:dyDescent="0.2">
      <c r="A100" s="57" t="s">
        <v>178</v>
      </c>
      <c r="B100" s="111">
        <v>9919</v>
      </c>
      <c r="C100" s="111">
        <v>9762</v>
      </c>
      <c r="D100" s="122">
        <f t="shared" si="32"/>
        <v>-157</v>
      </c>
      <c r="E100" s="142">
        <f t="shared" si="33"/>
        <v>-1.5828208488758946</v>
      </c>
      <c r="F100" s="110">
        <v>483</v>
      </c>
      <c r="G100" s="110">
        <v>88</v>
      </c>
      <c r="H100" s="110">
        <v>594</v>
      </c>
      <c r="I100" s="110">
        <v>301</v>
      </c>
      <c r="J100" s="110">
        <v>257</v>
      </c>
      <c r="K100" s="110">
        <v>4856</v>
      </c>
      <c r="L100" s="110">
        <v>1825</v>
      </c>
      <c r="M100" s="110">
        <v>955</v>
      </c>
      <c r="N100" s="110">
        <v>403</v>
      </c>
      <c r="O100" s="132">
        <v>14</v>
      </c>
      <c r="P100" s="132">
        <v>0</v>
      </c>
      <c r="Q100" s="132">
        <v>195</v>
      </c>
      <c r="R100" s="107"/>
      <c r="S100" s="142">
        <f t="shared" si="22"/>
        <v>4.9477566072526127</v>
      </c>
      <c r="T100" s="142">
        <f t="shared" si="22"/>
        <v>0.90145461995492726</v>
      </c>
      <c r="U100" s="142">
        <f t="shared" si="22"/>
        <v>6.084818684695759</v>
      </c>
      <c r="V100" s="142">
        <f>I100/$C100*100</f>
        <v>3.0833845523458305</v>
      </c>
      <c r="W100" s="142">
        <f>J100/$C100*100</f>
        <v>2.6326572423683672</v>
      </c>
      <c r="X100" s="142">
        <f>K100/$C100*100</f>
        <v>49.743904937512809</v>
      </c>
      <c r="Y100" s="142">
        <f t="shared" ref="Y100:AD142" si="34">L100/$C100*100</f>
        <v>18.694939561565253</v>
      </c>
      <c r="Z100" s="142">
        <f t="shared" si="34"/>
        <v>9.7828313870108587</v>
      </c>
      <c r="AA100" s="142">
        <f t="shared" si="34"/>
        <v>4.1282524072935871</v>
      </c>
      <c r="AB100" s="142">
        <f t="shared" si="34"/>
        <v>0.14341323499282935</v>
      </c>
      <c r="AC100" s="142">
        <f t="shared" si="34"/>
        <v>0</v>
      </c>
      <c r="AD100" s="142">
        <f t="shared" si="34"/>
        <v>1.9975414874001229</v>
      </c>
      <c r="AE100" s="25"/>
      <c r="AF100" s="19"/>
      <c r="AG100" s="39"/>
      <c r="AH100" s="35" t="s">
        <v>52</v>
      </c>
      <c r="AI100" s="36">
        <v>2</v>
      </c>
      <c r="AJ100" s="37">
        <v>1</v>
      </c>
    </row>
    <row r="101" spans="1:36" s="4" customFormat="1" ht="14.45" customHeight="1" x14ac:dyDescent="0.2">
      <c r="A101" s="57" t="s">
        <v>348</v>
      </c>
      <c r="B101" s="111">
        <v>1967</v>
      </c>
      <c r="C101" s="111">
        <v>1910</v>
      </c>
      <c r="D101" s="122">
        <f t="shared" si="32"/>
        <v>-57</v>
      </c>
      <c r="E101" s="142">
        <f t="shared" si="33"/>
        <v>-2.8978139298423997</v>
      </c>
      <c r="F101" s="110">
        <v>86</v>
      </c>
      <c r="G101" s="110">
        <v>22</v>
      </c>
      <c r="H101" s="110">
        <v>105</v>
      </c>
      <c r="I101" s="110">
        <v>56</v>
      </c>
      <c r="J101" s="110">
        <v>56</v>
      </c>
      <c r="K101" s="110">
        <v>997</v>
      </c>
      <c r="L101" s="110">
        <v>316</v>
      </c>
      <c r="M101" s="110">
        <v>181</v>
      </c>
      <c r="N101" s="110">
        <v>91</v>
      </c>
      <c r="O101" s="132">
        <v>0</v>
      </c>
      <c r="P101" s="132">
        <v>0</v>
      </c>
      <c r="Q101" s="132">
        <v>24</v>
      </c>
      <c r="R101" s="107"/>
      <c r="S101" s="142">
        <f t="shared" si="22"/>
        <v>4.5026178010471209</v>
      </c>
      <c r="T101" s="142">
        <f t="shared" si="22"/>
        <v>1.1518324607329842</v>
      </c>
      <c r="U101" s="142">
        <f t="shared" si="22"/>
        <v>5.4973821989528799</v>
      </c>
      <c r="V101" s="142">
        <f t="shared" si="22"/>
        <v>2.9319371727748691</v>
      </c>
      <c r="W101" s="142">
        <f t="shared" si="22"/>
        <v>2.9319371727748691</v>
      </c>
      <c r="X101" s="142">
        <f t="shared" si="22"/>
        <v>52.198952879581149</v>
      </c>
      <c r="Y101" s="142">
        <f t="shared" si="34"/>
        <v>16.544502617801047</v>
      </c>
      <c r="Z101" s="142">
        <f t="shared" si="34"/>
        <v>9.4764397905759168</v>
      </c>
      <c r="AA101" s="142">
        <f t="shared" si="34"/>
        <v>4.7643979057591626</v>
      </c>
      <c r="AB101" s="142">
        <f t="shared" si="34"/>
        <v>0</v>
      </c>
      <c r="AC101" s="142">
        <f t="shared" si="34"/>
        <v>0</v>
      </c>
      <c r="AD101" s="142">
        <f t="shared" si="34"/>
        <v>1.256544502617801</v>
      </c>
      <c r="AE101" s="25"/>
      <c r="AF101" s="40"/>
      <c r="AG101" s="39"/>
      <c r="AH101" s="35" t="s">
        <v>22</v>
      </c>
      <c r="AI101" s="36">
        <v>1</v>
      </c>
      <c r="AJ101" s="37">
        <v>3</v>
      </c>
    </row>
    <row r="102" spans="1:36" s="4" customFormat="1" ht="14.45" customHeight="1" x14ac:dyDescent="0.2">
      <c r="A102" s="57" t="s">
        <v>350</v>
      </c>
      <c r="B102" s="111">
        <v>1656</v>
      </c>
      <c r="C102" s="111">
        <v>1615</v>
      </c>
      <c r="D102" s="122">
        <f t="shared" si="32"/>
        <v>-41</v>
      </c>
      <c r="E102" s="142">
        <f t="shared" si="33"/>
        <v>-2.4758454106280192</v>
      </c>
      <c r="F102" s="110">
        <v>116</v>
      </c>
      <c r="G102" s="110">
        <v>23</v>
      </c>
      <c r="H102" s="110">
        <v>103</v>
      </c>
      <c r="I102" s="110">
        <v>53</v>
      </c>
      <c r="J102" s="110">
        <v>49</v>
      </c>
      <c r="K102" s="110">
        <v>771</v>
      </c>
      <c r="L102" s="110">
        <v>278</v>
      </c>
      <c r="M102" s="110">
        <v>163</v>
      </c>
      <c r="N102" s="110">
        <v>59</v>
      </c>
      <c r="O102" s="132">
        <v>0</v>
      </c>
      <c r="P102" s="132">
        <v>0</v>
      </c>
      <c r="Q102" s="132">
        <v>11</v>
      </c>
      <c r="R102" s="107"/>
      <c r="S102" s="142">
        <f t="shared" si="22"/>
        <v>7.1826625386996898</v>
      </c>
      <c r="T102" s="142">
        <f t="shared" si="22"/>
        <v>1.4241486068111455</v>
      </c>
      <c r="U102" s="142">
        <f t="shared" si="22"/>
        <v>6.3777089783281742</v>
      </c>
      <c r="V102" s="142">
        <f t="shared" si="22"/>
        <v>3.2817337461300311</v>
      </c>
      <c r="W102" s="142">
        <f t="shared" si="22"/>
        <v>3.0340557275541795</v>
      </c>
      <c r="X102" s="142">
        <f t="shared" si="22"/>
        <v>47.739938080495357</v>
      </c>
      <c r="Y102" s="142">
        <f t="shared" si="34"/>
        <v>17.213622291021672</v>
      </c>
      <c r="Z102" s="142">
        <f t="shared" si="34"/>
        <v>10.092879256965945</v>
      </c>
      <c r="AA102" s="142">
        <f t="shared" si="34"/>
        <v>3.653250773993808</v>
      </c>
      <c r="AB102" s="142">
        <f t="shared" si="34"/>
        <v>0</v>
      </c>
      <c r="AC102" s="142">
        <f t="shared" si="34"/>
        <v>0</v>
      </c>
      <c r="AD102" s="142">
        <f t="shared" si="34"/>
        <v>0.68111455108359142</v>
      </c>
      <c r="AE102" s="52"/>
      <c r="AF102" s="40"/>
      <c r="AG102" s="39"/>
      <c r="AH102" s="35" t="s">
        <v>81</v>
      </c>
      <c r="AI102" s="36">
        <v>1</v>
      </c>
      <c r="AJ102" s="37">
        <v>5</v>
      </c>
    </row>
    <row r="103" spans="1:36" s="4" customFormat="1" ht="14.45" customHeight="1" x14ac:dyDescent="0.2">
      <c r="A103" s="57" t="s">
        <v>78</v>
      </c>
      <c r="B103" s="111">
        <v>39170</v>
      </c>
      <c r="C103" s="111">
        <v>39262</v>
      </c>
      <c r="D103" s="122">
        <f t="shared" si="32"/>
        <v>92</v>
      </c>
      <c r="E103" s="142">
        <f t="shared" si="33"/>
        <v>0.23487362777635945</v>
      </c>
      <c r="F103" s="110">
        <v>2642</v>
      </c>
      <c r="G103" s="110">
        <v>547</v>
      </c>
      <c r="H103" s="110">
        <v>3548</v>
      </c>
      <c r="I103" s="110">
        <v>1753</v>
      </c>
      <c r="J103" s="110">
        <v>1621</v>
      </c>
      <c r="K103" s="110">
        <v>22813</v>
      </c>
      <c r="L103" s="110">
        <v>4069</v>
      </c>
      <c r="M103" s="110">
        <v>1793</v>
      </c>
      <c r="N103" s="110">
        <v>476</v>
      </c>
      <c r="O103" s="132">
        <v>6498</v>
      </c>
      <c r="P103" s="132">
        <v>0</v>
      </c>
      <c r="Q103" s="132">
        <v>3158</v>
      </c>
      <c r="R103" s="107"/>
      <c r="S103" s="142">
        <f t="shared" si="22"/>
        <v>6.7291528704599868</v>
      </c>
      <c r="T103" s="142">
        <f t="shared" si="22"/>
        <v>1.3932046253374764</v>
      </c>
      <c r="U103" s="142">
        <f t="shared" si="22"/>
        <v>9.0367276246752581</v>
      </c>
      <c r="V103" s="142">
        <f t="shared" si="22"/>
        <v>4.4648769802862818</v>
      </c>
      <c r="W103" s="142">
        <f t="shared" si="22"/>
        <v>4.1286740359635266</v>
      </c>
      <c r="X103" s="142">
        <f t="shared" si="22"/>
        <v>58.104528551780341</v>
      </c>
      <c r="Y103" s="142">
        <f t="shared" si="34"/>
        <v>10.363710457949162</v>
      </c>
      <c r="Z103" s="142">
        <f t="shared" si="34"/>
        <v>4.5667566603840868</v>
      </c>
      <c r="AA103" s="142">
        <f t="shared" si="34"/>
        <v>1.2123681931638735</v>
      </c>
      <c r="AB103" s="142">
        <f t="shared" si="34"/>
        <v>16.55035403188834</v>
      </c>
      <c r="AC103" s="142">
        <f t="shared" si="34"/>
        <v>0</v>
      </c>
      <c r="AD103" s="142">
        <f t="shared" si="34"/>
        <v>8.0434007437216657</v>
      </c>
      <c r="AE103" s="25"/>
      <c r="AF103" s="19"/>
      <c r="AG103" s="39"/>
      <c r="AH103" s="35" t="s">
        <v>73</v>
      </c>
      <c r="AI103" s="36">
        <v>2</v>
      </c>
      <c r="AJ103" s="37">
        <v>2</v>
      </c>
    </row>
    <row r="104" spans="1:36" s="4" customFormat="1" ht="14.45" customHeight="1" x14ac:dyDescent="0.2">
      <c r="A104" s="57" t="s">
        <v>352</v>
      </c>
      <c r="B104" s="111">
        <v>10486</v>
      </c>
      <c r="C104" s="111">
        <v>10358</v>
      </c>
      <c r="D104" s="122">
        <f t="shared" si="32"/>
        <v>-128</v>
      </c>
      <c r="E104" s="142">
        <f t="shared" si="33"/>
        <v>-1.2206751859622353</v>
      </c>
      <c r="F104" s="110">
        <v>418</v>
      </c>
      <c r="G104" s="110">
        <v>80</v>
      </c>
      <c r="H104" s="110">
        <v>526</v>
      </c>
      <c r="I104" s="110">
        <v>276</v>
      </c>
      <c r="J104" s="110">
        <v>312</v>
      </c>
      <c r="K104" s="110">
        <v>5229</v>
      </c>
      <c r="L104" s="110">
        <v>1944</v>
      </c>
      <c r="M104" s="110">
        <v>1113</v>
      </c>
      <c r="N104" s="110">
        <v>460</v>
      </c>
      <c r="O104" s="132">
        <v>0</v>
      </c>
      <c r="P104" s="132">
        <v>0</v>
      </c>
      <c r="Q104" s="132">
        <v>488</v>
      </c>
      <c r="R104" s="107"/>
      <c r="S104" s="142">
        <f t="shared" si="22"/>
        <v>4.0355280942266845</v>
      </c>
      <c r="T104" s="142">
        <f t="shared" si="22"/>
        <v>0.77234987449314541</v>
      </c>
      <c r="U104" s="142">
        <f t="shared" si="22"/>
        <v>5.0782004247924313</v>
      </c>
      <c r="V104" s="142">
        <f t="shared" si="22"/>
        <v>2.6646070670013517</v>
      </c>
      <c r="W104" s="142">
        <f t="shared" si="22"/>
        <v>3.0121645105232671</v>
      </c>
      <c r="X104" s="142">
        <f t="shared" si="22"/>
        <v>50.48271867155821</v>
      </c>
      <c r="Y104" s="142">
        <f t="shared" si="34"/>
        <v>18.768101950183432</v>
      </c>
      <c r="Z104" s="142">
        <f t="shared" si="34"/>
        <v>10.745317628885886</v>
      </c>
      <c r="AA104" s="142">
        <f t="shared" si="34"/>
        <v>4.4410117783355858</v>
      </c>
      <c r="AB104" s="142">
        <f t="shared" si="34"/>
        <v>0</v>
      </c>
      <c r="AC104" s="142">
        <f t="shared" si="34"/>
        <v>0</v>
      </c>
      <c r="AD104" s="142">
        <f t="shared" si="34"/>
        <v>4.711334234408187</v>
      </c>
      <c r="AE104" s="25"/>
      <c r="AF104" s="19"/>
      <c r="AG104" s="39"/>
      <c r="AH104" s="35" t="s">
        <v>52</v>
      </c>
      <c r="AI104" s="36">
        <v>2</v>
      </c>
      <c r="AJ104" s="37">
        <v>2</v>
      </c>
    </row>
    <row r="105" spans="1:36" s="4" customFormat="1" ht="14.45" customHeight="1" x14ac:dyDescent="0.2">
      <c r="A105" s="57" t="s">
        <v>354</v>
      </c>
      <c r="B105" s="111">
        <v>6421</v>
      </c>
      <c r="C105" s="111">
        <v>6436</v>
      </c>
      <c r="D105" s="122">
        <f t="shared" si="32"/>
        <v>15</v>
      </c>
      <c r="E105" s="142">
        <f t="shared" si="33"/>
        <v>0.2336084722005918</v>
      </c>
      <c r="F105" s="110">
        <v>380</v>
      </c>
      <c r="G105" s="110">
        <v>64</v>
      </c>
      <c r="H105" s="110">
        <v>396</v>
      </c>
      <c r="I105" s="110">
        <v>207</v>
      </c>
      <c r="J105" s="110">
        <v>162</v>
      </c>
      <c r="K105" s="110">
        <v>3859</v>
      </c>
      <c r="L105" s="110">
        <v>792</v>
      </c>
      <c r="M105" s="110">
        <v>403</v>
      </c>
      <c r="N105" s="110">
        <v>173</v>
      </c>
      <c r="O105" s="132">
        <v>18</v>
      </c>
      <c r="P105" s="132">
        <v>17</v>
      </c>
      <c r="Q105" s="132">
        <v>215</v>
      </c>
      <c r="R105" s="107"/>
      <c r="S105" s="142">
        <f t="shared" si="22"/>
        <v>5.9042883778744564</v>
      </c>
      <c r="T105" s="142">
        <f t="shared" si="22"/>
        <v>0.99440646364201357</v>
      </c>
      <c r="U105" s="142">
        <f t="shared" si="22"/>
        <v>6.1528899937849593</v>
      </c>
      <c r="V105" s="142">
        <f t="shared" si="22"/>
        <v>3.2162834058421379</v>
      </c>
      <c r="W105" s="142">
        <f t="shared" si="22"/>
        <v>2.517091361093847</v>
      </c>
      <c r="X105" s="142">
        <f t="shared" si="22"/>
        <v>59.959602237414543</v>
      </c>
      <c r="Y105" s="142">
        <f t="shared" si="34"/>
        <v>12.305779987569919</v>
      </c>
      <c r="Z105" s="142">
        <f t="shared" si="34"/>
        <v>6.2616532007458048</v>
      </c>
      <c r="AA105" s="142">
        <f t="shared" si="34"/>
        <v>2.6880049720323185</v>
      </c>
      <c r="AB105" s="142">
        <f t="shared" si="34"/>
        <v>0.27967681789931637</v>
      </c>
      <c r="AC105" s="142">
        <f t="shared" si="34"/>
        <v>0.26413921690490988</v>
      </c>
      <c r="AD105" s="142">
        <f t="shared" si="34"/>
        <v>3.3405842137973893</v>
      </c>
      <c r="AE105" s="25"/>
      <c r="AF105" s="19"/>
      <c r="AG105" s="39"/>
      <c r="AH105" s="35" t="s">
        <v>48</v>
      </c>
      <c r="AI105" s="36">
        <v>2</v>
      </c>
      <c r="AJ105" s="37">
        <v>4</v>
      </c>
    </row>
    <row r="106" spans="1:36" s="4" customFormat="1" ht="14.45" customHeight="1" x14ac:dyDescent="0.2">
      <c r="A106" s="57" t="s">
        <v>356</v>
      </c>
      <c r="B106" s="111">
        <v>8283</v>
      </c>
      <c r="C106" s="111">
        <v>8153</v>
      </c>
      <c r="D106" s="122">
        <f t="shared" si="32"/>
        <v>-130</v>
      </c>
      <c r="E106" s="142">
        <f t="shared" si="33"/>
        <v>-1.5694796571290595</v>
      </c>
      <c r="F106" s="110">
        <v>432</v>
      </c>
      <c r="G106" s="110">
        <v>82</v>
      </c>
      <c r="H106" s="110">
        <v>491</v>
      </c>
      <c r="I106" s="110">
        <v>263</v>
      </c>
      <c r="J106" s="110">
        <v>265</v>
      </c>
      <c r="K106" s="110">
        <v>4219</v>
      </c>
      <c r="L106" s="110">
        <v>1299</v>
      </c>
      <c r="M106" s="110">
        <v>728</v>
      </c>
      <c r="N106" s="110">
        <v>374</v>
      </c>
      <c r="O106" s="132">
        <v>0</v>
      </c>
      <c r="P106" s="132">
        <v>0</v>
      </c>
      <c r="Q106" s="132">
        <v>99</v>
      </c>
      <c r="R106" s="107"/>
      <c r="S106" s="142">
        <f t="shared" si="22"/>
        <v>5.2986630688090273</v>
      </c>
      <c r="T106" s="142">
        <f t="shared" si="22"/>
        <v>1.0057647491720838</v>
      </c>
      <c r="U106" s="142">
        <f t="shared" si="22"/>
        <v>6.0223230712621127</v>
      </c>
      <c r="V106" s="142">
        <f t="shared" si="22"/>
        <v>3.225806451612903</v>
      </c>
      <c r="W106" s="142">
        <f t="shared" si="22"/>
        <v>3.2503372991536854</v>
      </c>
      <c r="X106" s="142">
        <f t="shared" si="22"/>
        <v>51.747822887280762</v>
      </c>
      <c r="Y106" s="142">
        <f t="shared" si="34"/>
        <v>15.932785477738257</v>
      </c>
      <c r="Z106" s="142">
        <f t="shared" si="34"/>
        <v>8.9292285048448417</v>
      </c>
      <c r="AA106" s="142">
        <f t="shared" si="34"/>
        <v>4.5872684901263341</v>
      </c>
      <c r="AB106" s="142">
        <f t="shared" si="34"/>
        <v>0</v>
      </c>
      <c r="AC106" s="142">
        <f t="shared" si="34"/>
        <v>0</v>
      </c>
      <c r="AD106" s="142">
        <f t="shared" si="34"/>
        <v>1.2142769532687354</v>
      </c>
      <c r="AE106" s="25"/>
      <c r="AF106" s="19"/>
      <c r="AG106" s="39"/>
      <c r="AH106" s="35" t="s">
        <v>66</v>
      </c>
      <c r="AI106" s="36">
        <v>2</v>
      </c>
      <c r="AJ106" s="37">
        <v>2</v>
      </c>
    </row>
    <row r="107" spans="1:36" s="4" customFormat="1" ht="14.45" customHeight="1" x14ac:dyDescent="0.2">
      <c r="A107" s="57" t="s">
        <v>358</v>
      </c>
      <c r="B107" s="111">
        <v>1132</v>
      </c>
      <c r="C107" s="111">
        <v>1103</v>
      </c>
      <c r="D107" s="122">
        <f t="shared" si="32"/>
        <v>-29</v>
      </c>
      <c r="E107" s="142">
        <f t="shared" si="33"/>
        <v>-2.5618374558303887</v>
      </c>
      <c r="F107" s="110">
        <v>45</v>
      </c>
      <c r="G107" s="110">
        <v>9</v>
      </c>
      <c r="H107" s="110">
        <v>62</v>
      </c>
      <c r="I107" s="110">
        <v>33</v>
      </c>
      <c r="J107" s="110">
        <v>24</v>
      </c>
      <c r="K107" s="110">
        <v>511</v>
      </c>
      <c r="L107" s="110">
        <v>219</v>
      </c>
      <c r="M107" s="110">
        <v>150</v>
      </c>
      <c r="N107" s="110">
        <v>50</v>
      </c>
      <c r="O107" s="132">
        <v>0</v>
      </c>
      <c r="P107" s="132">
        <v>0</v>
      </c>
      <c r="Q107" s="132">
        <v>12</v>
      </c>
      <c r="R107" s="107"/>
      <c r="S107" s="142">
        <f t="shared" si="22"/>
        <v>4.0797824116047146</v>
      </c>
      <c r="T107" s="142">
        <f t="shared" si="22"/>
        <v>0.81595648232094287</v>
      </c>
      <c r="U107" s="142">
        <f t="shared" si="22"/>
        <v>5.6210335448776068</v>
      </c>
      <c r="V107" s="142">
        <f t="shared" si="22"/>
        <v>2.9918404351767904</v>
      </c>
      <c r="W107" s="142">
        <f t="shared" si="22"/>
        <v>2.1758839528558478</v>
      </c>
      <c r="X107" s="142">
        <f t="shared" si="22"/>
        <v>46.32819582955576</v>
      </c>
      <c r="Y107" s="142">
        <f t="shared" si="34"/>
        <v>19.854941069809609</v>
      </c>
      <c r="Z107" s="142">
        <f t="shared" si="34"/>
        <v>13.599274705349048</v>
      </c>
      <c r="AA107" s="142">
        <f t="shared" si="34"/>
        <v>4.5330915684496826</v>
      </c>
      <c r="AB107" s="142">
        <f t="shared" si="34"/>
        <v>0</v>
      </c>
      <c r="AC107" s="142">
        <f t="shared" si="34"/>
        <v>0</v>
      </c>
      <c r="AD107" s="142">
        <f t="shared" si="34"/>
        <v>1.0879419764279239</v>
      </c>
      <c r="AE107" s="25"/>
      <c r="AF107" s="19"/>
      <c r="AG107" s="39"/>
      <c r="AH107" s="35" t="s">
        <v>56</v>
      </c>
      <c r="AI107" s="36">
        <v>2</v>
      </c>
      <c r="AJ107" s="37">
        <v>2</v>
      </c>
    </row>
    <row r="108" spans="1:36" s="4" customFormat="1" ht="14.45" customHeight="1" x14ac:dyDescent="0.2">
      <c r="A108" s="57" t="s">
        <v>180</v>
      </c>
      <c r="B108" s="111">
        <v>7381</v>
      </c>
      <c r="C108" s="111">
        <v>7226</v>
      </c>
      <c r="D108" s="122">
        <f t="shared" si="32"/>
        <v>-155</v>
      </c>
      <c r="E108" s="142">
        <f t="shared" si="33"/>
        <v>-2.0999864517003117</v>
      </c>
      <c r="F108" s="110">
        <v>333</v>
      </c>
      <c r="G108" s="110">
        <v>60</v>
      </c>
      <c r="H108" s="110">
        <v>417</v>
      </c>
      <c r="I108" s="110">
        <v>224</v>
      </c>
      <c r="J108" s="110">
        <v>215</v>
      </c>
      <c r="K108" s="110">
        <v>3815</v>
      </c>
      <c r="L108" s="110">
        <v>1199</v>
      </c>
      <c r="M108" s="110">
        <v>673</v>
      </c>
      <c r="N108" s="110">
        <v>290</v>
      </c>
      <c r="O108" s="132">
        <v>12</v>
      </c>
      <c r="P108" s="132">
        <v>0</v>
      </c>
      <c r="Q108" s="132">
        <v>197</v>
      </c>
      <c r="R108" s="107"/>
      <c r="S108" s="142">
        <f t="shared" si="22"/>
        <v>4.6083587046775527</v>
      </c>
      <c r="T108" s="142">
        <f t="shared" si="22"/>
        <v>0.83033490174370328</v>
      </c>
      <c r="U108" s="142">
        <f t="shared" si="22"/>
        <v>5.7708275671187383</v>
      </c>
      <c r="V108" s="142">
        <f t="shared" si="22"/>
        <v>3.0999169665098258</v>
      </c>
      <c r="W108" s="142">
        <f t="shared" si="22"/>
        <v>2.9753667312482701</v>
      </c>
      <c r="X108" s="142">
        <f t="shared" si="22"/>
        <v>52.795460835870465</v>
      </c>
      <c r="Y108" s="142">
        <f t="shared" si="34"/>
        <v>16.592859119845006</v>
      </c>
      <c r="Z108" s="142">
        <f t="shared" si="34"/>
        <v>9.3135898145585383</v>
      </c>
      <c r="AA108" s="142">
        <f t="shared" si="34"/>
        <v>4.0132853584278987</v>
      </c>
      <c r="AB108" s="142">
        <f t="shared" si="34"/>
        <v>0.16606698034874065</v>
      </c>
      <c r="AC108" s="142">
        <f t="shared" si="34"/>
        <v>0</v>
      </c>
      <c r="AD108" s="142">
        <f t="shared" si="34"/>
        <v>2.7262662607251591</v>
      </c>
      <c r="AE108" s="25"/>
      <c r="AF108" s="19"/>
      <c r="AG108" s="39"/>
      <c r="AH108" s="35" t="s">
        <v>16</v>
      </c>
      <c r="AI108" s="36">
        <v>1</v>
      </c>
      <c r="AJ108" s="37">
        <v>6</v>
      </c>
    </row>
    <row r="109" spans="1:36" s="4" customFormat="1" ht="14.45" customHeight="1" x14ac:dyDescent="0.2">
      <c r="A109" s="38" t="s">
        <v>680</v>
      </c>
      <c r="B109" s="111">
        <v>47723</v>
      </c>
      <c r="C109" s="111">
        <v>47657</v>
      </c>
      <c r="D109" s="122">
        <f t="shared" si="32"/>
        <v>-66</v>
      </c>
      <c r="E109" s="142">
        <f t="shared" si="33"/>
        <v>-0.13829809525805167</v>
      </c>
      <c r="F109" s="110">
        <v>3445</v>
      </c>
      <c r="G109" s="110">
        <v>640</v>
      </c>
      <c r="H109" s="110">
        <v>3778</v>
      </c>
      <c r="I109" s="110">
        <v>1715</v>
      </c>
      <c r="J109" s="110">
        <v>1732</v>
      </c>
      <c r="K109" s="110">
        <v>25981</v>
      </c>
      <c r="L109" s="110">
        <v>6069</v>
      </c>
      <c r="M109" s="110">
        <v>3037</v>
      </c>
      <c r="N109" s="110">
        <v>1260</v>
      </c>
      <c r="O109" s="132">
        <v>6001</v>
      </c>
      <c r="P109" s="132">
        <v>0</v>
      </c>
      <c r="Q109" s="132">
        <v>1624</v>
      </c>
      <c r="R109" s="107"/>
      <c r="S109" s="142">
        <f t="shared" si="22"/>
        <v>7.2287386952598771</v>
      </c>
      <c r="T109" s="142">
        <f t="shared" si="22"/>
        <v>1.3429296850410224</v>
      </c>
      <c r="U109" s="142">
        <f t="shared" si="22"/>
        <v>7.9274817970077844</v>
      </c>
      <c r="V109" s="142">
        <f t="shared" si="22"/>
        <v>3.5986318903833645</v>
      </c>
      <c r="W109" s="142">
        <f t="shared" si="22"/>
        <v>3.6343034601422666</v>
      </c>
      <c r="X109" s="142">
        <f t="shared" si="22"/>
        <v>54.516650229766874</v>
      </c>
      <c r="Y109" s="142">
        <f t="shared" si="34"/>
        <v>12.73475040392807</v>
      </c>
      <c r="Z109" s="142">
        <f t="shared" si="34"/>
        <v>6.3726210210462266</v>
      </c>
      <c r="AA109" s="142">
        <f t="shared" si="34"/>
        <v>2.6438928174245127</v>
      </c>
      <c r="AB109" s="142">
        <f t="shared" si="34"/>
        <v>12.59206412489246</v>
      </c>
      <c r="AC109" s="142">
        <f t="shared" si="34"/>
        <v>0</v>
      </c>
      <c r="AD109" s="142">
        <f t="shared" si="34"/>
        <v>3.407684075791594</v>
      </c>
      <c r="AE109" s="52"/>
      <c r="AF109" s="19"/>
      <c r="AG109" s="39"/>
      <c r="AH109" s="35" t="s">
        <v>16</v>
      </c>
      <c r="AI109" s="36">
        <v>1</v>
      </c>
      <c r="AJ109" s="37">
        <v>6</v>
      </c>
    </row>
    <row r="110" spans="1:36" s="4" customFormat="1" ht="14.45" customHeight="1" x14ac:dyDescent="0.2">
      <c r="A110" s="57" t="s">
        <v>360</v>
      </c>
      <c r="B110" s="111">
        <v>3854</v>
      </c>
      <c r="C110" s="111">
        <v>3834</v>
      </c>
      <c r="D110" s="122">
        <f t="shared" si="32"/>
        <v>-20</v>
      </c>
      <c r="E110" s="142">
        <f t="shared" si="33"/>
        <v>-0.51894135962636223</v>
      </c>
      <c r="F110" s="110">
        <v>224</v>
      </c>
      <c r="G110" s="110">
        <v>30</v>
      </c>
      <c r="H110" s="110">
        <v>245</v>
      </c>
      <c r="I110" s="110">
        <v>99</v>
      </c>
      <c r="J110" s="110">
        <v>86</v>
      </c>
      <c r="K110" s="110">
        <v>2143</v>
      </c>
      <c r="L110" s="110">
        <v>585</v>
      </c>
      <c r="M110" s="110">
        <v>320</v>
      </c>
      <c r="N110" s="110">
        <v>102</v>
      </c>
      <c r="O110" s="132">
        <v>30</v>
      </c>
      <c r="P110" s="132">
        <v>0</v>
      </c>
      <c r="Q110" s="132">
        <v>56</v>
      </c>
      <c r="R110" s="107"/>
      <c r="S110" s="142">
        <f t="shared" si="22"/>
        <v>5.8424621804903492</v>
      </c>
      <c r="T110" s="142">
        <f t="shared" si="22"/>
        <v>0.78247261345852892</v>
      </c>
      <c r="U110" s="142">
        <f t="shared" si="22"/>
        <v>6.3901930099113198</v>
      </c>
      <c r="V110" s="142">
        <f t="shared" si="22"/>
        <v>2.5821596244131455</v>
      </c>
      <c r="W110" s="142">
        <f t="shared" si="22"/>
        <v>2.2430881585811164</v>
      </c>
      <c r="X110" s="142">
        <f t="shared" si="22"/>
        <v>55.894627021387592</v>
      </c>
      <c r="Y110" s="142">
        <f t="shared" si="34"/>
        <v>15.258215962441316</v>
      </c>
      <c r="Z110" s="142">
        <f t="shared" si="34"/>
        <v>8.3463745435576424</v>
      </c>
      <c r="AA110" s="142">
        <f t="shared" si="34"/>
        <v>2.6604068857589982</v>
      </c>
      <c r="AB110" s="142">
        <f t="shared" si="34"/>
        <v>0.78247261345852892</v>
      </c>
      <c r="AC110" s="142">
        <f t="shared" si="34"/>
        <v>0</v>
      </c>
      <c r="AD110" s="142">
        <f t="shared" si="34"/>
        <v>1.4606155451225873</v>
      </c>
      <c r="AE110" s="25"/>
      <c r="AF110" s="40"/>
      <c r="AG110" s="39"/>
      <c r="AH110" s="35" t="s">
        <v>66</v>
      </c>
      <c r="AI110" s="36">
        <v>1</v>
      </c>
      <c r="AJ110" s="37">
        <v>3</v>
      </c>
    </row>
    <row r="111" spans="1:36" s="4" customFormat="1" ht="14.45" customHeight="1" x14ac:dyDescent="0.2">
      <c r="A111" s="57" t="s">
        <v>362</v>
      </c>
      <c r="B111" s="111">
        <v>2748</v>
      </c>
      <c r="C111" s="111">
        <v>2698</v>
      </c>
      <c r="D111" s="122">
        <f t="shared" si="32"/>
        <v>-50</v>
      </c>
      <c r="E111" s="142">
        <f t="shared" si="33"/>
        <v>-1.8195050946142648</v>
      </c>
      <c r="F111" s="110">
        <v>125</v>
      </c>
      <c r="G111" s="110">
        <v>17</v>
      </c>
      <c r="H111" s="110">
        <v>166</v>
      </c>
      <c r="I111" s="110">
        <v>96</v>
      </c>
      <c r="J111" s="110">
        <v>76</v>
      </c>
      <c r="K111" s="110">
        <v>1342</v>
      </c>
      <c r="L111" s="110">
        <v>471</v>
      </c>
      <c r="M111" s="110">
        <v>278</v>
      </c>
      <c r="N111" s="110">
        <v>127</v>
      </c>
      <c r="O111" s="132">
        <v>0</v>
      </c>
      <c r="P111" s="132">
        <v>0</v>
      </c>
      <c r="Q111" s="132">
        <v>26</v>
      </c>
      <c r="R111" s="107"/>
      <c r="S111" s="142">
        <f t="shared" si="22"/>
        <v>4.6330615270570794</v>
      </c>
      <c r="T111" s="142">
        <f t="shared" si="22"/>
        <v>0.63009636767976285</v>
      </c>
      <c r="U111" s="142">
        <f t="shared" si="22"/>
        <v>6.1527057079318013</v>
      </c>
      <c r="V111" s="142">
        <f t="shared" si="22"/>
        <v>3.5581912527798369</v>
      </c>
      <c r="W111" s="142">
        <f t="shared" si="22"/>
        <v>2.8169014084507045</v>
      </c>
      <c r="X111" s="142">
        <f t="shared" si="22"/>
        <v>49.740548554484803</v>
      </c>
      <c r="Y111" s="142">
        <f t="shared" si="34"/>
        <v>17.457375833951076</v>
      </c>
      <c r="Z111" s="142">
        <f t="shared" si="34"/>
        <v>10.303928836174943</v>
      </c>
      <c r="AA111" s="142">
        <f t="shared" si="34"/>
        <v>4.7071905114899923</v>
      </c>
      <c r="AB111" s="142">
        <f t="shared" si="34"/>
        <v>0</v>
      </c>
      <c r="AC111" s="142">
        <f t="shared" si="34"/>
        <v>0</v>
      </c>
      <c r="AD111" s="142">
        <f t="shared" si="34"/>
        <v>0.96367679762787251</v>
      </c>
      <c r="AE111" s="25"/>
      <c r="AF111" s="40"/>
      <c r="AG111" s="39"/>
      <c r="AH111" s="35" t="s">
        <v>66</v>
      </c>
      <c r="AI111" s="36">
        <v>2</v>
      </c>
      <c r="AJ111" s="37">
        <v>3</v>
      </c>
    </row>
    <row r="112" spans="1:36" s="4" customFormat="1" ht="14.45" customHeight="1" x14ac:dyDescent="0.2">
      <c r="A112" s="57" t="s">
        <v>182</v>
      </c>
      <c r="B112" s="111">
        <v>14830</v>
      </c>
      <c r="C112" s="111">
        <v>14849</v>
      </c>
      <c r="D112" s="122">
        <f t="shared" si="32"/>
        <v>19</v>
      </c>
      <c r="E112" s="142">
        <f t="shared" si="33"/>
        <v>0.12811867835468643</v>
      </c>
      <c r="F112" s="110">
        <v>1155</v>
      </c>
      <c r="G112" s="110">
        <v>224</v>
      </c>
      <c r="H112" s="110">
        <v>1395</v>
      </c>
      <c r="I112" s="110">
        <v>651</v>
      </c>
      <c r="J112" s="110">
        <v>609</v>
      </c>
      <c r="K112" s="110">
        <v>8359</v>
      </c>
      <c r="L112" s="110">
        <v>1594</v>
      </c>
      <c r="M112" s="110">
        <v>635</v>
      </c>
      <c r="N112" s="110">
        <v>227</v>
      </c>
      <c r="O112" s="132">
        <v>14</v>
      </c>
      <c r="P112" s="132">
        <v>0</v>
      </c>
      <c r="Q112" s="132">
        <v>350</v>
      </c>
      <c r="R112" s="107"/>
      <c r="S112" s="142">
        <f t="shared" si="22"/>
        <v>7.7783015691292343</v>
      </c>
      <c r="T112" s="142">
        <f t="shared" si="22"/>
        <v>1.5085190921947604</v>
      </c>
      <c r="U112" s="142">
        <f t="shared" si="22"/>
        <v>9.3945720250521916</v>
      </c>
      <c r="V112" s="142">
        <f t="shared" si="22"/>
        <v>4.3841336116910234</v>
      </c>
      <c r="W112" s="142">
        <f t="shared" si="22"/>
        <v>4.1012862819045051</v>
      </c>
      <c r="X112" s="142">
        <f t="shared" si="22"/>
        <v>56.29335308775002</v>
      </c>
      <c r="Y112" s="142">
        <f t="shared" si="34"/>
        <v>10.734729611421646</v>
      </c>
      <c r="Z112" s="142">
        <f t="shared" si="34"/>
        <v>4.2763822479628262</v>
      </c>
      <c r="AA112" s="142">
        <f t="shared" si="34"/>
        <v>1.5287224728937976</v>
      </c>
      <c r="AB112" s="142">
        <f t="shared" si="34"/>
        <v>9.4282443262172527E-2</v>
      </c>
      <c r="AC112" s="142">
        <f t="shared" si="34"/>
        <v>0</v>
      </c>
      <c r="AD112" s="142">
        <f t="shared" si="34"/>
        <v>2.3570610815543134</v>
      </c>
      <c r="AE112" s="25"/>
      <c r="AF112" s="19"/>
      <c r="AG112" s="39"/>
      <c r="AH112" s="35" t="s">
        <v>60</v>
      </c>
      <c r="AI112" s="36">
        <v>1</v>
      </c>
      <c r="AJ112" s="37">
        <v>3</v>
      </c>
    </row>
    <row r="113" spans="1:36" s="4" customFormat="1" ht="14.45" customHeight="1" x14ac:dyDescent="0.2">
      <c r="A113" s="57" t="s">
        <v>364</v>
      </c>
      <c r="B113" s="111">
        <v>2154</v>
      </c>
      <c r="C113" s="111">
        <v>2122</v>
      </c>
      <c r="D113" s="122">
        <f t="shared" si="32"/>
        <v>-32</v>
      </c>
      <c r="E113" s="142">
        <f t="shared" si="33"/>
        <v>-1.4856081708449396</v>
      </c>
      <c r="F113" s="110">
        <v>118</v>
      </c>
      <c r="G113" s="110">
        <v>20</v>
      </c>
      <c r="H113" s="110">
        <v>139</v>
      </c>
      <c r="I113" s="110">
        <v>57</v>
      </c>
      <c r="J113" s="110">
        <v>62</v>
      </c>
      <c r="K113" s="110">
        <v>1133</v>
      </c>
      <c r="L113" s="110">
        <v>325</v>
      </c>
      <c r="M113" s="110">
        <v>171</v>
      </c>
      <c r="N113" s="110">
        <v>97</v>
      </c>
      <c r="O113" s="132">
        <v>1820</v>
      </c>
      <c r="P113" s="132">
        <v>0</v>
      </c>
      <c r="Q113" s="132">
        <v>232</v>
      </c>
      <c r="R113" s="107"/>
      <c r="S113" s="142">
        <f t="shared" si="22"/>
        <v>5.5607917059377945</v>
      </c>
      <c r="T113" s="142">
        <f t="shared" si="22"/>
        <v>0.94250706880301593</v>
      </c>
      <c r="U113" s="142">
        <f t="shared" si="22"/>
        <v>6.5504241281809605</v>
      </c>
      <c r="V113" s="142">
        <f t="shared" si="22"/>
        <v>2.6861451460885957</v>
      </c>
      <c r="W113" s="142">
        <f t="shared" si="22"/>
        <v>2.9217719132893496</v>
      </c>
      <c r="X113" s="142">
        <f t="shared" si="22"/>
        <v>53.393025447690853</v>
      </c>
      <c r="Y113" s="142">
        <f t="shared" si="34"/>
        <v>15.315739868049011</v>
      </c>
      <c r="Z113" s="142">
        <f t="shared" si="34"/>
        <v>8.0584354382657875</v>
      </c>
      <c r="AA113" s="142">
        <f t="shared" si="34"/>
        <v>4.5711592836946275</v>
      </c>
      <c r="AB113" s="142">
        <f t="shared" si="34"/>
        <v>85.768143261074457</v>
      </c>
      <c r="AC113" s="142">
        <f t="shared" si="34"/>
        <v>0</v>
      </c>
      <c r="AD113" s="142">
        <f t="shared" si="34"/>
        <v>10.933081998114986</v>
      </c>
      <c r="AE113" s="25"/>
      <c r="AF113" s="19"/>
      <c r="AG113" s="39"/>
      <c r="AH113" s="35" t="s">
        <v>52</v>
      </c>
      <c r="AI113" s="36">
        <v>2</v>
      </c>
      <c r="AJ113" s="37">
        <v>2</v>
      </c>
    </row>
    <row r="114" spans="1:36" s="4" customFormat="1" ht="14.45" customHeight="1" x14ac:dyDescent="0.2">
      <c r="A114" s="57" t="s">
        <v>366</v>
      </c>
      <c r="B114" s="111">
        <v>2359</v>
      </c>
      <c r="C114" s="111">
        <v>2340</v>
      </c>
      <c r="D114" s="122">
        <f t="shared" si="32"/>
        <v>-19</v>
      </c>
      <c r="E114" s="142">
        <f t="shared" si="33"/>
        <v>-0.80542602797795682</v>
      </c>
      <c r="F114" s="110">
        <v>120</v>
      </c>
      <c r="G114" s="110">
        <v>21</v>
      </c>
      <c r="H114" s="110">
        <v>140</v>
      </c>
      <c r="I114" s="110">
        <v>65</v>
      </c>
      <c r="J114" s="110">
        <v>79</v>
      </c>
      <c r="K114" s="110">
        <v>1157</v>
      </c>
      <c r="L114" s="110">
        <v>370</v>
      </c>
      <c r="M114" s="110">
        <v>271</v>
      </c>
      <c r="N114" s="110">
        <v>117</v>
      </c>
      <c r="O114" s="132">
        <v>0</v>
      </c>
      <c r="P114" s="132">
        <v>0</v>
      </c>
      <c r="Q114" s="132">
        <v>97</v>
      </c>
      <c r="R114" s="107"/>
      <c r="S114" s="142">
        <f t="shared" si="22"/>
        <v>5.1282051282051277</v>
      </c>
      <c r="T114" s="142">
        <f t="shared" si="22"/>
        <v>0.89743589743589736</v>
      </c>
      <c r="U114" s="142">
        <f t="shared" si="22"/>
        <v>5.982905982905983</v>
      </c>
      <c r="V114" s="142">
        <f t="shared" si="22"/>
        <v>2.7777777777777777</v>
      </c>
      <c r="W114" s="142">
        <f t="shared" si="22"/>
        <v>3.3760683760683761</v>
      </c>
      <c r="X114" s="142">
        <f t="shared" si="22"/>
        <v>49.444444444444443</v>
      </c>
      <c r="Y114" s="142">
        <f t="shared" si="34"/>
        <v>15.811965811965811</v>
      </c>
      <c r="Z114" s="142">
        <f t="shared" si="34"/>
        <v>11.581196581196581</v>
      </c>
      <c r="AA114" s="142">
        <f t="shared" si="34"/>
        <v>5</v>
      </c>
      <c r="AB114" s="142">
        <f t="shared" si="34"/>
        <v>0</v>
      </c>
      <c r="AC114" s="142">
        <f t="shared" si="34"/>
        <v>0</v>
      </c>
      <c r="AD114" s="142">
        <f t="shared" si="34"/>
        <v>4.1452991452991448</v>
      </c>
      <c r="AE114" s="25"/>
      <c r="AF114" s="19"/>
      <c r="AG114" s="39">
        <v>2</v>
      </c>
      <c r="AH114" s="35" t="s">
        <v>41</v>
      </c>
      <c r="AI114" s="36">
        <v>1</v>
      </c>
      <c r="AJ114" s="37">
        <v>7</v>
      </c>
    </row>
    <row r="115" spans="1:36" s="4" customFormat="1" ht="14.45" customHeight="1" x14ac:dyDescent="0.2">
      <c r="A115" s="57" t="s">
        <v>83</v>
      </c>
      <c r="B115" s="111">
        <v>53539</v>
      </c>
      <c r="C115" s="111">
        <v>52883</v>
      </c>
      <c r="D115" s="122">
        <f t="shared" si="32"/>
        <v>-656</v>
      </c>
      <c r="E115" s="142">
        <f t="shared" si="33"/>
        <v>-1.2252750331534021</v>
      </c>
      <c r="F115" s="110">
        <v>2560</v>
      </c>
      <c r="G115" s="110">
        <v>499</v>
      </c>
      <c r="H115" s="110">
        <v>3074</v>
      </c>
      <c r="I115" s="110">
        <v>1581</v>
      </c>
      <c r="J115" s="110">
        <v>1635</v>
      </c>
      <c r="K115" s="110">
        <v>29623</v>
      </c>
      <c r="L115" s="110">
        <v>8030</v>
      </c>
      <c r="M115" s="110">
        <v>4083</v>
      </c>
      <c r="N115" s="110">
        <v>1798</v>
      </c>
      <c r="O115" s="132">
        <v>504</v>
      </c>
      <c r="P115" s="132">
        <v>0</v>
      </c>
      <c r="Q115" s="132">
        <v>4937</v>
      </c>
      <c r="R115" s="107"/>
      <c r="S115" s="142">
        <f t="shared" si="22"/>
        <v>4.840875139458805</v>
      </c>
      <c r="T115" s="142">
        <f t="shared" si="22"/>
        <v>0.94359245882419673</v>
      </c>
      <c r="U115" s="142">
        <f t="shared" si="22"/>
        <v>5.8128321010532682</v>
      </c>
      <c r="V115" s="142">
        <f t="shared" si="22"/>
        <v>2.9896185919860825</v>
      </c>
      <c r="W115" s="142">
        <f t="shared" si="22"/>
        <v>3.0917308019590415</v>
      </c>
      <c r="X115" s="142">
        <f t="shared" si="22"/>
        <v>56.016111037573509</v>
      </c>
      <c r="Y115" s="142">
        <f t="shared" si="34"/>
        <v>15.1844638163493</v>
      </c>
      <c r="Z115" s="142">
        <f t="shared" si="34"/>
        <v>7.7208176540665239</v>
      </c>
      <c r="AA115" s="142">
        <f t="shared" si="34"/>
        <v>3.3999583987292707</v>
      </c>
      <c r="AB115" s="142">
        <f t="shared" si="34"/>
        <v>0.95304729308095226</v>
      </c>
      <c r="AC115" s="142">
        <f t="shared" si="34"/>
        <v>0</v>
      </c>
      <c r="AD115" s="142">
        <f t="shared" si="34"/>
        <v>9.3357033451203595</v>
      </c>
      <c r="AE115" s="25"/>
      <c r="AF115" s="19"/>
      <c r="AG115" s="39"/>
      <c r="AH115" s="35" t="s">
        <v>126</v>
      </c>
      <c r="AI115" s="36">
        <v>2</v>
      </c>
      <c r="AJ115" s="37">
        <v>2</v>
      </c>
    </row>
    <row r="116" spans="1:36" s="4" customFormat="1" ht="14.45" customHeight="1" x14ac:dyDescent="0.2">
      <c r="A116" s="38" t="s">
        <v>681</v>
      </c>
      <c r="B116" s="111">
        <v>84196</v>
      </c>
      <c r="C116" s="111">
        <v>83177</v>
      </c>
      <c r="D116" s="122">
        <f t="shared" si="32"/>
        <v>-1019</v>
      </c>
      <c r="E116" s="142">
        <f t="shared" si="33"/>
        <v>-1.2102712717943844</v>
      </c>
      <c r="F116" s="110">
        <v>4040</v>
      </c>
      <c r="G116" s="110">
        <v>768</v>
      </c>
      <c r="H116" s="110">
        <v>4794</v>
      </c>
      <c r="I116" s="110">
        <v>2568</v>
      </c>
      <c r="J116" s="110">
        <v>2569</v>
      </c>
      <c r="K116" s="110">
        <v>45727</v>
      </c>
      <c r="L116" s="110">
        <v>12829</v>
      </c>
      <c r="M116" s="110">
        <v>6930</v>
      </c>
      <c r="N116" s="110">
        <v>2952</v>
      </c>
      <c r="O116" s="132">
        <v>295</v>
      </c>
      <c r="P116" s="132">
        <v>0</v>
      </c>
      <c r="Q116" s="132">
        <v>3487</v>
      </c>
      <c r="R116" s="107"/>
      <c r="S116" s="142">
        <f t="shared" si="22"/>
        <v>4.8571119420031978</v>
      </c>
      <c r="T116" s="142">
        <f t="shared" si="22"/>
        <v>0.92333217115308319</v>
      </c>
      <c r="U116" s="142">
        <f t="shared" si="22"/>
        <v>5.7636125371196361</v>
      </c>
      <c r="V116" s="142">
        <f t="shared" si="22"/>
        <v>3.0873919472931219</v>
      </c>
      <c r="W116" s="142">
        <f t="shared" si="22"/>
        <v>3.0885942027243107</v>
      </c>
      <c r="X116" s="142">
        <f t="shared" si="22"/>
        <v>54.975534101975313</v>
      </c>
      <c r="Y116" s="142">
        <f t="shared" si="34"/>
        <v>15.423734926722531</v>
      </c>
      <c r="Z116" s="142">
        <f t="shared" si="34"/>
        <v>8.3316301381391504</v>
      </c>
      <c r="AA116" s="142">
        <f t="shared" si="34"/>
        <v>3.5490580328696635</v>
      </c>
      <c r="AB116" s="142">
        <f t="shared" si="34"/>
        <v>0.35466535220072859</v>
      </c>
      <c r="AC116" s="142">
        <f t="shared" si="34"/>
        <v>0</v>
      </c>
      <c r="AD116" s="142">
        <f t="shared" si="34"/>
        <v>4.1922646885557313</v>
      </c>
      <c r="AE116" s="52"/>
      <c r="AF116" s="19"/>
      <c r="AG116" s="39"/>
      <c r="AH116" s="35" t="s">
        <v>126</v>
      </c>
      <c r="AI116" s="36">
        <v>1</v>
      </c>
      <c r="AJ116" s="37">
        <v>5</v>
      </c>
    </row>
    <row r="117" spans="1:36" s="4" customFormat="1" ht="14.45" customHeight="1" x14ac:dyDescent="0.2">
      <c r="A117" s="57" t="s">
        <v>368</v>
      </c>
      <c r="B117" s="111">
        <v>6638</v>
      </c>
      <c r="C117" s="111">
        <v>6596</v>
      </c>
      <c r="D117" s="122">
        <f t="shared" si="32"/>
        <v>-42</v>
      </c>
      <c r="E117" s="142">
        <f t="shared" si="33"/>
        <v>-0.63272069900572459</v>
      </c>
      <c r="F117" s="110">
        <v>304</v>
      </c>
      <c r="G117" s="110">
        <v>48</v>
      </c>
      <c r="H117" s="110">
        <v>335</v>
      </c>
      <c r="I117" s="110">
        <v>165</v>
      </c>
      <c r="J117" s="110">
        <v>162</v>
      </c>
      <c r="K117" s="110">
        <v>3272</v>
      </c>
      <c r="L117" s="110">
        <v>1283</v>
      </c>
      <c r="M117" s="110">
        <v>667</v>
      </c>
      <c r="N117" s="110">
        <v>360</v>
      </c>
      <c r="O117" s="132">
        <v>3591</v>
      </c>
      <c r="P117" s="132">
        <v>0</v>
      </c>
      <c r="Q117" s="132">
        <v>278</v>
      </c>
      <c r="R117" s="107"/>
      <c r="S117" s="142">
        <f t="shared" si="22"/>
        <v>4.6088538508186785</v>
      </c>
      <c r="T117" s="142">
        <f t="shared" si="22"/>
        <v>0.7277137659187386</v>
      </c>
      <c r="U117" s="142">
        <f t="shared" si="22"/>
        <v>5.0788356579745297</v>
      </c>
      <c r="V117" s="142">
        <f t="shared" si="22"/>
        <v>2.501516070345664</v>
      </c>
      <c r="W117" s="142">
        <f t="shared" si="22"/>
        <v>2.456033959975743</v>
      </c>
      <c r="X117" s="142">
        <f t="shared" si="22"/>
        <v>49.605821710127351</v>
      </c>
      <c r="Y117" s="142">
        <f t="shared" si="34"/>
        <v>19.45118253486962</v>
      </c>
      <c r="Z117" s="142">
        <f t="shared" si="34"/>
        <v>10.112189205579138</v>
      </c>
      <c r="AA117" s="142">
        <f t="shared" si="34"/>
        <v>5.4578532443905399</v>
      </c>
      <c r="AB117" s="142">
        <f t="shared" si="34"/>
        <v>54.442086112795629</v>
      </c>
      <c r="AC117" s="142">
        <f t="shared" si="34"/>
        <v>0</v>
      </c>
      <c r="AD117" s="142">
        <f t="shared" si="34"/>
        <v>4.214675560946028</v>
      </c>
      <c r="AE117" s="25"/>
      <c r="AF117" s="40"/>
      <c r="AG117" s="39"/>
      <c r="AH117" s="35" t="s">
        <v>56</v>
      </c>
      <c r="AI117" s="36">
        <v>2</v>
      </c>
      <c r="AJ117" s="37">
        <v>1</v>
      </c>
    </row>
    <row r="118" spans="1:36" s="4" customFormat="1" ht="14.45" customHeight="1" x14ac:dyDescent="0.2">
      <c r="A118" s="57" t="s">
        <v>370</v>
      </c>
      <c r="B118" s="111">
        <v>6531</v>
      </c>
      <c r="C118" s="111">
        <v>6509</v>
      </c>
      <c r="D118" s="122">
        <f t="shared" si="32"/>
        <v>-22</v>
      </c>
      <c r="E118" s="142">
        <f t="shared" si="33"/>
        <v>-0.33685499923442042</v>
      </c>
      <c r="F118" s="110">
        <v>394</v>
      </c>
      <c r="G118" s="110">
        <v>70</v>
      </c>
      <c r="H118" s="110">
        <v>492</v>
      </c>
      <c r="I118" s="110">
        <v>249</v>
      </c>
      <c r="J118" s="110">
        <v>259</v>
      </c>
      <c r="K118" s="110">
        <v>3422</v>
      </c>
      <c r="L118" s="110">
        <v>882</v>
      </c>
      <c r="M118" s="110">
        <v>499</v>
      </c>
      <c r="N118" s="110">
        <v>242</v>
      </c>
      <c r="O118" s="132">
        <v>5060</v>
      </c>
      <c r="P118" s="132">
        <v>0</v>
      </c>
      <c r="Q118" s="132">
        <v>213</v>
      </c>
      <c r="R118" s="107"/>
      <c r="S118" s="142">
        <f t="shared" si="22"/>
        <v>6.0531571669995392</v>
      </c>
      <c r="T118" s="142">
        <f t="shared" si="22"/>
        <v>1.0754340144415426</v>
      </c>
      <c r="U118" s="142">
        <f t="shared" si="22"/>
        <v>7.5587647872176991</v>
      </c>
      <c r="V118" s="142">
        <f t="shared" si="22"/>
        <v>3.825472422799201</v>
      </c>
      <c r="W118" s="142">
        <f t="shared" si="22"/>
        <v>3.9791058534337074</v>
      </c>
      <c r="X118" s="142">
        <f t="shared" si="22"/>
        <v>52.573359963127977</v>
      </c>
      <c r="Y118" s="142">
        <f t="shared" si="34"/>
        <v>13.550468581963434</v>
      </c>
      <c r="Z118" s="142">
        <f t="shared" si="34"/>
        <v>7.6663081886618523</v>
      </c>
      <c r="AA118" s="142">
        <f t="shared" si="34"/>
        <v>3.7179290213550464</v>
      </c>
      <c r="AB118" s="142">
        <f t="shared" si="34"/>
        <v>77.738515901060069</v>
      </c>
      <c r="AC118" s="142">
        <f t="shared" si="34"/>
        <v>0</v>
      </c>
      <c r="AD118" s="142">
        <f t="shared" si="34"/>
        <v>3.2723920725149789</v>
      </c>
      <c r="AE118" s="25"/>
      <c r="AF118" s="19"/>
      <c r="AG118" s="39"/>
      <c r="AH118" s="35" t="s">
        <v>24</v>
      </c>
      <c r="AI118" s="36">
        <v>1</v>
      </c>
      <c r="AJ118" s="37">
        <v>4</v>
      </c>
    </row>
    <row r="119" spans="1:36" s="4" customFormat="1" ht="14.45" customHeight="1" x14ac:dyDescent="0.2">
      <c r="A119" s="57" t="s">
        <v>184</v>
      </c>
      <c r="B119" s="111">
        <v>8499</v>
      </c>
      <c r="C119" s="111">
        <v>8329</v>
      </c>
      <c r="D119" s="122">
        <f t="shared" si="32"/>
        <v>-170</v>
      </c>
      <c r="E119" s="142">
        <f t="shared" si="33"/>
        <v>-2.000235321802565</v>
      </c>
      <c r="F119" s="110">
        <v>286</v>
      </c>
      <c r="G119" s="110">
        <v>67</v>
      </c>
      <c r="H119" s="110">
        <v>450</v>
      </c>
      <c r="I119" s="110">
        <v>229</v>
      </c>
      <c r="J119" s="110">
        <v>204</v>
      </c>
      <c r="K119" s="110">
        <v>4191</v>
      </c>
      <c r="L119" s="110">
        <v>1621</v>
      </c>
      <c r="M119" s="110">
        <v>948</v>
      </c>
      <c r="N119" s="110">
        <v>333</v>
      </c>
      <c r="O119" s="132">
        <v>0</v>
      </c>
      <c r="P119" s="132">
        <v>0</v>
      </c>
      <c r="Q119" s="132">
        <v>174</v>
      </c>
      <c r="R119" s="107"/>
      <c r="S119" s="142">
        <f t="shared" si="22"/>
        <v>3.4337855684956176</v>
      </c>
      <c r="T119" s="142">
        <f t="shared" si="22"/>
        <v>0.80441829751470761</v>
      </c>
      <c r="U119" s="142">
        <f t="shared" si="22"/>
        <v>5.402809460919678</v>
      </c>
      <c r="V119" s="142">
        <f t="shared" si="22"/>
        <v>2.7494297034457915</v>
      </c>
      <c r="W119" s="142">
        <f t="shared" si="22"/>
        <v>2.4492736222835876</v>
      </c>
      <c r="X119" s="142">
        <f t="shared" si="22"/>
        <v>50.318165446031941</v>
      </c>
      <c r="Y119" s="142">
        <f t="shared" si="34"/>
        <v>19.462120302557327</v>
      </c>
      <c r="Z119" s="142">
        <f t="shared" si="34"/>
        <v>11.381918597670788</v>
      </c>
      <c r="AA119" s="142">
        <f t="shared" si="34"/>
        <v>3.9980790010805616</v>
      </c>
      <c r="AB119" s="142">
        <f t="shared" si="34"/>
        <v>0</v>
      </c>
      <c r="AC119" s="142">
        <f t="shared" si="34"/>
        <v>0</v>
      </c>
      <c r="AD119" s="142">
        <f t="shared" si="34"/>
        <v>2.0890863248889424</v>
      </c>
      <c r="AE119" s="25"/>
      <c r="AF119" s="19"/>
      <c r="AG119" s="39"/>
      <c r="AH119" s="35" t="s">
        <v>52</v>
      </c>
      <c r="AI119" s="36">
        <v>2</v>
      </c>
      <c r="AJ119" s="37">
        <v>1</v>
      </c>
    </row>
    <row r="120" spans="1:36" s="4" customFormat="1" ht="14.45" customHeight="1" x14ac:dyDescent="0.2">
      <c r="A120" s="57" t="s">
        <v>372</v>
      </c>
      <c r="B120" s="111">
        <v>2252</v>
      </c>
      <c r="C120" s="111">
        <v>2238</v>
      </c>
      <c r="D120" s="122">
        <f t="shared" si="32"/>
        <v>-14</v>
      </c>
      <c r="E120" s="142">
        <f t="shared" si="33"/>
        <v>-0.62166962699822381</v>
      </c>
      <c r="F120" s="110">
        <v>63</v>
      </c>
      <c r="G120" s="110">
        <v>11</v>
      </c>
      <c r="H120" s="110">
        <v>87</v>
      </c>
      <c r="I120" s="110">
        <v>37</v>
      </c>
      <c r="J120" s="110">
        <v>76</v>
      </c>
      <c r="K120" s="110">
        <v>1003</v>
      </c>
      <c r="L120" s="110">
        <v>498</v>
      </c>
      <c r="M120" s="110">
        <v>312</v>
      </c>
      <c r="N120" s="110">
        <v>151</v>
      </c>
      <c r="O120" s="132">
        <v>0</v>
      </c>
      <c r="P120" s="132">
        <v>0</v>
      </c>
      <c r="Q120" s="132">
        <v>22</v>
      </c>
      <c r="R120" s="107"/>
      <c r="S120" s="142">
        <f t="shared" si="22"/>
        <v>2.8150134048257374</v>
      </c>
      <c r="T120" s="142">
        <f t="shared" si="22"/>
        <v>0.49151027703306527</v>
      </c>
      <c r="U120" s="142">
        <f t="shared" si="22"/>
        <v>3.8873994638069704</v>
      </c>
      <c r="V120" s="142">
        <f t="shared" si="22"/>
        <v>1.6532618409294011</v>
      </c>
      <c r="W120" s="142">
        <f t="shared" si="22"/>
        <v>3.3958891867739052</v>
      </c>
      <c r="X120" s="142">
        <f t="shared" si="22"/>
        <v>44.816800714924035</v>
      </c>
      <c r="Y120" s="142">
        <f t="shared" si="34"/>
        <v>22.25201072386059</v>
      </c>
      <c r="Z120" s="142">
        <f t="shared" si="34"/>
        <v>13.941018766756033</v>
      </c>
      <c r="AA120" s="142">
        <f t="shared" si="34"/>
        <v>6.7470956210902582</v>
      </c>
      <c r="AB120" s="142">
        <f t="shared" si="34"/>
        <v>0</v>
      </c>
      <c r="AC120" s="142">
        <f t="shared" si="34"/>
        <v>0</v>
      </c>
      <c r="AD120" s="142">
        <f t="shared" si="34"/>
        <v>0.98302055406613054</v>
      </c>
      <c r="AE120" s="25"/>
      <c r="AF120" s="19"/>
      <c r="AG120" s="39"/>
      <c r="AH120" s="35" t="s">
        <v>32</v>
      </c>
      <c r="AI120" s="36">
        <v>2</v>
      </c>
      <c r="AJ120" s="37">
        <v>2</v>
      </c>
    </row>
    <row r="121" spans="1:36" s="4" customFormat="1" ht="14.45" customHeight="1" x14ac:dyDescent="0.2">
      <c r="A121" s="57" t="s">
        <v>86</v>
      </c>
      <c r="B121" s="111">
        <v>118209</v>
      </c>
      <c r="C121" s="111">
        <v>118664</v>
      </c>
      <c r="D121" s="122">
        <f t="shared" si="32"/>
        <v>455</v>
      </c>
      <c r="E121" s="142">
        <f t="shared" si="33"/>
        <v>0.38491147036181678</v>
      </c>
      <c r="F121" s="110">
        <v>6847</v>
      </c>
      <c r="G121" s="110">
        <v>1262</v>
      </c>
      <c r="H121" s="110">
        <v>7099</v>
      </c>
      <c r="I121" s="110">
        <v>3578</v>
      </c>
      <c r="J121" s="110">
        <v>3746</v>
      </c>
      <c r="K121" s="110">
        <v>71403</v>
      </c>
      <c r="L121" s="110">
        <v>14358</v>
      </c>
      <c r="M121" s="110">
        <v>7330</v>
      </c>
      <c r="N121" s="110">
        <v>3041</v>
      </c>
      <c r="O121" s="132">
        <v>123</v>
      </c>
      <c r="P121" s="132">
        <v>0</v>
      </c>
      <c r="Q121" s="132">
        <v>4685</v>
      </c>
      <c r="R121" s="107"/>
      <c r="S121" s="142">
        <f t="shared" si="22"/>
        <v>5.7700734847974111</v>
      </c>
      <c r="T121" s="142">
        <f t="shared" si="22"/>
        <v>1.0635070451021371</v>
      </c>
      <c r="U121" s="142">
        <f t="shared" si="22"/>
        <v>5.9824378075911815</v>
      </c>
      <c r="V121" s="142">
        <f t="shared" si="22"/>
        <v>3.0152362974448863</v>
      </c>
      <c r="W121" s="142">
        <f t="shared" si="22"/>
        <v>3.1568125126407338</v>
      </c>
      <c r="X121" s="142">
        <f t="shared" si="22"/>
        <v>60.172419604934944</v>
      </c>
      <c r="Y121" s="142">
        <f t="shared" si="34"/>
        <v>12.099710105845075</v>
      </c>
      <c r="Z121" s="142">
        <f t="shared" si="34"/>
        <v>6.1771051034854718</v>
      </c>
      <c r="AA121" s="142">
        <f t="shared" si="34"/>
        <v>2.5626980381581608</v>
      </c>
      <c r="AB121" s="142">
        <f t="shared" si="34"/>
        <v>0.10365401469695948</v>
      </c>
      <c r="AC121" s="142">
        <f t="shared" si="34"/>
        <v>0</v>
      </c>
      <c r="AD121" s="142">
        <f t="shared" si="34"/>
        <v>3.9481224297175217</v>
      </c>
      <c r="AE121" s="25"/>
      <c r="AF121" s="40"/>
      <c r="AG121" s="39"/>
      <c r="AH121" s="35" t="s">
        <v>32</v>
      </c>
      <c r="AI121" s="36">
        <v>1</v>
      </c>
      <c r="AJ121" s="37">
        <v>7</v>
      </c>
    </row>
    <row r="122" spans="1:36" s="4" customFormat="1" ht="14.45" customHeight="1" x14ac:dyDescent="0.2">
      <c r="A122" s="57" t="s">
        <v>375</v>
      </c>
      <c r="B122" s="111">
        <v>3637</v>
      </c>
      <c r="C122" s="111">
        <v>3572</v>
      </c>
      <c r="D122" s="122">
        <f t="shared" si="32"/>
        <v>-65</v>
      </c>
      <c r="E122" s="142">
        <f t="shared" si="33"/>
        <v>-1.7871872422326092</v>
      </c>
      <c r="F122" s="110">
        <v>151</v>
      </c>
      <c r="G122" s="110">
        <v>38</v>
      </c>
      <c r="H122" s="110">
        <v>246</v>
      </c>
      <c r="I122" s="110">
        <v>120</v>
      </c>
      <c r="J122" s="110">
        <v>135</v>
      </c>
      <c r="K122" s="110">
        <v>1761</v>
      </c>
      <c r="L122" s="110">
        <v>576</v>
      </c>
      <c r="M122" s="110">
        <v>362</v>
      </c>
      <c r="N122" s="110">
        <v>183</v>
      </c>
      <c r="O122" s="132">
        <v>0</v>
      </c>
      <c r="P122" s="132">
        <v>0</v>
      </c>
      <c r="Q122" s="132">
        <v>54</v>
      </c>
      <c r="R122" s="107"/>
      <c r="S122" s="142">
        <f t="shared" si="22"/>
        <v>4.2273236282194846</v>
      </c>
      <c r="T122" s="142">
        <f t="shared" si="22"/>
        <v>1.0638297872340425</v>
      </c>
      <c r="U122" s="142">
        <f t="shared" si="22"/>
        <v>6.8868980963045914</v>
      </c>
      <c r="V122" s="142">
        <f t="shared" si="22"/>
        <v>3.3594624860022395</v>
      </c>
      <c r="W122" s="142">
        <f t="shared" si="22"/>
        <v>3.77939529675252</v>
      </c>
      <c r="X122" s="142">
        <f t="shared" si="22"/>
        <v>49.300111982082868</v>
      </c>
      <c r="Y122" s="142">
        <f t="shared" si="34"/>
        <v>16.12541993281075</v>
      </c>
      <c r="Z122" s="142">
        <f t="shared" si="34"/>
        <v>10.134378499440091</v>
      </c>
      <c r="AA122" s="142">
        <f t="shared" si="34"/>
        <v>5.1231802911534157</v>
      </c>
      <c r="AB122" s="142">
        <f t="shared" si="34"/>
        <v>0</v>
      </c>
      <c r="AC122" s="142">
        <f t="shared" si="34"/>
        <v>0</v>
      </c>
      <c r="AD122" s="142">
        <f t="shared" si="34"/>
        <v>1.5117581187010078</v>
      </c>
      <c r="AE122" s="25"/>
      <c r="AF122" s="40"/>
      <c r="AG122" s="39"/>
      <c r="AH122" s="35" t="s">
        <v>66</v>
      </c>
      <c r="AI122" s="36">
        <v>2</v>
      </c>
      <c r="AJ122" s="37">
        <v>3</v>
      </c>
    </row>
    <row r="123" spans="1:36" s="4" customFormat="1" ht="14.45" customHeight="1" x14ac:dyDescent="0.2">
      <c r="A123" s="38" t="s">
        <v>682</v>
      </c>
      <c r="B123" s="111">
        <v>21203</v>
      </c>
      <c r="C123" s="111">
        <v>20952</v>
      </c>
      <c r="D123" s="122">
        <f t="shared" si="32"/>
        <v>-251</v>
      </c>
      <c r="E123" s="142">
        <f t="shared" si="33"/>
        <v>-1.1837947460265057</v>
      </c>
      <c r="F123" s="110">
        <v>1135</v>
      </c>
      <c r="G123" s="110">
        <v>238</v>
      </c>
      <c r="H123" s="110">
        <v>1362</v>
      </c>
      <c r="I123" s="110">
        <v>711</v>
      </c>
      <c r="J123" s="110">
        <v>685</v>
      </c>
      <c r="K123" s="110">
        <v>10767</v>
      </c>
      <c r="L123" s="110">
        <v>3468</v>
      </c>
      <c r="M123" s="110">
        <v>1782</v>
      </c>
      <c r="N123" s="110">
        <v>804</v>
      </c>
      <c r="O123" s="132">
        <v>73</v>
      </c>
      <c r="P123" s="132">
        <v>0</v>
      </c>
      <c r="Q123" s="132">
        <v>338</v>
      </c>
      <c r="R123" s="107"/>
      <c r="S123" s="142">
        <f t="shared" si="22"/>
        <v>5.4171439480717831</v>
      </c>
      <c r="T123" s="142">
        <f t="shared" si="22"/>
        <v>1.135929744177167</v>
      </c>
      <c r="U123" s="142">
        <f t="shared" si="22"/>
        <v>6.5005727376861406</v>
      </c>
      <c r="V123" s="142">
        <f t="shared" si="22"/>
        <v>3.3934707903780068</v>
      </c>
      <c r="W123" s="142">
        <f t="shared" si="22"/>
        <v>3.2693776250477278</v>
      </c>
      <c r="X123" s="142">
        <f t="shared" si="22"/>
        <v>51.388888888888886</v>
      </c>
      <c r="Y123" s="142">
        <f t="shared" si="34"/>
        <v>16.552119129438715</v>
      </c>
      <c r="Z123" s="142">
        <f t="shared" si="34"/>
        <v>8.5051546391752577</v>
      </c>
      <c r="AA123" s="142">
        <f t="shared" si="34"/>
        <v>3.8373424971363117</v>
      </c>
      <c r="AB123" s="142">
        <f t="shared" si="34"/>
        <v>0.34841542573501333</v>
      </c>
      <c r="AC123" s="142">
        <f t="shared" si="34"/>
        <v>0</v>
      </c>
      <c r="AD123" s="142">
        <f t="shared" si="34"/>
        <v>1.6132111492936234</v>
      </c>
      <c r="AE123" s="25"/>
      <c r="AF123" s="19"/>
      <c r="AG123" s="39"/>
      <c r="AH123" s="35" t="s">
        <v>56</v>
      </c>
      <c r="AI123" s="36">
        <v>1</v>
      </c>
      <c r="AJ123" s="37">
        <v>3</v>
      </c>
    </row>
    <row r="124" spans="1:36" s="4" customFormat="1" ht="14.45" customHeight="1" x14ac:dyDescent="0.2">
      <c r="A124" s="57" t="s">
        <v>377</v>
      </c>
      <c r="B124" s="111">
        <v>923</v>
      </c>
      <c r="C124" s="111">
        <v>926</v>
      </c>
      <c r="D124" s="122">
        <f t="shared" si="32"/>
        <v>3</v>
      </c>
      <c r="E124" s="142">
        <f t="shared" si="33"/>
        <v>0.32502708559046589</v>
      </c>
      <c r="F124" s="110">
        <v>29</v>
      </c>
      <c r="G124" s="110">
        <v>5</v>
      </c>
      <c r="H124" s="110">
        <v>35</v>
      </c>
      <c r="I124" s="110">
        <v>17</v>
      </c>
      <c r="J124" s="110">
        <v>14</v>
      </c>
      <c r="K124" s="110">
        <v>473</v>
      </c>
      <c r="L124" s="110">
        <v>226</v>
      </c>
      <c r="M124" s="110">
        <v>92</v>
      </c>
      <c r="N124" s="110">
        <v>35</v>
      </c>
      <c r="O124" s="132">
        <v>12</v>
      </c>
      <c r="P124" s="132">
        <v>0</v>
      </c>
      <c r="Q124" s="132">
        <v>27</v>
      </c>
      <c r="R124" s="107"/>
      <c r="S124" s="142">
        <f t="shared" si="22"/>
        <v>3.1317494600431961</v>
      </c>
      <c r="T124" s="142">
        <f t="shared" si="22"/>
        <v>0.5399568034557235</v>
      </c>
      <c r="U124" s="142">
        <f t="shared" si="22"/>
        <v>3.7796976241900646</v>
      </c>
      <c r="V124" s="142">
        <f t="shared" si="22"/>
        <v>1.8358531317494602</v>
      </c>
      <c r="W124" s="142">
        <f t="shared" si="22"/>
        <v>1.5118790496760259</v>
      </c>
      <c r="X124" s="142">
        <f t="shared" si="22"/>
        <v>51.07991360691144</v>
      </c>
      <c r="Y124" s="142">
        <f t="shared" si="34"/>
        <v>24.406047516198704</v>
      </c>
      <c r="Z124" s="142">
        <f t="shared" si="34"/>
        <v>9.9352051835853139</v>
      </c>
      <c r="AA124" s="142">
        <f t="shared" si="34"/>
        <v>3.7796976241900646</v>
      </c>
      <c r="AB124" s="142">
        <f t="shared" si="34"/>
        <v>1.2958963282937366</v>
      </c>
      <c r="AC124" s="142">
        <f t="shared" si="34"/>
        <v>0</v>
      </c>
      <c r="AD124" s="142">
        <f t="shared" si="34"/>
        <v>2.9157667386609072</v>
      </c>
      <c r="AE124" s="25"/>
      <c r="AF124" s="40"/>
      <c r="AG124" s="39"/>
      <c r="AH124" s="35" t="s">
        <v>8</v>
      </c>
      <c r="AI124" s="36">
        <v>2</v>
      </c>
      <c r="AJ124" s="37">
        <v>2</v>
      </c>
    </row>
    <row r="125" spans="1:36" s="4" customFormat="1" ht="14.45" customHeight="1" x14ac:dyDescent="0.2">
      <c r="A125" s="57" t="s">
        <v>187</v>
      </c>
      <c r="B125" s="111">
        <v>15386</v>
      </c>
      <c r="C125" s="111">
        <v>15207</v>
      </c>
      <c r="D125" s="122">
        <f t="shared" si="32"/>
        <v>-179</v>
      </c>
      <c r="E125" s="142">
        <f t="shared" si="33"/>
        <v>-1.163395294423502</v>
      </c>
      <c r="F125" s="110">
        <v>763</v>
      </c>
      <c r="G125" s="110">
        <v>178</v>
      </c>
      <c r="H125" s="110">
        <v>1015</v>
      </c>
      <c r="I125" s="110">
        <v>517</v>
      </c>
      <c r="J125" s="110">
        <v>468</v>
      </c>
      <c r="K125" s="110">
        <v>8235</v>
      </c>
      <c r="L125" s="110">
        <v>2222</v>
      </c>
      <c r="M125" s="110">
        <v>1341</v>
      </c>
      <c r="N125" s="110">
        <v>468</v>
      </c>
      <c r="O125" s="132">
        <v>35</v>
      </c>
      <c r="P125" s="132">
        <v>0</v>
      </c>
      <c r="Q125" s="132">
        <v>285</v>
      </c>
      <c r="R125" s="107"/>
      <c r="S125" s="142">
        <f t="shared" si="22"/>
        <v>5.0174261853093967</v>
      </c>
      <c r="T125" s="142">
        <f t="shared" si="22"/>
        <v>1.1705135792727033</v>
      </c>
      <c r="U125" s="142">
        <f t="shared" si="22"/>
        <v>6.6745577694482803</v>
      </c>
      <c r="V125" s="142">
        <f t="shared" si="22"/>
        <v>3.3997501150785823</v>
      </c>
      <c r="W125" s="142">
        <f t="shared" si="22"/>
        <v>3.077530084829355</v>
      </c>
      <c r="X125" s="142">
        <f t="shared" si="22"/>
        <v>54.152692838824223</v>
      </c>
      <c r="Y125" s="142">
        <f t="shared" si="34"/>
        <v>14.611691983954758</v>
      </c>
      <c r="Z125" s="142">
        <f t="shared" si="34"/>
        <v>8.8183073584533442</v>
      </c>
      <c r="AA125" s="142">
        <f t="shared" si="34"/>
        <v>3.077530084829355</v>
      </c>
      <c r="AB125" s="142">
        <f t="shared" si="34"/>
        <v>0.2301571644637338</v>
      </c>
      <c r="AC125" s="142">
        <f t="shared" si="34"/>
        <v>0</v>
      </c>
      <c r="AD125" s="142">
        <f t="shared" si="34"/>
        <v>1.874136910633261</v>
      </c>
      <c r="AE125" s="25"/>
      <c r="AF125" s="19"/>
      <c r="AG125" s="39"/>
      <c r="AH125" s="35" t="s">
        <v>41</v>
      </c>
      <c r="AI125" s="36">
        <v>2</v>
      </c>
      <c r="AJ125" s="37">
        <v>3</v>
      </c>
    </row>
    <row r="126" spans="1:36" s="4" customFormat="1" ht="14.45" customHeight="1" x14ac:dyDescent="0.2">
      <c r="A126" s="57" t="s">
        <v>379</v>
      </c>
      <c r="B126" s="111">
        <v>1352</v>
      </c>
      <c r="C126" s="111">
        <v>1343</v>
      </c>
      <c r="D126" s="122">
        <f t="shared" si="32"/>
        <v>-9</v>
      </c>
      <c r="E126" s="142">
        <f t="shared" si="33"/>
        <v>-0.66568047337278113</v>
      </c>
      <c r="F126" s="110">
        <v>84</v>
      </c>
      <c r="G126" s="110">
        <v>16</v>
      </c>
      <c r="H126" s="110">
        <v>87</v>
      </c>
      <c r="I126" s="110">
        <v>36</v>
      </c>
      <c r="J126" s="110">
        <v>47</v>
      </c>
      <c r="K126" s="110">
        <v>642</v>
      </c>
      <c r="L126" s="110">
        <v>248</v>
      </c>
      <c r="M126" s="110">
        <v>132</v>
      </c>
      <c r="N126" s="110">
        <v>51</v>
      </c>
      <c r="O126" s="132">
        <v>0</v>
      </c>
      <c r="P126" s="132">
        <v>0</v>
      </c>
      <c r="Q126" s="132">
        <v>21</v>
      </c>
      <c r="R126" s="107"/>
      <c r="S126" s="142">
        <f t="shared" si="22"/>
        <v>6.2546537602382726</v>
      </c>
      <c r="T126" s="142">
        <f t="shared" si="22"/>
        <v>1.1913626209977661</v>
      </c>
      <c r="U126" s="142">
        <f t="shared" si="22"/>
        <v>6.4780342516753535</v>
      </c>
      <c r="V126" s="142">
        <f t="shared" si="22"/>
        <v>2.680565897244974</v>
      </c>
      <c r="W126" s="142">
        <f t="shared" si="22"/>
        <v>3.4996276991809383</v>
      </c>
      <c r="X126" s="142">
        <f t="shared" si="22"/>
        <v>47.803425167535366</v>
      </c>
      <c r="Y126" s="142">
        <f t="shared" si="34"/>
        <v>18.466120625465376</v>
      </c>
      <c r="Z126" s="142">
        <f t="shared" si="34"/>
        <v>9.8287416232315703</v>
      </c>
      <c r="AA126" s="142">
        <f t="shared" si="34"/>
        <v>3.79746835443038</v>
      </c>
      <c r="AB126" s="142">
        <f t="shared" si="34"/>
        <v>0</v>
      </c>
      <c r="AC126" s="142">
        <f t="shared" si="34"/>
        <v>0</v>
      </c>
      <c r="AD126" s="142">
        <f t="shared" si="34"/>
        <v>1.5636634400595681</v>
      </c>
      <c r="AE126" s="25"/>
      <c r="AF126" s="19"/>
      <c r="AG126" s="39"/>
      <c r="AH126" s="35" t="s">
        <v>126</v>
      </c>
      <c r="AI126" s="36">
        <v>2</v>
      </c>
      <c r="AJ126" s="37">
        <v>2</v>
      </c>
    </row>
    <row r="127" spans="1:36" s="4" customFormat="1" ht="14.45" customHeight="1" x14ac:dyDescent="0.2">
      <c r="A127" s="57" t="s">
        <v>381</v>
      </c>
      <c r="B127" s="111">
        <v>4508</v>
      </c>
      <c r="C127" s="111">
        <v>4451</v>
      </c>
      <c r="D127" s="122">
        <f t="shared" si="32"/>
        <v>-57</v>
      </c>
      <c r="E127" s="142">
        <f t="shared" si="33"/>
        <v>-1.264418811002662</v>
      </c>
      <c r="F127" s="110">
        <v>210</v>
      </c>
      <c r="G127" s="110">
        <v>42</v>
      </c>
      <c r="H127" s="110">
        <v>292</v>
      </c>
      <c r="I127" s="110">
        <v>143</v>
      </c>
      <c r="J127" s="110">
        <v>142</v>
      </c>
      <c r="K127" s="110">
        <v>2445</v>
      </c>
      <c r="L127" s="110">
        <v>727</v>
      </c>
      <c r="M127" s="110">
        <v>327</v>
      </c>
      <c r="N127" s="110">
        <v>123</v>
      </c>
      <c r="O127" s="132">
        <v>20</v>
      </c>
      <c r="P127" s="132">
        <v>0</v>
      </c>
      <c r="Q127" s="132">
        <v>151</v>
      </c>
      <c r="R127" s="107"/>
      <c r="S127" s="142">
        <f t="shared" si="22"/>
        <v>4.7180408896877104</v>
      </c>
      <c r="T127" s="142">
        <f t="shared" si="22"/>
        <v>0.94360817793754204</v>
      </c>
      <c r="U127" s="142">
        <f t="shared" si="22"/>
        <v>6.5603235228038637</v>
      </c>
      <c r="V127" s="142">
        <f t="shared" si="22"/>
        <v>3.2127611772635367</v>
      </c>
      <c r="W127" s="142">
        <f t="shared" si="22"/>
        <v>3.1902943158840706</v>
      </c>
      <c r="X127" s="142">
        <f t="shared" si="22"/>
        <v>54.931476072792627</v>
      </c>
      <c r="Y127" s="142">
        <f t="shared" si="34"/>
        <v>16.333408222871267</v>
      </c>
      <c r="Z127" s="142">
        <f t="shared" si="34"/>
        <v>7.3466636710851487</v>
      </c>
      <c r="AA127" s="142">
        <f t="shared" si="34"/>
        <v>2.7634239496742303</v>
      </c>
      <c r="AB127" s="142">
        <f t="shared" si="34"/>
        <v>0.44933722758930572</v>
      </c>
      <c r="AC127" s="142">
        <f t="shared" si="34"/>
        <v>0</v>
      </c>
      <c r="AD127" s="142">
        <f t="shared" si="34"/>
        <v>3.3924960682992582</v>
      </c>
      <c r="AE127" s="52"/>
      <c r="AF127" s="40"/>
      <c r="AG127" s="39"/>
      <c r="AH127" s="35" t="s">
        <v>45</v>
      </c>
      <c r="AI127" s="36" t="s">
        <v>7</v>
      </c>
      <c r="AJ127" s="37">
        <v>6</v>
      </c>
    </row>
    <row r="128" spans="1:36" s="4" customFormat="1" ht="14.45" customHeight="1" x14ac:dyDescent="0.2">
      <c r="A128" s="57" t="s">
        <v>383</v>
      </c>
      <c r="B128" s="111">
        <v>2611</v>
      </c>
      <c r="C128" s="111">
        <v>2613</v>
      </c>
      <c r="D128" s="122">
        <f t="shared" si="32"/>
        <v>2</v>
      </c>
      <c r="E128" s="142">
        <f t="shared" si="33"/>
        <v>7.6599004212945229E-2</v>
      </c>
      <c r="F128" s="110">
        <v>160</v>
      </c>
      <c r="G128" s="110">
        <v>35</v>
      </c>
      <c r="H128" s="110">
        <v>217</v>
      </c>
      <c r="I128" s="110">
        <v>108</v>
      </c>
      <c r="J128" s="110">
        <v>112</v>
      </c>
      <c r="K128" s="110">
        <v>1290</v>
      </c>
      <c r="L128" s="110">
        <v>360</v>
      </c>
      <c r="M128" s="110">
        <v>242</v>
      </c>
      <c r="N128" s="110">
        <v>89</v>
      </c>
      <c r="O128" s="132">
        <v>0</v>
      </c>
      <c r="P128" s="132">
        <v>0</v>
      </c>
      <c r="Q128" s="132">
        <v>24</v>
      </c>
      <c r="R128" s="107"/>
      <c r="S128" s="142">
        <f t="shared" si="22"/>
        <v>6.1232300038270191</v>
      </c>
      <c r="T128" s="142">
        <f t="shared" si="22"/>
        <v>1.3394565633371605</v>
      </c>
      <c r="U128" s="142">
        <f t="shared" si="22"/>
        <v>8.3046306926903934</v>
      </c>
      <c r="V128" s="142">
        <f t="shared" si="22"/>
        <v>4.1331802525832382</v>
      </c>
      <c r="W128" s="142">
        <f t="shared" si="22"/>
        <v>4.2862610026789127</v>
      </c>
      <c r="X128" s="142">
        <f t="shared" si="22"/>
        <v>49.368541905855338</v>
      </c>
      <c r="Y128" s="142">
        <f t="shared" si="34"/>
        <v>13.777267508610791</v>
      </c>
      <c r="Z128" s="142">
        <f t="shared" si="34"/>
        <v>9.261385380788365</v>
      </c>
      <c r="AA128" s="142">
        <f t="shared" si="34"/>
        <v>3.4060466896287793</v>
      </c>
      <c r="AB128" s="142">
        <f t="shared" si="34"/>
        <v>0</v>
      </c>
      <c r="AC128" s="142">
        <f t="shared" si="34"/>
        <v>0</v>
      </c>
      <c r="AD128" s="142">
        <f t="shared" si="34"/>
        <v>0.91848450057405284</v>
      </c>
      <c r="AE128" s="25"/>
      <c r="AF128" s="40"/>
      <c r="AG128" s="39"/>
      <c r="AH128" s="35" t="s">
        <v>126</v>
      </c>
      <c r="AI128" s="36">
        <v>1</v>
      </c>
      <c r="AJ128" s="37">
        <v>4</v>
      </c>
    </row>
    <row r="129" spans="1:36" s="4" customFormat="1" ht="14.45" customHeight="1" x14ac:dyDescent="0.2">
      <c r="A129" s="57" t="s">
        <v>88</v>
      </c>
      <c r="B129" s="111">
        <v>119573</v>
      </c>
      <c r="C129" s="111">
        <v>119951</v>
      </c>
      <c r="D129" s="122">
        <f t="shared" si="32"/>
        <v>378</v>
      </c>
      <c r="E129" s="142">
        <f t="shared" si="33"/>
        <v>0.31612487768977948</v>
      </c>
      <c r="F129" s="110">
        <v>6561</v>
      </c>
      <c r="G129" s="110">
        <v>1260</v>
      </c>
      <c r="H129" s="110">
        <v>7392</v>
      </c>
      <c r="I129" s="110">
        <v>3544</v>
      </c>
      <c r="J129" s="110">
        <v>3838</v>
      </c>
      <c r="K129" s="110">
        <v>68683</v>
      </c>
      <c r="L129" s="110">
        <v>16770</v>
      </c>
      <c r="M129" s="110">
        <v>8743</v>
      </c>
      <c r="N129" s="110">
        <v>3160</v>
      </c>
      <c r="O129" s="132">
        <v>453</v>
      </c>
      <c r="P129" s="132">
        <v>14</v>
      </c>
      <c r="Q129" s="132">
        <v>8313</v>
      </c>
      <c r="R129" s="107"/>
      <c r="S129" s="142">
        <f t="shared" si="22"/>
        <v>5.4697334745020889</v>
      </c>
      <c r="T129" s="142">
        <f t="shared" si="22"/>
        <v>1.0504289251444339</v>
      </c>
      <c r="U129" s="142">
        <f t="shared" si="22"/>
        <v>6.1625163608473459</v>
      </c>
      <c r="V129" s="142">
        <f t="shared" ref="V129:AA178" si="35">I129/$C129*100</f>
        <v>2.9545397704062495</v>
      </c>
      <c r="W129" s="142">
        <f t="shared" si="35"/>
        <v>3.1996398529399506</v>
      </c>
      <c r="X129" s="142">
        <f t="shared" si="35"/>
        <v>57.259214179123141</v>
      </c>
      <c r="Y129" s="142">
        <f t="shared" si="34"/>
        <v>13.980708789422348</v>
      </c>
      <c r="Z129" s="142">
        <f t="shared" si="34"/>
        <v>7.2888095972522118</v>
      </c>
      <c r="AA129" s="142">
        <f t="shared" si="34"/>
        <v>2.6344090503622311</v>
      </c>
      <c r="AB129" s="142">
        <f t="shared" si="34"/>
        <v>0.37765420880192746</v>
      </c>
      <c r="AC129" s="142">
        <f t="shared" si="34"/>
        <v>1.1671432501604823E-2</v>
      </c>
      <c r="AD129" s="142">
        <f t="shared" si="34"/>
        <v>6.9303298847029211</v>
      </c>
      <c r="AE129" s="25"/>
      <c r="AF129" s="19"/>
      <c r="AG129" s="39"/>
      <c r="AH129" s="35" t="s">
        <v>45</v>
      </c>
      <c r="AI129" s="36">
        <v>2</v>
      </c>
      <c r="AJ129" s="37">
        <v>2</v>
      </c>
    </row>
    <row r="130" spans="1:36" s="4" customFormat="1" ht="14.45" customHeight="1" x14ac:dyDescent="0.2">
      <c r="A130" s="57" t="s">
        <v>193</v>
      </c>
      <c r="B130" s="111">
        <v>8051</v>
      </c>
      <c r="C130" s="111">
        <v>8058</v>
      </c>
      <c r="D130" s="122">
        <f t="shared" si="32"/>
        <v>7</v>
      </c>
      <c r="E130" s="142">
        <f t="shared" si="33"/>
        <v>8.6945721028443668E-2</v>
      </c>
      <c r="F130" s="110">
        <v>572</v>
      </c>
      <c r="G130" s="110">
        <v>127</v>
      </c>
      <c r="H130" s="110">
        <v>716</v>
      </c>
      <c r="I130" s="110">
        <v>299</v>
      </c>
      <c r="J130" s="110">
        <v>275</v>
      </c>
      <c r="K130" s="110">
        <v>4293</v>
      </c>
      <c r="L130" s="110">
        <v>1045</v>
      </c>
      <c r="M130" s="110">
        <v>507</v>
      </c>
      <c r="N130" s="110">
        <v>224</v>
      </c>
      <c r="O130" s="132">
        <v>93</v>
      </c>
      <c r="P130" s="132">
        <v>0</v>
      </c>
      <c r="Q130" s="132">
        <v>109</v>
      </c>
      <c r="R130" s="107"/>
      <c r="S130" s="142">
        <f t="shared" ref="S130:X193" si="36">F130/$C130*100</f>
        <v>7.0985356167783564</v>
      </c>
      <c r="T130" s="142">
        <f t="shared" si="36"/>
        <v>1.5760734673616283</v>
      </c>
      <c r="U130" s="142">
        <f t="shared" si="36"/>
        <v>8.8855795482750057</v>
      </c>
      <c r="V130" s="142">
        <f t="shared" si="35"/>
        <v>3.710598163315959</v>
      </c>
      <c r="W130" s="142">
        <f t="shared" si="35"/>
        <v>3.4127575080665178</v>
      </c>
      <c r="X130" s="142">
        <f t="shared" si="35"/>
        <v>53.276247207743857</v>
      </c>
      <c r="Y130" s="142">
        <f t="shared" si="34"/>
        <v>12.968478530652765</v>
      </c>
      <c r="Z130" s="142">
        <f t="shared" si="34"/>
        <v>6.2918838421444523</v>
      </c>
      <c r="AA130" s="142">
        <f t="shared" si="34"/>
        <v>2.7798461156614542</v>
      </c>
      <c r="AB130" s="142">
        <f t="shared" si="34"/>
        <v>1.154132539091586</v>
      </c>
      <c r="AC130" s="142">
        <f t="shared" si="34"/>
        <v>0</v>
      </c>
      <c r="AD130" s="142">
        <f t="shared" si="34"/>
        <v>1.352692975924547</v>
      </c>
      <c r="AE130" s="25"/>
      <c r="AF130" s="19"/>
      <c r="AG130" s="39"/>
      <c r="AH130" s="35" t="s">
        <v>4</v>
      </c>
      <c r="AI130" s="36">
        <v>2</v>
      </c>
      <c r="AJ130" s="37">
        <v>5</v>
      </c>
    </row>
    <row r="131" spans="1:36" s="4" customFormat="1" ht="14.45" customHeight="1" x14ac:dyDescent="0.2">
      <c r="A131" s="57" t="s">
        <v>195</v>
      </c>
      <c r="B131" s="111">
        <v>8610</v>
      </c>
      <c r="C131" s="111">
        <v>8647</v>
      </c>
      <c r="D131" s="122">
        <f t="shared" si="32"/>
        <v>37</v>
      </c>
      <c r="E131" s="142">
        <f t="shared" si="33"/>
        <v>0.42973286875725902</v>
      </c>
      <c r="F131" s="110">
        <v>549</v>
      </c>
      <c r="G131" s="110">
        <v>103</v>
      </c>
      <c r="H131" s="110">
        <v>613</v>
      </c>
      <c r="I131" s="110">
        <v>288</v>
      </c>
      <c r="J131" s="110">
        <v>293</v>
      </c>
      <c r="K131" s="110">
        <v>4755</v>
      </c>
      <c r="L131" s="110">
        <v>1134</v>
      </c>
      <c r="M131" s="110">
        <v>637</v>
      </c>
      <c r="N131" s="110">
        <v>275</v>
      </c>
      <c r="O131" s="132">
        <v>36</v>
      </c>
      <c r="P131" s="132">
        <v>0</v>
      </c>
      <c r="Q131" s="132">
        <v>584</v>
      </c>
      <c r="R131" s="107"/>
      <c r="S131" s="142">
        <f t="shared" si="36"/>
        <v>6.3490227824679089</v>
      </c>
      <c r="T131" s="142">
        <f t="shared" si="36"/>
        <v>1.1911645657453451</v>
      </c>
      <c r="U131" s="142">
        <f t="shared" si="36"/>
        <v>7.0891638718630743</v>
      </c>
      <c r="V131" s="142">
        <f t="shared" si="35"/>
        <v>3.3306349022782471</v>
      </c>
      <c r="W131" s="142">
        <f t="shared" si="35"/>
        <v>3.388458424887244</v>
      </c>
      <c r="X131" s="142">
        <f t="shared" si="35"/>
        <v>54.990170001156471</v>
      </c>
      <c r="Y131" s="142">
        <f t="shared" si="34"/>
        <v>13.114374927720595</v>
      </c>
      <c r="Z131" s="142">
        <f t="shared" si="34"/>
        <v>7.3667167803862608</v>
      </c>
      <c r="AA131" s="142">
        <f t="shared" si="34"/>
        <v>3.1802937434948539</v>
      </c>
      <c r="AB131" s="142">
        <f t="shared" si="34"/>
        <v>0.41632936278478089</v>
      </c>
      <c r="AC131" s="142">
        <f t="shared" si="34"/>
        <v>0</v>
      </c>
      <c r="AD131" s="142">
        <f t="shared" si="34"/>
        <v>6.7537874407308891</v>
      </c>
      <c r="AE131" s="25"/>
      <c r="AF131" s="19"/>
      <c r="AG131" s="39"/>
      <c r="AH131" s="35" t="s">
        <v>41</v>
      </c>
      <c r="AI131" s="36">
        <v>2</v>
      </c>
      <c r="AJ131" s="37">
        <v>3</v>
      </c>
    </row>
    <row r="132" spans="1:36" s="4" customFormat="1" ht="14.45" customHeight="1" x14ac:dyDescent="0.2">
      <c r="A132" s="57" t="s">
        <v>392</v>
      </c>
      <c r="B132" s="111">
        <v>2706</v>
      </c>
      <c r="C132" s="111">
        <v>2665</v>
      </c>
      <c r="D132" s="122">
        <f t="shared" si="32"/>
        <v>-41</v>
      </c>
      <c r="E132" s="142">
        <f t="shared" si="33"/>
        <v>-1.5151515151515151</v>
      </c>
      <c r="F132" s="110">
        <v>138</v>
      </c>
      <c r="G132" s="110">
        <v>17</v>
      </c>
      <c r="H132" s="110">
        <v>185</v>
      </c>
      <c r="I132" s="110">
        <v>84</v>
      </c>
      <c r="J132" s="110">
        <v>79</v>
      </c>
      <c r="K132" s="110">
        <v>1387</v>
      </c>
      <c r="L132" s="110">
        <v>433</v>
      </c>
      <c r="M132" s="110">
        <v>217</v>
      </c>
      <c r="N132" s="110">
        <v>125</v>
      </c>
      <c r="O132" s="132">
        <v>819</v>
      </c>
      <c r="P132" s="132">
        <v>0</v>
      </c>
      <c r="Q132" s="132">
        <v>136</v>
      </c>
      <c r="R132" s="107"/>
      <c r="S132" s="142">
        <f t="shared" si="36"/>
        <v>5.1782363977485932</v>
      </c>
      <c r="T132" s="142">
        <f t="shared" si="36"/>
        <v>0.63789868667917449</v>
      </c>
      <c r="U132" s="142">
        <f t="shared" si="36"/>
        <v>6.9418386491557227</v>
      </c>
      <c r="V132" s="142">
        <f t="shared" si="35"/>
        <v>3.1519699812382744</v>
      </c>
      <c r="W132" s="142">
        <f t="shared" si="35"/>
        <v>2.9643527204502815</v>
      </c>
      <c r="X132" s="142">
        <f t="shared" si="35"/>
        <v>52.045028142589125</v>
      </c>
      <c r="Y132" s="142">
        <f t="shared" si="34"/>
        <v>16.247654784240151</v>
      </c>
      <c r="Z132" s="142">
        <f t="shared" si="34"/>
        <v>8.1425891181988739</v>
      </c>
      <c r="AA132" s="142">
        <f t="shared" si="34"/>
        <v>4.6904315196998123</v>
      </c>
      <c r="AB132" s="142">
        <f t="shared" si="34"/>
        <v>30.73170731707317</v>
      </c>
      <c r="AC132" s="142">
        <f t="shared" si="34"/>
        <v>0</v>
      </c>
      <c r="AD132" s="142">
        <f t="shared" si="34"/>
        <v>5.1031894934333959</v>
      </c>
      <c r="AE132" s="25"/>
      <c r="AF132" s="19"/>
      <c r="AG132" s="39"/>
      <c r="AH132" s="35" t="s">
        <v>81</v>
      </c>
      <c r="AI132" s="36">
        <v>2</v>
      </c>
      <c r="AJ132" s="37">
        <v>1</v>
      </c>
    </row>
    <row r="133" spans="1:36" s="4" customFormat="1" ht="14.45" customHeight="1" x14ac:dyDescent="0.2">
      <c r="A133" s="57" t="s">
        <v>388</v>
      </c>
      <c r="B133" s="111">
        <v>9692</v>
      </c>
      <c r="C133" s="111">
        <v>9617</v>
      </c>
      <c r="D133" s="122">
        <f t="shared" si="32"/>
        <v>-75</v>
      </c>
      <c r="E133" s="142">
        <f t="shared" si="33"/>
        <v>-0.77383408997111025</v>
      </c>
      <c r="F133" s="110">
        <v>459</v>
      </c>
      <c r="G133" s="110">
        <v>115</v>
      </c>
      <c r="H133" s="110">
        <v>685</v>
      </c>
      <c r="I133" s="110">
        <v>338</v>
      </c>
      <c r="J133" s="110">
        <v>342</v>
      </c>
      <c r="K133" s="110">
        <v>5096</v>
      </c>
      <c r="L133" s="110">
        <v>1493</v>
      </c>
      <c r="M133" s="110">
        <v>763</v>
      </c>
      <c r="N133" s="110">
        <v>326</v>
      </c>
      <c r="O133" s="132">
        <v>11</v>
      </c>
      <c r="P133" s="132">
        <v>0</v>
      </c>
      <c r="Q133" s="132">
        <v>178</v>
      </c>
      <c r="R133" s="107"/>
      <c r="S133" s="142">
        <f t="shared" si="36"/>
        <v>4.772798169907456</v>
      </c>
      <c r="T133" s="142">
        <f t="shared" si="36"/>
        <v>1.195799105750234</v>
      </c>
      <c r="U133" s="142">
        <f t="shared" si="36"/>
        <v>7.1228033690340018</v>
      </c>
      <c r="V133" s="142">
        <f t="shared" si="35"/>
        <v>3.5146095455963402</v>
      </c>
      <c r="W133" s="142">
        <f t="shared" si="35"/>
        <v>3.556202557970261</v>
      </c>
      <c r="X133" s="142">
        <f t="shared" si="35"/>
        <v>52.989497764375585</v>
      </c>
      <c r="Y133" s="142">
        <f t="shared" si="34"/>
        <v>15.524591868566082</v>
      </c>
      <c r="Z133" s="142">
        <f t="shared" si="34"/>
        <v>7.9338671103254654</v>
      </c>
      <c r="AA133" s="142">
        <f t="shared" si="34"/>
        <v>3.3898305084745761</v>
      </c>
      <c r="AB133" s="142">
        <f t="shared" si="34"/>
        <v>0.11438078402828324</v>
      </c>
      <c r="AC133" s="142">
        <f t="shared" si="34"/>
        <v>0</v>
      </c>
      <c r="AD133" s="142">
        <f t="shared" si="34"/>
        <v>1.8508890506394926</v>
      </c>
      <c r="AE133" s="25"/>
      <c r="AF133" s="19"/>
      <c r="AG133" s="39"/>
      <c r="AH133" s="35" t="s">
        <v>48</v>
      </c>
      <c r="AI133" s="36">
        <v>1</v>
      </c>
      <c r="AJ133" s="37">
        <v>4</v>
      </c>
    </row>
    <row r="134" spans="1:36" s="4" customFormat="1" ht="14.45" customHeight="1" x14ac:dyDescent="0.2">
      <c r="A134" s="57" t="s">
        <v>390</v>
      </c>
      <c r="B134" s="111">
        <v>3140</v>
      </c>
      <c r="C134" s="111">
        <v>3078</v>
      </c>
      <c r="D134" s="122">
        <f t="shared" si="32"/>
        <v>-62</v>
      </c>
      <c r="E134" s="142">
        <f t="shared" si="33"/>
        <v>-1.9745222929936306</v>
      </c>
      <c r="F134" s="110">
        <v>161</v>
      </c>
      <c r="G134" s="110">
        <v>37</v>
      </c>
      <c r="H134" s="110">
        <v>181</v>
      </c>
      <c r="I134" s="110">
        <v>80</v>
      </c>
      <c r="J134" s="110">
        <v>107</v>
      </c>
      <c r="K134" s="110">
        <v>1488</v>
      </c>
      <c r="L134" s="110">
        <v>549</v>
      </c>
      <c r="M134" s="110">
        <v>324</v>
      </c>
      <c r="N134" s="110">
        <v>151</v>
      </c>
      <c r="O134" s="132">
        <v>13</v>
      </c>
      <c r="P134" s="132">
        <v>0</v>
      </c>
      <c r="Q134" s="132">
        <v>147</v>
      </c>
      <c r="R134" s="107"/>
      <c r="S134" s="142">
        <f t="shared" si="36"/>
        <v>5.2306692657569851</v>
      </c>
      <c r="T134" s="142">
        <f t="shared" si="36"/>
        <v>1.2020792722547107</v>
      </c>
      <c r="U134" s="142">
        <f t="shared" si="36"/>
        <v>5.8804418453541256</v>
      </c>
      <c r="V134" s="142">
        <f t="shared" si="35"/>
        <v>2.5990903183885639</v>
      </c>
      <c r="W134" s="142">
        <f t="shared" si="35"/>
        <v>3.4762833008447043</v>
      </c>
      <c r="X134" s="142">
        <f t="shared" si="35"/>
        <v>48.343079922027286</v>
      </c>
      <c r="Y134" s="142">
        <f t="shared" si="34"/>
        <v>17.836257309941519</v>
      </c>
      <c r="Z134" s="142">
        <f t="shared" si="34"/>
        <v>10.526315789473683</v>
      </c>
      <c r="AA134" s="142">
        <f t="shared" si="34"/>
        <v>4.9057829759584139</v>
      </c>
      <c r="AB134" s="142">
        <f t="shared" si="34"/>
        <v>0.42235217673814163</v>
      </c>
      <c r="AC134" s="142">
        <f t="shared" si="34"/>
        <v>0</v>
      </c>
      <c r="AD134" s="142">
        <f t="shared" si="34"/>
        <v>4.7758284600389862</v>
      </c>
      <c r="AE134" s="25"/>
      <c r="AF134" s="40"/>
      <c r="AG134" s="39"/>
      <c r="AH134" s="35" t="s">
        <v>56</v>
      </c>
      <c r="AI134" s="36">
        <v>2</v>
      </c>
      <c r="AJ134" s="37">
        <v>4</v>
      </c>
    </row>
    <row r="135" spans="1:36" s="4" customFormat="1" ht="14.45" customHeight="1" x14ac:dyDescent="0.2">
      <c r="A135" s="38" t="s">
        <v>683</v>
      </c>
      <c r="B135" s="111">
        <v>72909</v>
      </c>
      <c r="C135" s="111">
        <v>72699</v>
      </c>
      <c r="D135" s="122">
        <f t="shared" si="32"/>
        <v>-210</v>
      </c>
      <c r="E135" s="142">
        <f t="shared" si="33"/>
        <v>-0.28803028432703781</v>
      </c>
      <c r="F135" s="110">
        <v>3777</v>
      </c>
      <c r="G135" s="110">
        <v>718</v>
      </c>
      <c r="H135" s="110">
        <v>4409</v>
      </c>
      <c r="I135" s="110">
        <v>2081</v>
      </c>
      <c r="J135" s="110">
        <v>2233</v>
      </c>
      <c r="K135" s="110">
        <v>42535</v>
      </c>
      <c r="L135" s="110">
        <v>9473</v>
      </c>
      <c r="M135" s="110">
        <v>5223</v>
      </c>
      <c r="N135" s="110">
        <v>2250</v>
      </c>
      <c r="O135" s="132">
        <v>128</v>
      </c>
      <c r="P135" s="132">
        <v>0</v>
      </c>
      <c r="Q135" s="132">
        <v>5406</v>
      </c>
      <c r="R135" s="107"/>
      <c r="S135" s="142">
        <f t="shared" si="36"/>
        <v>5.1953947096933932</v>
      </c>
      <c r="T135" s="142">
        <f t="shared" si="36"/>
        <v>0.98763394269522287</v>
      </c>
      <c r="U135" s="142">
        <f t="shared" si="36"/>
        <v>6.0647326648234499</v>
      </c>
      <c r="V135" s="142">
        <f t="shared" si="35"/>
        <v>2.8624877921291905</v>
      </c>
      <c r="W135" s="142">
        <f t="shared" si="35"/>
        <v>3.0715690724769256</v>
      </c>
      <c r="X135" s="142">
        <f t="shared" si="35"/>
        <v>58.508370128887613</v>
      </c>
      <c r="Y135" s="142">
        <f t="shared" si="34"/>
        <v>13.030440583776942</v>
      </c>
      <c r="Z135" s="142">
        <f t="shared" si="34"/>
        <v>7.1844179424751369</v>
      </c>
      <c r="AA135" s="142">
        <f t="shared" si="34"/>
        <v>3.0949531630421325</v>
      </c>
      <c r="AB135" s="142">
        <f t="shared" si="34"/>
        <v>0.17606844660861909</v>
      </c>
      <c r="AC135" s="142">
        <f t="shared" si="34"/>
        <v>0</v>
      </c>
      <c r="AD135" s="142">
        <f t="shared" si="34"/>
        <v>7.4361407997358979</v>
      </c>
      <c r="AE135" s="25"/>
      <c r="AF135" s="40"/>
      <c r="AG135" s="39"/>
      <c r="AH135" s="35" t="s">
        <v>24</v>
      </c>
      <c r="AI135" s="36">
        <v>2</v>
      </c>
      <c r="AJ135" s="37">
        <v>4</v>
      </c>
    </row>
    <row r="136" spans="1:36" s="4" customFormat="1" ht="14.45" customHeight="1" x14ac:dyDescent="0.2">
      <c r="A136" s="57" t="s">
        <v>197</v>
      </c>
      <c r="B136" s="111">
        <v>14494</v>
      </c>
      <c r="C136" s="111">
        <v>14427</v>
      </c>
      <c r="D136" s="122">
        <f t="shared" si="32"/>
        <v>-67</v>
      </c>
      <c r="E136" s="142">
        <f t="shared" si="33"/>
        <v>-0.4622602456188768</v>
      </c>
      <c r="F136" s="110">
        <v>980</v>
      </c>
      <c r="G136" s="110">
        <v>189</v>
      </c>
      <c r="H136" s="110">
        <v>1118</v>
      </c>
      <c r="I136" s="110">
        <v>593</v>
      </c>
      <c r="J136" s="110">
        <v>530</v>
      </c>
      <c r="K136" s="110">
        <v>7631</v>
      </c>
      <c r="L136" s="110">
        <v>1888</v>
      </c>
      <c r="M136" s="110">
        <v>1010</v>
      </c>
      <c r="N136" s="110">
        <v>488</v>
      </c>
      <c r="O136" s="132">
        <v>21</v>
      </c>
      <c r="P136" s="132">
        <v>0</v>
      </c>
      <c r="Q136" s="132">
        <v>391</v>
      </c>
      <c r="R136" s="107"/>
      <c r="S136" s="142">
        <f t="shared" si="36"/>
        <v>6.7928190198932548</v>
      </c>
      <c r="T136" s="142">
        <f t="shared" si="36"/>
        <v>1.3100436681222707</v>
      </c>
      <c r="U136" s="142">
        <f t="shared" si="36"/>
        <v>7.7493588410618974</v>
      </c>
      <c r="V136" s="142">
        <f t="shared" si="35"/>
        <v>4.1103486518333687</v>
      </c>
      <c r="W136" s="142">
        <f t="shared" si="35"/>
        <v>3.6736674291259446</v>
      </c>
      <c r="X136" s="142">
        <f t="shared" si="35"/>
        <v>52.893879531434116</v>
      </c>
      <c r="Y136" s="142">
        <f t="shared" si="34"/>
        <v>13.086573785263742</v>
      </c>
      <c r="Z136" s="142">
        <f t="shared" si="34"/>
        <v>7.0007624592777429</v>
      </c>
      <c r="AA136" s="142">
        <f t="shared" si="34"/>
        <v>3.3825466139876621</v>
      </c>
      <c r="AB136" s="142">
        <f t="shared" si="34"/>
        <v>0.14556040756914121</v>
      </c>
      <c r="AC136" s="142">
        <f t="shared" si="34"/>
        <v>0</v>
      </c>
      <c r="AD136" s="142">
        <f t="shared" si="34"/>
        <v>2.7101961599778193</v>
      </c>
      <c r="AE136" s="25"/>
      <c r="AF136" s="19"/>
      <c r="AG136" s="39"/>
      <c r="AH136" s="35" t="s">
        <v>48</v>
      </c>
      <c r="AI136" s="36">
        <v>2</v>
      </c>
      <c r="AJ136" s="37">
        <v>4</v>
      </c>
    </row>
    <row r="137" spans="1:36" s="4" customFormat="1" ht="14.45" customHeight="1" x14ac:dyDescent="0.2">
      <c r="A137" s="57" t="s">
        <v>199</v>
      </c>
      <c r="B137" s="111">
        <v>18978</v>
      </c>
      <c r="C137" s="111">
        <v>18927</v>
      </c>
      <c r="D137" s="122">
        <f t="shared" si="32"/>
        <v>-51</v>
      </c>
      <c r="E137" s="142">
        <f t="shared" si="33"/>
        <v>-0.26873221625039517</v>
      </c>
      <c r="F137" s="110">
        <v>1586</v>
      </c>
      <c r="G137" s="110">
        <v>321</v>
      </c>
      <c r="H137" s="110">
        <v>1842</v>
      </c>
      <c r="I137" s="110">
        <v>837</v>
      </c>
      <c r="J137" s="110">
        <v>706</v>
      </c>
      <c r="K137" s="110">
        <v>9949</v>
      </c>
      <c r="L137" s="110">
        <v>2198</v>
      </c>
      <c r="M137" s="110">
        <v>1074</v>
      </c>
      <c r="N137" s="110">
        <v>414</v>
      </c>
      <c r="O137" s="132">
        <v>23</v>
      </c>
      <c r="P137" s="132">
        <v>0</v>
      </c>
      <c r="Q137" s="132">
        <v>258</v>
      </c>
      <c r="R137" s="107"/>
      <c r="S137" s="142">
        <f t="shared" si="36"/>
        <v>8.3795635864109475</v>
      </c>
      <c r="T137" s="142">
        <f t="shared" si="36"/>
        <v>1.6959898557616104</v>
      </c>
      <c r="U137" s="142">
        <f t="shared" si="36"/>
        <v>9.7321287050245679</v>
      </c>
      <c r="V137" s="142">
        <f t="shared" si="35"/>
        <v>4.4222539229671902</v>
      </c>
      <c r="W137" s="142">
        <f t="shared" si="35"/>
        <v>3.730120991176626</v>
      </c>
      <c r="X137" s="142">
        <f t="shared" si="35"/>
        <v>52.565118613620754</v>
      </c>
      <c r="Y137" s="142">
        <f t="shared" si="34"/>
        <v>11.613039573096634</v>
      </c>
      <c r="Z137" s="142">
        <f t="shared" si="34"/>
        <v>5.6744333491837056</v>
      </c>
      <c r="AA137" s="142">
        <f t="shared" si="34"/>
        <v>2.1873514027579648</v>
      </c>
      <c r="AB137" s="142">
        <f t="shared" si="34"/>
        <v>0.12151952237544247</v>
      </c>
      <c r="AC137" s="142">
        <f t="shared" si="34"/>
        <v>0</v>
      </c>
      <c r="AD137" s="142">
        <f t="shared" si="34"/>
        <v>1.3631320336027897</v>
      </c>
      <c r="AE137" s="52"/>
      <c r="AF137" s="40"/>
      <c r="AG137" s="39"/>
      <c r="AH137" s="35" t="s">
        <v>8</v>
      </c>
      <c r="AI137" s="36">
        <v>1</v>
      </c>
      <c r="AJ137" s="37">
        <v>5</v>
      </c>
    </row>
    <row r="138" spans="1:36" s="4" customFormat="1" ht="14.45" customHeight="1" x14ac:dyDescent="0.2">
      <c r="A138" s="57" t="s">
        <v>394</v>
      </c>
      <c r="B138" s="111">
        <v>3063</v>
      </c>
      <c r="C138" s="111">
        <v>3043</v>
      </c>
      <c r="D138" s="122">
        <f t="shared" si="32"/>
        <v>-20</v>
      </c>
      <c r="E138" s="142">
        <f t="shared" si="33"/>
        <v>-0.65295461965393398</v>
      </c>
      <c r="F138" s="110">
        <v>190</v>
      </c>
      <c r="G138" s="110">
        <v>45</v>
      </c>
      <c r="H138" s="110">
        <v>240</v>
      </c>
      <c r="I138" s="110">
        <v>103</v>
      </c>
      <c r="J138" s="110">
        <v>101</v>
      </c>
      <c r="K138" s="110">
        <v>1597</v>
      </c>
      <c r="L138" s="110">
        <v>423</v>
      </c>
      <c r="M138" s="110">
        <v>241</v>
      </c>
      <c r="N138" s="110">
        <v>103</v>
      </c>
      <c r="O138" s="132">
        <v>0</v>
      </c>
      <c r="P138" s="132">
        <v>0</v>
      </c>
      <c r="Q138" s="132">
        <v>65</v>
      </c>
      <c r="R138" s="107"/>
      <c r="S138" s="142">
        <f t="shared" si="36"/>
        <v>6.2438383174498853</v>
      </c>
      <c r="T138" s="142">
        <f t="shared" si="36"/>
        <v>1.4788038120276044</v>
      </c>
      <c r="U138" s="142">
        <f t="shared" si="36"/>
        <v>7.8869536641472227</v>
      </c>
      <c r="V138" s="142">
        <f t="shared" si="35"/>
        <v>3.3848176141965163</v>
      </c>
      <c r="W138" s="142">
        <f t="shared" si="35"/>
        <v>3.3190930003286234</v>
      </c>
      <c r="X138" s="142">
        <f t="shared" si="35"/>
        <v>52.481104173512982</v>
      </c>
      <c r="Y138" s="142">
        <f t="shared" si="34"/>
        <v>13.900755833059481</v>
      </c>
      <c r="Z138" s="142">
        <f t="shared" si="34"/>
        <v>7.9198159710811709</v>
      </c>
      <c r="AA138" s="142">
        <f t="shared" si="34"/>
        <v>3.3848176141965163</v>
      </c>
      <c r="AB138" s="142">
        <f t="shared" si="34"/>
        <v>0</v>
      </c>
      <c r="AC138" s="142">
        <f t="shared" si="34"/>
        <v>0</v>
      </c>
      <c r="AD138" s="142">
        <f t="shared" si="34"/>
        <v>2.1360499507065396</v>
      </c>
      <c r="AE138" s="52"/>
      <c r="AF138" s="19"/>
      <c r="AG138" s="39"/>
      <c r="AH138" s="35" t="s">
        <v>56</v>
      </c>
      <c r="AI138" s="36">
        <v>1</v>
      </c>
      <c r="AJ138" s="37">
        <v>4</v>
      </c>
    </row>
    <row r="139" spans="1:36" s="4" customFormat="1" ht="14.45" customHeight="1" x14ac:dyDescent="0.2">
      <c r="A139" s="57" t="s">
        <v>91</v>
      </c>
      <c r="B139" s="111">
        <v>22829</v>
      </c>
      <c r="C139" s="111">
        <v>23206</v>
      </c>
      <c r="D139" s="122">
        <f t="shared" si="32"/>
        <v>377</v>
      </c>
      <c r="E139" s="142">
        <f t="shared" si="33"/>
        <v>1.6514082964650227</v>
      </c>
      <c r="F139" s="110">
        <v>1896</v>
      </c>
      <c r="G139" s="110">
        <v>392</v>
      </c>
      <c r="H139" s="110">
        <v>2387</v>
      </c>
      <c r="I139" s="110">
        <v>1014</v>
      </c>
      <c r="J139" s="110">
        <v>897</v>
      </c>
      <c r="K139" s="110">
        <v>12821</v>
      </c>
      <c r="L139" s="110">
        <v>2329</v>
      </c>
      <c r="M139" s="110">
        <v>1067</v>
      </c>
      <c r="N139" s="110">
        <v>403</v>
      </c>
      <c r="O139" s="132">
        <v>64</v>
      </c>
      <c r="P139" s="132">
        <v>0</v>
      </c>
      <c r="Q139" s="132">
        <v>540</v>
      </c>
      <c r="R139" s="107"/>
      <c r="S139" s="142">
        <f t="shared" si="36"/>
        <v>8.1703007842799291</v>
      </c>
      <c r="T139" s="142">
        <f t="shared" si="36"/>
        <v>1.689218305610618</v>
      </c>
      <c r="U139" s="142">
        <f t="shared" si="36"/>
        <v>10.286132896664656</v>
      </c>
      <c r="V139" s="142">
        <f t="shared" si="35"/>
        <v>4.3695595966560372</v>
      </c>
      <c r="W139" s="142">
        <f t="shared" si="35"/>
        <v>3.865379643195725</v>
      </c>
      <c r="X139" s="142">
        <f t="shared" si="35"/>
        <v>55.248642592432994</v>
      </c>
      <c r="Y139" s="142">
        <f t="shared" si="34"/>
        <v>10.036197535120229</v>
      </c>
      <c r="Z139" s="142">
        <f t="shared" si="34"/>
        <v>4.5979488063431866</v>
      </c>
      <c r="AA139" s="142">
        <f t="shared" si="34"/>
        <v>1.7366198396966304</v>
      </c>
      <c r="AB139" s="142">
        <f t="shared" si="34"/>
        <v>0.27579074377316215</v>
      </c>
      <c r="AC139" s="142">
        <f t="shared" si="34"/>
        <v>0</v>
      </c>
      <c r="AD139" s="142">
        <f t="shared" si="34"/>
        <v>2.3269844005860554</v>
      </c>
      <c r="AE139" s="25"/>
      <c r="AF139" s="40"/>
      <c r="AG139" s="39"/>
      <c r="AH139" s="35" t="s">
        <v>8</v>
      </c>
      <c r="AI139" s="36" t="s">
        <v>7</v>
      </c>
      <c r="AJ139" s="37">
        <v>4</v>
      </c>
    </row>
    <row r="140" spans="1:36" s="4" customFormat="1" ht="14.45" customHeight="1" x14ac:dyDescent="0.2">
      <c r="A140" s="57" t="s">
        <v>397</v>
      </c>
      <c r="B140" s="111">
        <v>9782</v>
      </c>
      <c r="C140" s="111">
        <v>9650</v>
      </c>
      <c r="D140" s="122">
        <f t="shared" si="32"/>
        <v>-132</v>
      </c>
      <c r="E140" s="142">
        <f t="shared" si="33"/>
        <v>-1.3494172970762626</v>
      </c>
      <c r="F140" s="110">
        <v>428</v>
      </c>
      <c r="G140" s="110">
        <v>93</v>
      </c>
      <c r="H140" s="110">
        <v>596</v>
      </c>
      <c r="I140" s="110">
        <v>290</v>
      </c>
      <c r="J140" s="110">
        <v>308</v>
      </c>
      <c r="K140" s="110">
        <v>5066</v>
      </c>
      <c r="L140" s="110">
        <v>1555</v>
      </c>
      <c r="M140" s="110">
        <v>939</v>
      </c>
      <c r="N140" s="110">
        <v>375</v>
      </c>
      <c r="O140" s="132">
        <v>11</v>
      </c>
      <c r="P140" s="132">
        <v>0</v>
      </c>
      <c r="Q140" s="132">
        <v>175</v>
      </c>
      <c r="R140" s="107"/>
      <c r="S140" s="142">
        <f t="shared" si="36"/>
        <v>4.4352331606217623</v>
      </c>
      <c r="T140" s="142">
        <f t="shared" si="36"/>
        <v>0.96373056994818651</v>
      </c>
      <c r="U140" s="142">
        <f t="shared" si="36"/>
        <v>6.176165803108808</v>
      </c>
      <c r="V140" s="142">
        <f t="shared" si="35"/>
        <v>3.0051813471502591</v>
      </c>
      <c r="W140" s="142">
        <f t="shared" si="35"/>
        <v>3.1917098445595857</v>
      </c>
      <c r="X140" s="142">
        <f t="shared" si="35"/>
        <v>52.497409326424872</v>
      </c>
      <c r="Y140" s="142">
        <f t="shared" si="34"/>
        <v>16.1139896373057</v>
      </c>
      <c r="Z140" s="142">
        <f t="shared" si="34"/>
        <v>9.7305699481865275</v>
      </c>
      <c r="AA140" s="142">
        <f t="shared" si="34"/>
        <v>3.8860103626943006</v>
      </c>
      <c r="AB140" s="142">
        <f t="shared" si="34"/>
        <v>0.11398963730569948</v>
      </c>
      <c r="AC140" s="142">
        <f t="shared" si="34"/>
        <v>0</v>
      </c>
      <c r="AD140" s="142">
        <f t="shared" si="34"/>
        <v>1.8134715025906734</v>
      </c>
      <c r="AE140" s="25"/>
      <c r="AF140" s="19"/>
      <c r="AG140" s="39"/>
      <c r="AH140" s="35" t="s">
        <v>52</v>
      </c>
      <c r="AI140" s="36">
        <v>2</v>
      </c>
      <c r="AJ140" s="37">
        <v>1</v>
      </c>
    </row>
    <row r="141" spans="1:36" s="4" customFormat="1" ht="14.45" customHeight="1" x14ac:dyDescent="0.2">
      <c r="A141" s="57" t="s">
        <v>399</v>
      </c>
      <c r="B141" s="111">
        <v>789</v>
      </c>
      <c r="C141" s="111">
        <v>737</v>
      </c>
      <c r="D141" s="122">
        <f t="shared" si="32"/>
        <v>-52</v>
      </c>
      <c r="E141" s="142">
        <f t="shared" si="33"/>
        <v>-6.5906210392902409</v>
      </c>
      <c r="F141" s="110">
        <v>45</v>
      </c>
      <c r="G141" s="110">
        <v>3</v>
      </c>
      <c r="H141" s="110">
        <v>39</v>
      </c>
      <c r="I141" s="110">
        <v>23</v>
      </c>
      <c r="J141" s="110">
        <v>30</v>
      </c>
      <c r="K141" s="110">
        <v>363</v>
      </c>
      <c r="L141" s="110">
        <v>134</v>
      </c>
      <c r="M141" s="110">
        <v>63</v>
      </c>
      <c r="N141" s="110">
        <v>37</v>
      </c>
      <c r="O141" s="132">
        <v>0</v>
      </c>
      <c r="P141" s="132">
        <v>0</v>
      </c>
      <c r="Q141" s="132">
        <v>13</v>
      </c>
      <c r="R141" s="107"/>
      <c r="S141" s="142">
        <f t="shared" si="36"/>
        <v>6.1058344640434195</v>
      </c>
      <c r="T141" s="142">
        <f t="shared" si="36"/>
        <v>0.40705563093622793</v>
      </c>
      <c r="U141" s="142">
        <f t="shared" si="36"/>
        <v>5.2917232021709637</v>
      </c>
      <c r="V141" s="142">
        <f t="shared" si="35"/>
        <v>3.1207598371777476</v>
      </c>
      <c r="W141" s="142">
        <f t="shared" si="35"/>
        <v>4.0705563093622796</v>
      </c>
      <c r="X141" s="142">
        <f t="shared" si="35"/>
        <v>49.253731343283583</v>
      </c>
      <c r="Y141" s="142">
        <f t="shared" si="34"/>
        <v>18.181818181818183</v>
      </c>
      <c r="Z141" s="142">
        <f t="shared" si="34"/>
        <v>8.5481682496607867</v>
      </c>
      <c r="AA141" s="142">
        <f t="shared" si="34"/>
        <v>5.0203527815468112</v>
      </c>
      <c r="AB141" s="142">
        <f t="shared" si="34"/>
        <v>0</v>
      </c>
      <c r="AC141" s="142">
        <f t="shared" si="34"/>
        <v>0</v>
      </c>
      <c r="AD141" s="142">
        <f t="shared" si="34"/>
        <v>1.7639077340569878</v>
      </c>
      <c r="AE141" s="25"/>
      <c r="AF141" s="19"/>
      <c r="AG141" s="39"/>
      <c r="AH141" s="35" t="s">
        <v>24</v>
      </c>
      <c r="AI141" s="36">
        <v>2</v>
      </c>
      <c r="AJ141" s="37">
        <v>2</v>
      </c>
    </row>
    <row r="142" spans="1:36" s="4" customFormat="1" ht="14.45" customHeight="1" x14ac:dyDescent="0.2">
      <c r="A142" s="57" t="s">
        <v>201</v>
      </c>
      <c r="B142" s="111">
        <v>11297</v>
      </c>
      <c r="C142" s="111">
        <v>11098</v>
      </c>
      <c r="D142" s="122">
        <f t="shared" si="32"/>
        <v>-199</v>
      </c>
      <c r="E142" s="142">
        <f t="shared" si="33"/>
        <v>-1.7615296096308755</v>
      </c>
      <c r="F142" s="110">
        <v>406</v>
      </c>
      <c r="G142" s="110">
        <v>90</v>
      </c>
      <c r="H142" s="110">
        <v>502</v>
      </c>
      <c r="I142" s="110">
        <v>245</v>
      </c>
      <c r="J142" s="110">
        <v>258</v>
      </c>
      <c r="K142" s="110">
        <v>5625</v>
      </c>
      <c r="L142" s="110">
        <v>2272</v>
      </c>
      <c r="M142" s="110">
        <v>1207</v>
      </c>
      <c r="N142" s="110">
        <v>493</v>
      </c>
      <c r="O142" s="132">
        <v>11</v>
      </c>
      <c r="P142" s="132">
        <v>0</v>
      </c>
      <c r="Q142" s="132">
        <v>407</v>
      </c>
      <c r="R142" s="107"/>
      <c r="S142" s="142">
        <f t="shared" si="36"/>
        <v>3.6583168138403317</v>
      </c>
      <c r="T142" s="142">
        <f t="shared" si="36"/>
        <v>0.81095692917642814</v>
      </c>
      <c r="U142" s="142">
        <f t="shared" si="36"/>
        <v>4.5233375382951886</v>
      </c>
      <c r="V142" s="142">
        <f t="shared" si="35"/>
        <v>2.2076049738691657</v>
      </c>
      <c r="W142" s="142">
        <f t="shared" si="35"/>
        <v>2.3247431969724275</v>
      </c>
      <c r="X142" s="142">
        <f t="shared" si="35"/>
        <v>50.684808073526767</v>
      </c>
      <c r="Y142" s="142">
        <f t="shared" si="34"/>
        <v>20.472157145431609</v>
      </c>
      <c r="Z142" s="142">
        <f t="shared" si="34"/>
        <v>10.875833483510542</v>
      </c>
      <c r="AA142" s="142">
        <f t="shared" si="34"/>
        <v>4.442241845377545</v>
      </c>
      <c r="AB142" s="142">
        <f t="shared" ref="AB142:AD205" si="37">O142/$C142*100</f>
        <v>9.9116958010452325E-2</v>
      </c>
      <c r="AC142" s="142">
        <f t="shared" si="37"/>
        <v>0</v>
      </c>
      <c r="AD142" s="142">
        <f t="shared" si="37"/>
        <v>3.6673274463867367</v>
      </c>
      <c r="AE142" s="25"/>
      <c r="AF142" s="40"/>
      <c r="AG142" s="39"/>
      <c r="AH142" s="35" t="s">
        <v>66</v>
      </c>
      <c r="AI142" s="36">
        <v>2</v>
      </c>
      <c r="AJ142" s="37">
        <v>3</v>
      </c>
    </row>
    <row r="143" spans="1:36" s="4" customFormat="1" ht="14.45" customHeight="1" x14ac:dyDescent="0.2">
      <c r="A143" s="57" t="s">
        <v>203</v>
      </c>
      <c r="B143" s="111">
        <v>19596</v>
      </c>
      <c r="C143" s="111">
        <v>19831</v>
      </c>
      <c r="D143" s="122">
        <f t="shared" si="32"/>
        <v>235</v>
      </c>
      <c r="E143" s="142">
        <f t="shared" si="33"/>
        <v>1.1992243314962237</v>
      </c>
      <c r="F143" s="110">
        <v>1412</v>
      </c>
      <c r="G143" s="110">
        <v>272</v>
      </c>
      <c r="H143" s="110">
        <v>1747</v>
      </c>
      <c r="I143" s="110">
        <v>826</v>
      </c>
      <c r="J143" s="110">
        <v>765</v>
      </c>
      <c r="K143" s="110">
        <v>11059</v>
      </c>
      <c r="L143" s="110">
        <v>2220</v>
      </c>
      <c r="M143" s="110">
        <v>1113</v>
      </c>
      <c r="N143" s="110">
        <v>417</v>
      </c>
      <c r="O143" s="132">
        <v>274</v>
      </c>
      <c r="P143" s="132">
        <v>0</v>
      </c>
      <c r="Q143" s="132">
        <v>617</v>
      </c>
      <c r="R143" s="107"/>
      <c r="S143" s="142">
        <f t="shared" si="36"/>
        <v>7.1201653976098029</v>
      </c>
      <c r="T143" s="142">
        <f t="shared" si="36"/>
        <v>1.3715899349503302</v>
      </c>
      <c r="U143" s="142">
        <f t="shared" si="36"/>
        <v>8.8094397660228925</v>
      </c>
      <c r="V143" s="142">
        <f t="shared" si="35"/>
        <v>4.1651959054006351</v>
      </c>
      <c r="W143" s="142">
        <f t="shared" si="35"/>
        <v>3.8575966920478035</v>
      </c>
      <c r="X143" s="142">
        <f t="shared" si="35"/>
        <v>55.766224597851846</v>
      </c>
      <c r="Y143" s="142">
        <f t="shared" si="35"/>
        <v>11.194594322021079</v>
      </c>
      <c r="Z143" s="142">
        <f t="shared" si="35"/>
        <v>5.6124249911754323</v>
      </c>
      <c r="AA143" s="142">
        <f t="shared" si="35"/>
        <v>2.1027683929201757</v>
      </c>
      <c r="AB143" s="142">
        <f t="shared" si="37"/>
        <v>1.3816751550602591</v>
      </c>
      <c r="AC143" s="142">
        <f t="shared" si="37"/>
        <v>0</v>
      </c>
      <c r="AD143" s="142">
        <f t="shared" si="37"/>
        <v>3.1112904039130655</v>
      </c>
      <c r="AE143" s="25"/>
      <c r="AF143" s="19"/>
      <c r="AG143" s="39"/>
      <c r="AH143" s="35" t="s">
        <v>45</v>
      </c>
      <c r="AI143" s="36">
        <v>2</v>
      </c>
      <c r="AJ143" s="37">
        <v>2</v>
      </c>
    </row>
    <row r="144" spans="1:36" s="4" customFormat="1" ht="14.45" customHeight="1" x14ac:dyDescent="0.2">
      <c r="A144" s="57" t="s">
        <v>401</v>
      </c>
      <c r="B144" s="111">
        <v>10133</v>
      </c>
      <c r="C144" s="111">
        <v>10161</v>
      </c>
      <c r="D144" s="122">
        <f t="shared" ref="D144:D207" si="38">C144-B144</f>
        <v>28</v>
      </c>
      <c r="E144" s="142">
        <f t="shared" ref="E144:E207" si="39">D144/B144*100</f>
        <v>0.27632487910786541</v>
      </c>
      <c r="F144" s="110">
        <v>1143</v>
      </c>
      <c r="G144" s="110">
        <v>268</v>
      </c>
      <c r="H144" s="110">
        <v>1468</v>
      </c>
      <c r="I144" s="110">
        <v>676</v>
      </c>
      <c r="J144" s="110">
        <v>587</v>
      </c>
      <c r="K144" s="110">
        <v>5012</v>
      </c>
      <c r="L144" s="110">
        <v>588</v>
      </c>
      <c r="M144" s="110">
        <v>298</v>
      </c>
      <c r="N144" s="110">
        <v>121</v>
      </c>
      <c r="O144" s="132">
        <v>10</v>
      </c>
      <c r="P144" s="132">
        <v>0</v>
      </c>
      <c r="Q144" s="132">
        <v>74</v>
      </c>
      <c r="R144" s="107"/>
      <c r="S144" s="142">
        <f t="shared" si="36"/>
        <v>11.2488928255093</v>
      </c>
      <c r="T144" s="142">
        <f t="shared" si="36"/>
        <v>2.6375356756224781</v>
      </c>
      <c r="U144" s="142">
        <f t="shared" si="36"/>
        <v>14.447396909752976</v>
      </c>
      <c r="V144" s="142">
        <f t="shared" si="35"/>
        <v>6.6528884952268479</v>
      </c>
      <c r="W144" s="142">
        <f t="shared" si="35"/>
        <v>5.776990453695503</v>
      </c>
      <c r="X144" s="142">
        <f t="shared" si="35"/>
        <v>49.325853754551716</v>
      </c>
      <c r="Y144" s="142">
        <f t="shared" si="35"/>
        <v>5.7868320047239443</v>
      </c>
      <c r="Z144" s="142">
        <f t="shared" si="35"/>
        <v>2.9327822064757405</v>
      </c>
      <c r="AA144" s="142">
        <f t="shared" si="35"/>
        <v>1.1908276744414918</v>
      </c>
      <c r="AB144" s="142">
        <f t="shared" si="37"/>
        <v>9.8415510284420818E-2</v>
      </c>
      <c r="AC144" s="142">
        <f t="shared" si="37"/>
        <v>0</v>
      </c>
      <c r="AD144" s="142">
        <f t="shared" si="37"/>
        <v>0.72827477610471414</v>
      </c>
      <c r="AE144" s="25"/>
      <c r="AF144" s="40"/>
      <c r="AG144" s="39"/>
      <c r="AH144" s="35" t="s">
        <v>66</v>
      </c>
      <c r="AI144" s="36">
        <v>2</v>
      </c>
      <c r="AJ144" s="37">
        <v>3</v>
      </c>
    </row>
    <row r="145" spans="1:36" s="4" customFormat="1" ht="14.45" customHeight="1" x14ac:dyDescent="0.2">
      <c r="A145" s="57" t="s">
        <v>403</v>
      </c>
      <c r="B145" s="111">
        <v>12150</v>
      </c>
      <c r="C145" s="111">
        <v>12145</v>
      </c>
      <c r="D145" s="122">
        <f t="shared" si="38"/>
        <v>-5</v>
      </c>
      <c r="E145" s="142">
        <f t="shared" si="39"/>
        <v>-4.1152263374485597E-2</v>
      </c>
      <c r="F145" s="110">
        <v>822</v>
      </c>
      <c r="G145" s="110">
        <v>164</v>
      </c>
      <c r="H145" s="110">
        <v>966</v>
      </c>
      <c r="I145" s="110">
        <v>424</v>
      </c>
      <c r="J145" s="110">
        <v>401</v>
      </c>
      <c r="K145" s="110">
        <v>6789</v>
      </c>
      <c r="L145" s="110">
        <v>1569</v>
      </c>
      <c r="M145" s="110">
        <v>734</v>
      </c>
      <c r="N145" s="110">
        <v>276</v>
      </c>
      <c r="O145" s="132">
        <v>17</v>
      </c>
      <c r="P145" s="132">
        <v>0</v>
      </c>
      <c r="Q145" s="132">
        <v>205</v>
      </c>
      <c r="R145" s="107"/>
      <c r="S145" s="142">
        <f t="shared" si="36"/>
        <v>6.7682173734046929</v>
      </c>
      <c r="T145" s="142">
        <f t="shared" si="36"/>
        <v>1.3503499382461919</v>
      </c>
      <c r="U145" s="142">
        <f t="shared" si="36"/>
        <v>7.9538904899135439</v>
      </c>
      <c r="V145" s="142">
        <f t="shared" si="35"/>
        <v>3.491148620831618</v>
      </c>
      <c r="W145" s="142">
        <f t="shared" si="35"/>
        <v>3.3017702758336762</v>
      </c>
      <c r="X145" s="142">
        <f t="shared" si="35"/>
        <v>55.899547138740225</v>
      </c>
      <c r="Y145" s="142">
        <f t="shared" si="35"/>
        <v>12.91889666529436</v>
      </c>
      <c r="Z145" s="142">
        <f t="shared" si="35"/>
        <v>6.0436393577603953</v>
      </c>
      <c r="AA145" s="142">
        <f t="shared" si="35"/>
        <v>2.2725401399752982</v>
      </c>
      <c r="AB145" s="142">
        <f t="shared" si="37"/>
        <v>0.1399752984767394</v>
      </c>
      <c r="AC145" s="142">
        <f t="shared" si="37"/>
        <v>0</v>
      </c>
      <c r="AD145" s="142">
        <f t="shared" si="37"/>
        <v>1.68793742280774</v>
      </c>
      <c r="AE145" s="25"/>
      <c r="AF145" s="19"/>
      <c r="AG145" s="39"/>
      <c r="AH145" s="35" t="s">
        <v>56</v>
      </c>
      <c r="AI145" s="36">
        <v>2</v>
      </c>
      <c r="AJ145" s="37">
        <v>2</v>
      </c>
    </row>
    <row r="146" spans="1:36" s="4" customFormat="1" ht="14.45" customHeight="1" x14ac:dyDescent="0.2">
      <c r="A146" s="38" t="s">
        <v>684</v>
      </c>
      <c r="B146" s="111">
        <v>46785</v>
      </c>
      <c r="C146" s="111">
        <v>46296</v>
      </c>
      <c r="D146" s="122">
        <f t="shared" si="38"/>
        <v>-489</v>
      </c>
      <c r="E146" s="142">
        <f t="shared" si="39"/>
        <v>-1.0452067970503365</v>
      </c>
      <c r="F146" s="110">
        <v>2477</v>
      </c>
      <c r="G146" s="110">
        <v>530</v>
      </c>
      <c r="H146" s="110">
        <v>3489</v>
      </c>
      <c r="I146" s="110">
        <v>1742</v>
      </c>
      <c r="J146" s="110">
        <v>1732</v>
      </c>
      <c r="K146" s="110">
        <v>25536</v>
      </c>
      <c r="L146" s="110">
        <v>6374</v>
      </c>
      <c r="M146" s="110">
        <v>3268</v>
      </c>
      <c r="N146" s="110">
        <v>1148</v>
      </c>
      <c r="O146" s="132">
        <v>1617</v>
      </c>
      <c r="P146" s="132">
        <v>0</v>
      </c>
      <c r="Q146" s="132">
        <v>1935</v>
      </c>
      <c r="R146" s="107"/>
      <c r="S146" s="142">
        <f t="shared" si="36"/>
        <v>5.3503542422671506</v>
      </c>
      <c r="T146" s="142">
        <f t="shared" si="36"/>
        <v>1.1448073267668912</v>
      </c>
      <c r="U146" s="142">
        <f t="shared" si="36"/>
        <v>7.5362882322446865</v>
      </c>
      <c r="V146" s="142">
        <f t="shared" si="35"/>
        <v>3.762744081562122</v>
      </c>
      <c r="W146" s="142">
        <f t="shared" si="35"/>
        <v>3.7411439433212372</v>
      </c>
      <c r="X146" s="142">
        <f t="shared" si="35"/>
        <v>55.15811301192327</v>
      </c>
      <c r="Y146" s="142">
        <f t="shared" si="35"/>
        <v>13.767928114739936</v>
      </c>
      <c r="Z146" s="142">
        <f t="shared" si="35"/>
        <v>7.0589251771211341</v>
      </c>
      <c r="AA146" s="142">
        <f t="shared" si="35"/>
        <v>2.4796958700535683</v>
      </c>
      <c r="AB146" s="142">
        <f t="shared" si="37"/>
        <v>3.4927423535510629</v>
      </c>
      <c r="AC146" s="142">
        <f t="shared" si="37"/>
        <v>0</v>
      </c>
      <c r="AD146" s="142">
        <f t="shared" si="37"/>
        <v>4.1796267496111978</v>
      </c>
      <c r="AE146" s="52"/>
      <c r="AF146" s="19"/>
      <c r="AG146" s="39"/>
      <c r="AH146" s="35" t="s">
        <v>56</v>
      </c>
      <c r="AI146" s="36">
        <v>2</v>
      </c>
      <c r="AJ146" s="37">
        <v>3</v>
      </c>
    </row>
    <row r="147" spans="1:36" s="4" customFormat="1" ht="14.45" customHeight="1" x14ac:dyDescent="0.2">
      <c r="A147" s="38" t="s">
        <v>685</v>
      </c>
      <c r="B147" s="111">
        <v>16150</v>
      </c>
      <c r="C147" s="111">
        <v>16032</v>
      </c>
      <c r="D147" s="122">
        <f t="shared" si="38"/>
        <v>-118</v>
      </c>
      <c r="E147" s="142">
        <f t="shared" si="39"/>
        <v>-0.73065015479876161</v>
      </c>
      <c r="F147" s="110">
        <v>775</v>
      </c>
      <c r="G147" s="110">
        <v>167</v>
      </c>
      <c r="H147" s="110">
        <v>983</v>
      </c>
      <c r="I147" s="110">
        <v>497</v>
      </c>
      <c r="J147" s="110">
        <v>542</v>
      </c>
      <c r="K147" s="110">
        <v>8358</v>
      </c>
      <c r="L147" s="110">
        <v>2580</v>
      </c>
      <c r="M147" s="110">
        <v>1388</v>
      </c>
      <c r="N147" s="110">
        <v>742</v>
      </c>
      <c r="O147" s="132">
        <v>32</v>
      </c>
      <c r="P147" s="132">
        <v>0</v>
      </c>
      <c r="Q147" s="132">
        <v>501</v>
      </c>
      <c r="R147" s="107"/>
      <c r="S147" s="142">
        <f t="shared" si="36"/>
        <v>4.8340818363273454</v>
      </c>
      <c r="T147" s="142">
        <f t="shared" si="36"/>
        <v>1.0416666666666665</v>
      </c>
      <c r="U147" s="142">
        <f t="shared" si="36"/>
        <v>6.131487025948104</v>
      </c>
      <c r="V147" s="142">
        <f t="shared" si="35"/>
        <v>3.1000499001996009</v>
      </c>
      <c r="W147" s="142">
        <f t="shared" si="35"/>
        <v>3.3807385229540916</v>
      </c>
      <c r="X147" s="142">
        <f t="shared" si="35"/>
        <v>52.133233532934128</v>
      </c>
      <c r="Y147" s="142">
        <f t="shared" si="35"/>
        <v>16.092814371257486</v>
      </c>
      <c r="Z147" s="142">
        <f t="shared" si="35"/>
        <v>8.6576846307385225</v>
      </c>
      <c r="AA147" s="142">
        <f t="shared" si="35"/>
        <v>4.628243512974052</v>
      </c>
      <c r="AB147" s="142">
        <f t="shared" si="37"/>
        <v>0.19960079840319359</v>
      </c>
      <c r="AC147" s="142">
        <f t="shared" si="37"/>
        <v>0</v>
      </c>
      <c r="AD147" s="142">
        <f t="shared" si="37"/>
        <v>3.125</v>
      </c>
      <c r="AE147" s="25"/>
      <c r="AF147" s="19"/>
      <c r="AG147" s="39"/>
      <c r="AH147" s="35" t="s">
        <v>24</v>
      </c>
      <c r="AI147" s="36">
        <v>2</v>
      </c>
      <c r="AJ147" s="37">
        <v>1</v>
      </c>
    </row>
    <row r="148" spans="1:36" s="4" customFormat="1" ht="14.45" customHeight="1" x14ac:dyDescent="0.2">
      <c r="A148" s="57" t="s">
        <v>405</v>
      </c>
      <c r="B148" s="111">
        <v>8028</v>
      </c>
      <c r="C148" s="111">
        <v>7861</v>
      </c>
      <c r="D148" s="122">
        <f t="shared" si="38"/>
        <v>-167</v>
      </c>
      <c r="E148" s="142">
        <f t="shared" si="39"/>
        <v>-2.0802192326856006</v>
      </c>
      <c r="F148" s="110">
        <v>417</v>
      </c>
      <c r="G148" s="110">
        <v>91</v>
      </c>
      <c r="H148" s="110">
        <v>633</v>
      </c>
      <c r="I148" s="110">
        <v>355</v>
      </c>
      <c r="J148" s="110">
        <v>288</v>
      </c>
      <c r="K148" s="110">
        <v>4131</v>
      </c>
      <c r="L148" s="110">
        <v>1139</v>
      </c>
      <c r="M148" s="110">
        <v>611</v>
      </c>
      <c r="N148" s="110">
        <v>196</v>
      </c>
      <c r="O148" s="132">
        <v>37</v>
      </c>
      <c r="P148" s="132">
        <v>0</v>
      </c>
      <c r="Q148" s="132">
        <v>161</v>
      </c>
      <c r="R148" s="107"/>
      <c r="S148" s="142">
        <f t="shared" si="36"/>
        <v>5.3046686172242712</v>
      </c>
      <c r="T148" s="142">
        <f t="shared" si="36"/>
        <v>1.1576135351736421</v>
      </c>
      <c r="U148" s="142">
        <f t="shared" si="36"/>
        <v>8.0524106347792905</v>
      </c>
      <c r="V148" s="142">
        <f t="shared" si="35"/>
        <v>4.5159648899631089</v>
      </c>
      <c r="W148" s="142">
        <f t="shared" si="35"/>
        <v>3.6636560234066908</v>
      </c>
      <c r="X148" s="142">
        <f t="shared" si="35"/>
        <v>52.550566085739725</v>
      </c>
      <c r="Y148" s="142">
        <f t="shared" si="35"/>
        <v>14.489250731459101</v>
      </c>
      <c r="Z148" s="142">
        <f t="shared" si="35"/>
        <v>7.7725480218801684</v>
      </c>
      <c r="AA148" s="142">
        <f t="shared" si="35"/>
        <v>2.4933214603739984</v>
      </c>
      <c r="AB148" s="142">
        <f t="shared" si="37"/>
        <v>0.4706780307848874</v>
      </c>
      <c r="AC148" s="142">
        <f t="shared" si="37"/>
        <v>0</v>
      </c>
      <c r="AD148" s="142">
        <f t="shared" si="37"/>
        <v>2.0480854853072126</v>
      </c>
      <c r="AE148" s="25"/>
      <c r="AF148" s="40"/>
      <c r="AG148" s="39"/>
      <c r="AH148" s="35" t="s">
        <v>22</v>
      </c>
      <c r="AI148" s="36">
        <v>2</v>
      </c>
      <c r="AJ148" s="37">
        <v>2</v>
      </c>
    </row>
    <row r="149" spans="1:36" s="4" customFormat="1" ht="14.45" customHeight="1" x14ac:dyDescent="0.2">
      <c r="A149" s="57" t="s">
        <v>206</v>
      </c>
      <c r="B149" s="111">
        <v>15085</v>
      </c>
      <c r="C149" s="111">
        <v>14891</v>
      </c>
      <c r="D149" s="122">
        <f t="shared" si="38"/>
        <v>-194</v>
      </c>
      <c r="E149" s="142">
        <f t="shared" si="39"/>
        <v>-1.2860457408021213</v>
      </c>
      <c r="F149" s="110">
        <v>678</v>
      </c>
      <c r="G149" s="110">
        <v>163</v>
      </c>
      <c r="H149" s="110">
        <v>903</v>
      </c>
      <c r="I149" s="110">
        <v>459</v>
      </c>
      <c r="J149" s="110">
        <v>443</v>
      </c>
      <c r="K149" s="110">
        <v>8050</v>
      </c>
      <c r="L149" s="110">
        <v>2462</v>
      </c>
      <c r="M149" s="110">
        <v>1205</v>
      </c>
      <c r="N149" s="110">
        <v>528</v>
      </c>
      <c r="O149" s="132">
        <v>6052</v>
      </c>
      <c r="P149" s="132">
        <v>0</v>
      </c>
      <c r="Q149" s="132">
        <v>618</v>
      </c>
      <c r="R149" s="107"/>
      <c r="S149" s="142">
        <f t="shared" si="36"/>
        <v>4.5530857564972136</v>
      </c>
      <c r="T149" s="142">
        <f t="shared" si="36"/>
        <v>1.0946209119602444</v>
      </c>
      <c r="U149" s="142">
        <f t="shared" si="36"/>
        <v>6.0640655429454027</v>
      </c>
      <c r="V149" s="142">
        <f t="shared" si="35"/>
        <v>3.0823987643543083</v>
      </c>
      <c r="W149" s="142">
        <f t="shared" si="35"/>
        <v>2.9749513128735479</v>
      </c>
      <c r="X149" s="142">
        <f t="shared" si="35"/>
        <v>54.059499026257477</v>
      </c>
      <c r="Y149" s="142">
        <f t="shared" si="35"/>
        <v>16.533476596601972</v>
      </c>
      <c r="Z149" s="142">
        <f t="shared" si="35"/>
        <v>8.0921361896447532</v>
      </c>
      <c r="AA149" s="142">
        <f t="shared" si="35"/>
        <v>3.5457658988650866</v>
      </c>
      <c r="AB149" s="142">
        <f t="shared" si="37"/>
        <v>40.641998522597547</v>
      </c>
      <c r="AC149" s="142">
        <f t="shared" si="37"/>
        <v>0</v>
      </c>
      <c r="AD149" s="142">
        <f t="shared" si="37"/>
        <v>4.1501578134443617</v>
      </c>
      <c r="AE149" s="25"/>
      <c r="AF149" s="19"/>
      <c r="AG149" s="39"/>
      <c r="AH149" s="35" t="s">
        <v>16</v>
      </c>
      <c r="AI149" s="36">
        <v>2</v>
      </c>
      <c r="AJ149" s="37">
        <v>2</v>
      </c>
    </row>
    <row r="150" spans="1:36" s="4" customFormat="1" ht="14.45" customHeight="1" x14ac:dyDescent="0.2">
      <c r="A150" s="57" t="s">
        <v>407</v>
      </c>
      <c r="B150" s="111">
        <v>734</v>
      </c>
      <c r="C150" s="111">
        <v>707</v>
      </c>
      <c r="D150" s="122">
        <f t="shared" si="38"/>
        <v>-27</v>
      </c>
      <c r="E150" s="142">
        <f t="shared" si="39"/>
        <v>-3.6784741144414173</v>
      </c>
      <c r="F150" s="110">
        <v>22</v>
      </c>
      <c r="G150" s="110">
        <v>6</v>
      </c>
      <c r="H150" s="110">
        <v>28</v>
      </c>
      <c r="I150" s="110">
        <v>15</v>
      </c>
      <c r="J150" s="110">
        <v>17</v>
      </c>
      <c r="K150" s="110">
        <v>321</v>
      </c>
      <c r="L150" s="110">
        <v>157</v>
      </c>
      <c r="M150" s="110">
        <v>99</v>
      </c>
      <c r="N150" s="110">
        <v>42</v>
      </c>
      <c r="O150" s="132">
        <v>0</v>
      </c>
      <c r="P150" s="132">
        <v>0</v>
      </c>
      <c r="Q150" s="132">
        <v>0</v>
      </c>
      <c r="R150" s="107"/>
      <c r="S150" s="142">
        <f t="shared" si="36"/>
        <v>3.1117397454031117</v>
      </c>
      <c r="T150" s="142">
        <f t="shared" si="36"/>
        <v>0.84865629420084865</v>
      </c>
      <c r="U150" s="142">
        <f t="shared" si="36"/>
        <v>3.9603960396039604</v>
      </c>
      <c r="V150" s="142">
        <f t="shared" si="35"/>
        <v>2.1216407355021216</v>
      </c>
      <c r="W150" s="142">
        <f t="shared" si="35"/>
        <v>2.4045261669024045</v>
      </c>
      <c r="X150" s="142">
        <f t="shared" si="35"/>
        <v>45.403111739745405</v>
      </c>
      <c r="Y150" s="142">
        <f t="shared" si="35"/>
        <v>22.206506364922205</v>
      </c>
      <c r="Z150" s="142">
        <f t="shared" si="35"/>
        <v>14.002828854314004</v>
      </c>
      <c r="AA150" s="142">
        <f t="shared" si="35"/>
        <v>5.9405940594059405</v>
      </c>
      <c r="AB150" s="142">
        <f t="shared" si="37"/>
        <v>0</v>
      </c>
      <c r="AC150" s="142">
        <f t="shared" si="37"/>
        <v>0</v>
      </c>
      <c r="AD150" s="142">
        <f t="shared" si="37"/>
        <v>0</v>
      </c>
      <c r="AE150" s="25"/>
      <c r="AF150" s="40"/>
      <c r="AG150" s="34"/>
      <c r="AH150" s="35" t="s">
        <v>99</v>
      </c>
      <c r="AI150" s="36">
        <v>1</v>
      </c>
      <c r="AJ150" s="37">
        <v>6</v>
      </c>
    </row>
    <row r="151" spans="1:36" s="4" customFormat="1" ht="14.45" customHeight="1" x14ac:dyDescent="0.2">
      <c r="A151" s="57" t="s">
        <v>409</v>
      </c>
      <c r="B151" s="111">
        <v>2081</v>
      </c>
      <c r="C151" s="111">
        <v>2052</v>
      </c>
      <c r="D151" s="122">
        <f t="shared" si="38"/>
        <v>-29</v>
      </c>
      <c r="E151" s="142">
        <f t="shared" si="39"/>
        <v>-1.3935607880826526</v>
      </c>
      <c r="F151" s="110">
        <v>194</v>
      </c>
      <c r="G151" s="110">
        <v>39</v>
      </c>
      <c r="H151" s="110">
        <v>268</v>
      </c>
      <c r="I151" s="110">
        <v>130</v>
      </c>
      <c r="J151" s="110">
        <v>91</v>
      </c>
      <c r="K151" s="110">
        <v>968</v>
      </c>
      <c r="L151" s="110">
        <v>215</v>
      </c>
      <c r="M151" s="110">
        <v>110</v>
      </c>
      <c r="N151" s="110">
        <v>37</v>
      </c>
      <c r="O151" s="132">
        <v>0</v>
      </c>
      <c r="P151" s="132">
        <v>0</v>
      </c>
      <c r="Q151" s="132">
        <v>18</v>
      </c>
      <c r="R151" s="107"/>
      <c r="S151" s="142">
        <f t="shared" si="36"/>
        <v>9.4541910331384003</v>
      </c>
      <c r="T151" s="142">
        <f t="shared" si="36"/>
        <v>1.9005847953216373</v>
      </c>
      <c r="U151" s="142">
        <f t="shared" si="36"/>
        <v>13.060428849902534</v>
      </c>
      <c r="V151" s="142">
        <f t="shared" si="35"/>
        <v>6.3352826510721245</v>
      </c>
      <c r="W151" s="142">
        <f t="shared" si="35"/>
        <v>4.4346978557504872</v>
      </c>
      <c r="X151" s="142">
        <f t="shared" si="35"/>
        <v>47.173489278752434</v>
      </c>
      <c r="Y151" s="142">
        <f t="shared" si="35"/>
        <v>10.477582846003898</v>
      </c>
      <c r="Z151" s="142">
        <f t="shared" si="35"/>
        <v>5.3606237816764128</v>
      </c>
      <c r="AA151" s="142">
        <f t="shared" si="35"/>
        <v>1.8031189083820662</v>
      </c>
      <c r="AB151" s="142">
        <f t="shared" si="37"/>
        <v>0</v>
      </c>
      <c r="AC151" s="142">
        <f t="shared" si="37"/>
        <v>0</v>
      </c>
      <c r="AD151" s="142">
        <f t="shared" si="37"/>
        <v>0.8771929824561403</v>
      </c>
      <c r="AE151" s="25"/>
      <c r="AF151" s="19"/>
      <c r="AG151" s="39"/>
      <c r="AH151" s="35" t="s">
        <v>24</v>
      </c>
      <c r="AI151" s="36">
        <v>2</v>
      </c>
      <c r="AJ151" s="37">
        <v>3</v>
      </c>
    </row>
    <row r="152" spans="1:36" s="4" customFormat="1" ht="14.45" customHeight="1" x14ac:dyDescent="0.2">
      <c r="A152" s="57" t="s">
        <v>412</v>
      </c>
      <c r="B152" s="111">
        <v>5264</v>
      </c>
      <c r="C152" s="111">
        <v>5340</v>
      </c>
      <c r="D152" s="122">
        <f t="shared" si="38"/>
        <v>76</v>
      </c>
      <c r="E152" s="142">
        <f t="shared" si="39"/>
        <v>1.4437689969604863</v>
      </c>
      <c r="F152" s="110">
        <v>643</v>
      </c>
      <c r="G152" s="110">
        <v>104</v>
      </c>
      <c r="H152" s="110">
        <v>623</v>
      </c>
      <c r="I152" s="110">
        <v>290</v>
      </c>
      <c r="J152" s="110">
        <v>258</v>
      </c>
      <c r="K152" s="110">
        <v>2652</v>
      </c>
      <c r="L152" s="110">
        <v>450</v>
      </c>
      <c r="M152" s="110">
        <v>215</v>
      </c>
      <c r="N152" s="110">
        <v>105</v>
      </c>
      <c r="O152" s="132">
        <v>4915</v>
      </c>
      <c r="P152" s="132">
        <v>0</v>
      </c>
      <c r="Q152" s="132">
        <v>117</v>
      </c>
      <c r="R152" s="107"/>
      <c r="S152" s="142">
        <f t="shared" si="36"/>
        <v>12.041198501872659</v>
      </c>
      <c r="T152" s="142">
        <f t="shared" si="36"/>
        <v>1.9475655430711609</v>
      </c>
      <c r="U152" s="142">
        <f t="shared" si="36"/>
        <v>11.666666666666666</v>
      </c>
      <c r="V152" s="142">
        <f t="shared" si="35"/>
        <v>5.4307116104868918</v>
      </c>
      <c r="W152" s="142">
        <f t="shared" si="35"/>
        <v>4.8314606741573032</v>
      </c>
      <c r="X152" s="142">
        <f t="shared" si="35"/>
        <v>49.662921348314612</v>
      </c>
      <c r="Y152" s="142">
        <f t="shared" si="35"/>
        <v>8.4269662921348321</v>
      </c>
      <c r="Z152" s="142">
        <f t="shared" si="35"/>
        <v>4.0262172284644198</v>
      </c>
      <c r="AA152" s="142">
        <f t="shared" si="35"/>
        <v>1.9662921348314606</v>
      </c>
      <c r="AB152" s="142">
        <f t="shared" si="37"/>
        <v>92.041198501872657</v>
      </c>
      <c r="AC152" s="142">
        <f t="shared" si="37"/>
        <v>0</v>
      </c>
      <c r="AD152" s="142">
        <f t="shared" si="37"/>
        <v>2.191011235955056</v>
      </c>
      <c r="AE152" s="25"/>
      <c r="AF152" s="19"/>
      <c r="AG152" s="39"/>
      <c r="AH152" s="35" t="s">
        <v>73</v>
      </c>
      <c r="AI152" s="36">
        <v>2</v>
      </c>
      <c r="AJ152" s="37">
        <v>2</v>
      </c>
    </row>
    <row r="153" spans="1:36" s="4" customFormat="1" ht="14.45" customHeight="1" x14ac:dyDescent="0.2">
      <c r="A153" s="57" t="s">
        <v>414</v>
      </c>
      <c r="B153" s="111">
        <v>4747</v>
      </c>
      <c r="C153" s="111">
        <v>4662</v>
      </c>
      <c r="D153" s="122">
        <f t="shared" si="38"/>
        <v>-85</v>
      </c>
      <c r="E153" s="142">
        <f t="shared" si="39"/>
        <v>-1.7906045923741312</v>
      </c>
      <c r="F153" s="110">
        <v>180</v>
      </c>
      <c r="G153" s="110">
        <v>38</v>
      </c>
      <c r="H153" s="110">
        <v>273</v>
      </c>
      <c r="I153" s="110">
        <v>136</v>
      </c>
      <c r="J153" s="110">
        <v>146</v>
      </c>
      <c r="K153" s="110">
        <v>2331</v>
      </c>
      <c r="L153" s="110">
        <v>849</v>
      </c>
      <c r="M153" s="110">
        <v>485</v>
      </c>
      <c r="N153" s="110">
        <v>224</v>
      </c>
      <c r="O153" s="132">
        <v>16</v>
      </c>
      <c r="P153" s="132">
        <v>0</v>
      </c>
      <c r="Q153" s="132">
        <v>157</v>
      </c>
      <c r="R153" s="107"/>
      <c r="S153" s="142">
        <f t="shared" si="36"/>
        <v>3.8610038610038608</v>
      </c>
      <c r="T153" s="142">
        <f t="shared" si="36"/>
        <v>0.81510081510081522</v>
      </c>
      <c r="U153" s="142">
        <f t="shared" si="36"/>
        <v>5.8558558558558556</v>
      </c>
      <c r="V153" s="142">
        <f t="shared" si="35"/>
        <v>2.9172029172029172</v>
      </c>
      <c r="W153" s="142">
        <f t="shared" si="35"/>
        <v>3.1317031317031319</v>
      </c>
      <c r="X153" s="142">
        <f t="shared" si="35"/>
        <v>50</v>
      </c>
      <c r="Y153" s="142">
        <f t="shared" si="35"/>
        <v>18.211068211068209</v>
      </c>
      <c r="Z153" s="142">
        <f t="shared" si="35"/>
        <v>10.403260403260402</v>
      </c>
      <c r="AA153" s="142">
        <f t="shared" si="35"/>
        <v>4.8048048048048049</v>
      </c>
      <c r="AB153" s="142">
        <f t="shared" si="37"/>
        <v>0.34320034320034321</v>
      </c>
      <c r="AC153" s="142">
        <f t="shared" si="37"/>
        <v>0</v>
      </c>
      <c r="AD153" s="142">
        <f t="shared" si="37"/>
        <v>3.367653367653368</v>
      </c>
      <c r="AE153" s="25"/>
      <c r="AF153" s="40"/>
      <c r="AG153" s="39"/>
      <c r="AH153" s="35" t="s">
        <v>66</v>
      </c>
      <c r="AI153" s="36">
        <v>2</v>
      </c>
      <c r="AJ153" s="37">
        <v>4</v>
      </c>
    </row>
    <row r="154" spans="1:36" s="4" customFormat="1" ht="14.45" customHeight="1" x14ac:dyDescent="0.2">
      <c r="A154" s="57" t="s">
        <v>416</v>
      </c>
      <c r="B154" s="111">
        <v>5477</v>
      </c>
      <c r="C154" s="111">
        <v>5477</v>
      </c>
      <c r="D154" s="122">
        <f t="shared" si="38"/>
        <v>0</v>
      </c>
      <c r="E154" s="142">
        <f t="shared" si="39"/>
        <v>0</v>
      </c>
      <c r="F154" s="110">
        <v>309</v>
      </c>
      <c r="G154" s="110">
        <v>50</v>
      </c>
      <c r="H154" s="110">
        <v>373</v>
      </c>
      <c r="I154" s="110">
        <v>142</v>
      </c>
      <c r="J154" s="110">
        <v>166</v>
      </c>
      <c r="K154" s="110">
        <v>2912</v>
      </c>
      <c r="L154" s="110">
        <v>788</v>
      </c>
      <c r="M154" s="110">
        <v>504</v>
      </c>
      <c r="N154" s="110">
        <v>233</v>
      </c>
      <c r="O154" s="132">
        <v>4669</v>
      </c>
      <c r="P154" s="132">
        <v>0</v>
      </c>
      <c r="Q154" s="132">
        <v>274</v>
      </c>
      <c r="R154" s="107"/>
      <c r="S154" s="142">
        <f t="shared" si="36"/>
        <v>5.641774694175643</v>
      </c>
      <c r="T154" s="142">
        <f t="shared" si="36"/>
        <v>0.91290852656563803</v>
      </c>
      <c r="U154" s="142">
        <f t="shared" si="36"/>
        <v>6.8102976081796607</v>
      </c>
      <c r="V154" s="142">
        <f t="shared" si="35"/>
        <v>2.5926602154464122</v>
      </c>
      <c r="W154" s="142">
        <f t="shared" si="35"/>
        <v>3.0308563081979183</v>
      </c>
      <c r="X154" s="142">
        <f t="shared" si="35"/>
        <v>53.16779258718276</v>
      </c>
      <c r="Y154" s="142">
        <f t="shared" si="35"/>
        <v>14.387438378674458</v>
      </c>
      <c r="Z154" s="142">
        <f t="shared" si="35"/>
        <v>9.2021179477816322</v>
      </c>
      <c r="AA154" s="142">
        <f t="shared" si="35"/>
        <v>4.2541537337958735</v>
      </c>
      <c r="AB154" s="142">
        <f t="shared" si="37"/>
        <v>85.247398210699288</v>
      </c>
      <c r="AC154" s="142">
        <f t="shared" si="37"/>
        <v>0</v>
      </c>
      <c r="AD154" s="142">
        <f t="shared" si="37"/>
        <v>5.0027387255796967</v>
      </c>
      <c r="AE154" s="25"/>
      <c r="AF154" s="19"/>
      <c r="AG154" s="39"/>
      <c r="AH154" s="35" t="s">
        <v>52</v>
      </c>
      <c r="AI154" s="36">
        <v>2</v>
      </c>
      <c r="AJ154" s="37">
        <v>3</v>
      </c>
    </row>
    <row r="155" spans="1:36" s="4" customFormat="1" ht="14.45" customHeight="1" x14ac:dyDescent="0.2">
      <c r="A155" s="57" t="s">
        <v>418</v>
      </c>
      <c r="B155" s="111">
        <v>1988</v>
      </c>
      <c r="C155" s="111">
        <v>2018</v>
      </c>
      <c r="D155" s="122">
        <f t="shared" si="38"/>
        <v>30</v>
      </c>
      <c r="E155" s="142">
        <f t="shared" si="39"/>
        <v>1.5090543259557343</v>
      </c>
      <c r="F155" s="110">
        <v>110</v>
      </c>
      <c r="G155" s="110">
        <v>38</v>
      </c>
      <c r="H155" s="110">
        <v>141</v>
      </c>
      <c r="I155" s="110">
        <v>54</v>
      </c>
      <c r="J155" s="110">
        <v>59</v>
      </c>
      <c r="K155" s="110">
        <v>1072</v>
      </c>
      <c r="L155" s="110">
        <v>313</v>
      </c>
      <c r="M155" s="110">
        <v>165</v>
      </c>
      <c r="N155" s="110">
        <v>66</v>
      </c>
      <c r="O155" s="132">
        <v>21</v>
      </c>
      <c r="P155" s="132">
        <v>0</v>
      </c>
      <c r="Q155" s="132">
        <v>50</v>
      </c>
      <c r="R155" s="107"/>
      <c r="S155" s="142">
        <f t="shared" si="36"/>
        <v>5.4509415262636276</v>
      </c>
      <c r="T155" s="142">
        <f t="shared" si="36"/>
        <v>1.8830525272547076</v>
      </c>
      <c r="U155" s="142">
        <f t="shared" si="36"/>
        <v>6.9871159563924676</v>
      </c>
      <c r="V155" s="142">
        <f t="shared" si="35"/>
        <v>2.6759167492566895</v>
      </c>
      <c r="W155" s="142">
        <f t="shared" si="35"/>
        <v>2.9236868186323091</v>
      </c>
      <c r="X155" s="142">
        <f t="shared" si="35"/>
        <v>53.121902874132807</v>
      </c>
      <c r="Y155" s="142">
        <f t="shared" si="35"/>
        <v>15.510406342913777</v>
      </c>
      <c r="Z155" s="142">
        <f t="shared" si="35"/>
        <v>8.1764122893954401</v>
      </c>
      <c r="AA155" s="142">
        <f t="shared" si="35"/>
        <v>3.2705649157581762</v>
      </c>
      <c r="AB155" s="142">
        <f t="shared" si="37"/>
        <v>1.0406342913776017</v>
      </c>
      <c r="AC155" s="142">
        <f t="shared" si="37"/>
        <v>0</v>
      </c>
      <c r="AD155" s="142">
        <f t="shared" si="37"/>
        <v>2.4777006937561943</v>
      </c>
      <c r="AE155" s="25"/>
      <c r="AF155" s="40"/>
      <c r="AG155" s="39"/>
      <c r="AH155" s="35" t="s">
        <v>8</v>
      </c>
      <c r="AI155" s="36">
        <v>2</v>
      </c>
      <c r="AJ155" s="37">
        <v>1</v>
      </c>
    </row>
    <row r="156" spans="1:36" s="4" customFormat="1" ht="14.45" customHeight="1" x14ac:dyDescent="0.2">
      <c r="A156" s="38" t="s">
        <v>686</v>
      </c>
      <c r="B156" s="111">
        <v>9656</v>
      </c>
      <c r="C156" s="111">
        <v>9554</v>
      </c>
      <c r="D156" s="122">
        <f t="shared" si="38"/>
        <v>-102</v>
      </c>
      <c r="E156" s="142">
        <f t="shared" si="39"/>
        <v>-1.056338028169014</v>
      </c>
      <c r="F156" s="110">
        <v>668</v>
      </c>
      <c r="G156" s="110">
        <v>135</v>
      </c>
      <c r="H156" s="110">
        <v>878</v>
      </c>
      <c r="I156" s="110">
        <v>430</v>
      </c>
      <c r="J156" s="110">
        <v>401</v>
      </c>
      <c r="K156" s="110">
        <v>5314</v>
      </c>
      <c r="L156" s="110">
        <v>1067</v>
      </c>
      <c r="M156" s="110">
        <v>494</v>
      </c>
      <c r="N156" s="110">
        <v>167</v>
      </c>
      <c r="O156" s="132">
        <v>101</v>
      </c>
      <c r="P156" s="132">
        <v>0</v>
      </c>
      <c r="Q156" s="132">
        <v>158</v>
      </c>
      <c r="R156" s="107"/>
      <c r="S156" s="142">
        <f t="shared" si="36"/>
        <v>6.9918358802595764</v>
      </c>
      <c r="T156" s="142">
        <f t="shared" si="36"/>
        <v>1.4130207243039565</v>
      </c>
      <c r="U156" s="142">
        <f t="shared" si="36"/>
        <v>9.189868118065732</v>
      </c>
      <c r="V156" s="142">
        <f t="shared" si="35"/>
        <v>4.5007326774126017</v>
      </c>
      <c r="W156" s="142">
        <f t="shared" si="35"/>
        <v>4.1971948921917521</v>
      </c>
      <c r="X156" s="142">
        <f t="shared" si="35"/>
        <v>55.620682436675736</v>
      </c>
      <c r="Y156" s="142">
        <f t="shared" si="35"/>
        <v>11.168097132091271</v>
      </c>
      <c r="Z156" s="142">
        <f t="shared" si="35"/>
        <v>5.1706091689344778</v>
      </c>
      <c r="AA156" s="142">
        <f t="shared" si="35"/>
        <v>1.7479589700648941</v>
      </c>
      <c r="AB156" s="142">
        <f t="shared" si="37"/>
        <v>1.0571488381829599</v>
      </c>
      <c r="AC156" s="142">
        <f t="shared" si="37"/>
        <v>0</v>
      </c>
      <c r="AD156" s="142">
        <f t="shared" si="37"/>
        <v>1.6537575884446307</v>
      </c>
      <c r="AE156" s="25"/>
      <c r="AF156" s="19"/>
      <c r="AG156" s="39"/>
      <c r="AH156" s="35" t="s">
        <v>8</v>
      </c>
      <c r="AI156" s="36">
        <v>2</v>
      </c>
      <c r="AJ156" s="37">
        <v>5</v>
      </c>
    </row>
    <row r="157" spans="1:36" s="4" customFormat="1" ht="14.45" customHeight="1" x14ac:dyDescent="0.2">
      <c r="A157" s="57" t="s">
        <v>420</v>
      </c>
      <c r="B157" s="111">
        <v>1119</v>
      </c>
      <c r="C157" s="111">
        <v>1104</v>
      </c>
      <c r="D157" s="122">
        <f t="shared" si="38"/>
        <v>-15</v>
      </c>
      <c r="E157" s="142">
        <f t="shared" si="39"/>
        <v>-1.3404825737265416</v>
      </c>
      <c r="F157" s="110">
        <v>124</v>
      </c>
      <c r="G157" s="110">
        <v>13</v>
      </c>
      <c r="H157" s="110">
        <v>94</v>
      </c>
      <c r="I157" s="110">
        <v>48</v>
      </c>
      <c r="J157" s="110">
        <v>50</v>
      </c>
      <c r="K157" s="110">
        <v>523</v>
      </c>
      <c r="L157" s="110">
        <v>147</v>
      </c>
      <c r="M157" s="110">
        <v>65</v>
      </c>
      <c r="N157" s="110">
        <v>40</v>
      </c>
      <c r="O157" s="132">
        <v>0</v>
      </c>
      <c r="P157" s="132">
        <v>0</v>
      </c>
      <c r="Q157" s="132">
        <v>0</v>
      </c>
      <c r="R157" s="107"/>
      <c r="S157" s="142">
        <f t="shared" si="36"/>
        <v>11.231884057971014</v>
      </c>
      <c r="T157" s="142">
        <f t="shared" si="36"/>
        <v>1.1775362318840581</v>
      </c>
      <c r="U157" s="142">
        <f t="shared" si="36"/>
        <v>8.5144927536231894</v>
      </c>
      <c r="V157" s="142">
        <f t="shared" si="35"/>
        <v>4.3478260869565215</v>
      </c>
      <c r="W157" s="142">
        <f t="shared" si="35"/>
        <v>4.5289855072463769</v>
      </c>
      <c r="X157" s="142">
        <f t="shared" si="35"/>
        <v>47.373188405797102</v>
      </c>
      <c r="Y157" s="142">
        <f t="shared" si="35"/>
        <v>13.315217391304349</v>
      </c>
      <c r="Z157" s="142">
        <f t="shared" si="35"/>
        <v>5.88768115942029</v>
      </c>
      <c r="AA157" s="142">
        <f t="shared" si="35"/>
        <v>3.6231884057971016</v>
      </c>
      <c r="AB157" s="142">
        <f t="shared" si="37"/>
        <v>0</v>
      </c>
      <c r="AC157" s="142">
        <f t="shared" si="37"/>
        <v>0</v>
      </c>
      <c r="AD157" s="142">
        <f t="shared" si="37"/>
        <v>0</v>
      </c>
      <c r="AE157" s="52"/>
      <c r="AF157" s="19"/>
      <c r="AG157" s="39"/>
      <c r="AH157" s="35" t="s">
        <v>4</v>
      </c>
      <c r="AI157" s="36">
        <v>1</v>
      </c>
      <c r="AJ157" s="37">
        <v>4</v>
      </c>
    </row>
    <row r="158" spans="1:36" s="4" customFormat="1" ht="14.45" customHeight="1" x14ac:dyDescent="0.2">
      <c r="A158" s="57" t="s">
        <v>422</v>
      </c>
      <c r="B158" s="111">
        <v>3156</v>
      </c>
      <c r="C158" s="111">
        <v>3115</v>
      </c>
      <c r="D158" s="122">
        <f t="shared" si="38"/>
        <v>-41</v>
      </c>
      <c r="E158" s="142">
        <f t="shared" si="39"/>
        <v>-1.2991128010139417</v>
      </c>
      <c r="F158" s="110">
        <v>169</v>
      </c>
      <c r="G158" s="110">
        <v>34</v>
      </c>
      <c r="H158" s="110">
        <v>159</v>
      </c>
      <c r="I158" s="110">
        <v>98</v>
      </c>
      <c r="J158" s="110">
        <v>79</v>
      </c>
      <c r="K158" s="110">
        <v>1511</v>
      </c>
      <c r="L158" s="110">
        <v>556</v>
      </c>
      <c r="M158" s="110">
        <v>329</v>
      </c>
      <c r="N158" s="110">
        <v>180</v>
      </c>
      <c r="O158" s="132">
        <v>13</v>
      </c>
      <c r="P158" s="132">
        <v>0</v>
      </c>
      <c r="Q158" s="132">
        <v>43</v>
      </c>
      <c r="R158" s="107"/>
      <c r="S158" s="142">
        <f t="shared" si="36"/>
        <v>5.4253611556982344</v>
      </c>
      <c r="T158" s="142">
        <f t="shared" si="36"/>
        <v>1.0914927768860354</v>
      </c>
      <c r="U158" s="142">
        <f t="shared" si="36"/>
        <v>5.104333868378812</v>
      </c>
      <c r="V158" s="142">
        <f t="shared" si="35"/>
        <v>3.1460674157303372</v>
      </c>
      <c r="W158" s="142">
        <f t="shared" si="35"/>
        <v>2.5361155698234348</v>
      </c>
      <c r="X158" s="142">
        <f t="shared" si="35"/>
        <v>48.507223113964685</v>
      </c>
      <c r="Y158" s="142">
        <f t="shared" si="35"/>
        <v>17.849117174959872</v>
      </c>
      <c r="Z158" s="142">
        <f t="shared" si="35"/>
        <v>10.561797752808989</v>
      </c>
      <c r="AA158" s="142">
        <f t="shared" si="35"/>
        <v>5.7784911717495984</v>
      </c>
      <c r="AB158" s="142">
        <f t="shared" si="37"/>
        <v>0.4173354735152488</v>
      </c>
      <c r="AC158" s="142">
        <f t="shared" si="37"/>
        <v>0</v>
      </c>
      <c r="AD158" s="142">
        <f t="shared" si="37"/>
        <v>1.3804173354735152</v>
      </c>
      <c r="AE158" s="25"/>
      <c r="AF158" s="19"/>
      <c r="AG158" s="39"/>
      <c r="AH158" s="35" t="s">
        <v>99</v>
      </c>
      <c r="AI158" s="36">
        <v>2</v>
      </c>
      <c r="AJ158" s="37">
        <v>3</v>
      </c>
    </row>
    <row r="159" spans="1:36" s="4" customFormat="1" ht="14.45" customHeight="1" x14ac:dyDescent="0.2">
      <c r="A159" s="57" t="s">
        <v>424</v>
      </c>
      <c r="B159" s="111">
        <v>1992</v>
      </c>
      <c r="C159" s="111">
        <v>1940</v>
      </c>
      <c r="D159" s="122">
        <f t="shared" si="38"/>
        <v>-52</v>
      </c>
      <c r="E159" s="142">
        <f t="shared" si="39"/>
        <v>-2.6104417670682731</v>
      </c>
      <c r="F159" s="110">
        <v>55</v>
      </c>
      <c r="G159" s="110">
        <v>12</v>
      </c>
      <c r="H159" s="110">
        <v>96</v>
      </c>
      <c r="I159" s="110">
        <v>56</v>
      </c>
      <c r="J159" s="110">
        <v>62</v>
      </c>
      <c r="K159" s="110">
        <v>951</v>
      </c>
      <c r="L159" s="110">
        <v>379</v>
      </c>
      <c r="M159" s="110">
        <v>232</v>
      </c>
      <c r="N159" s="110">
        <v>97</v>
      </c>
      <c r="O159" s="132">
        <v>0</v>
      </c>
      <c r="P159" s="132">
        <v>0</v>
      </c>
      <c r="Q159" s="132">
        <v>92</v>
      </c>
      <c r="R159" s="107"/>
      <c r="S159" s="142">
        <f t="shared" si="36"/>
        <v>2.8350515463917527</v>
      </c>
      <c r="T159" s="142">
        <f t="shared" si="36"/>
        <v>0.61855670103092786</v>
      </c>
      <c r="U159" s="142">
        <f t="shared" si="36"/>
        <v>4.9484536082474229</v>
      </c>
      <c r="V159" s="142">
        <f t="shared" si="35"/>
        <v>2.8865979381443299</v>
      </c>
      <c r="W159" s="142">
        <f t="shared" si="35"/>
        <v>3.1958762886597936</v>
      </c>
      <c r="X159" s="142">
        <f t="shared" si="35"/>
        <v>49.020618556701031</v>
      </c>
      <c r="Y159" s="142">
        <f t="shared" si="35"/>
        <v>19.536082474226806</v>
      </c>
      <c r="Z159" s="142">
        <f t="shared" si="35"/>
        <v>11.958762886597938</v>
      </c>
      <c r="AA159" s="142">
        <f t="shared" si="35"/>
        <v>5</v>
      </c>
      <c r="AB159" s="142">
        <f t="shared" si="37"/>
        <v>0</v>
      </c>
      <c r="AC159" s="142">
        <f t="shared" si="37"/>
        <v>0</v>
      </c>
      <c r="AD159" s="142">
        <f t="shared" si="37"/>
        <v>4.7422680412371134</v>
      </c>
      <c r="AE159" s="52"/>
      <c r="AF159" s="40"/>
      <c r="AG159" s="39"/>
      <c r="AH159" s="35" t="s">
        <v>56</v>
      </c>
      <c r="AI159" s="36">
        <v>1</v>
      </c>
      <c r="AJ159" s="37">
        <v>4</v>
      </c>
    </row>
    <row r="160" spans="1:36" s="4" customFormat="1" ht="14.45" customHeight="1" x14ac:dyDescent="0.2">
      <c r="A160" s="57" t="s">
        <v>97</v>
      </c>
      <c r="B160" s="111">
        <v>54261</v>
      </c>
      <c r="C160" s="111">
        <v>53818</v>
      </c>
      <c r="D160" s="122">
        <f t="shared" si="38"/>
        <v>-443</v>
      </c>
      <c r="E160" s="142">
        <f t="shared" si="39"/>
        <v>-0.81642431949282179</v>
      </c>
      <c r="F160" s="110">
        <v>2792</v>
      </c>
      <c r="G160" s="110">
        <v>498</v>
      </c>
      <c r="H160" s="110">
        <v>3245</v>
      </c>
      <c r="I160" s="110">
        <v>1652</v>
      </c>
      <c r="J160" s="110">
        <v>1697</v>
      </c>
      <c r="K160" s="110">
        <v>30126</v>
      </c>
      <c r="L160" s="110">
        <v>7817</v>
      </c>
      <c r="M160" s="110">
        <v>4287</v>
      </c>
      <c r="N160" s="110">
        <v>1704</v>
      </c>
      <c r="O160" s="132">
        <v>82</v>
      </c>
      <c r="P160" s="132">
        <v>0</v>
      </c>
      <c r="Q160" s="132">
        <v>2140</v>
      </c>
      <c r="R160" s="107"/>
      <c r="S160" s="142">
        <f t="shared" si="36"/>
        <v>5.1878553643762304</v>
      </c>
      <c r="T160" s="142">
        <f t="shared" si="36"/>
        <v>0.9253409639897433</v>
      </c>
      <c r="U160" s="142">
        <f t="shared" si="36"/>
        <v>6.0295811810175035</v>
      </c>
      <c r="V160" s="142">
        <f t="shared" si="35"/>
        <v>3.0696049648816381</v>
      </c>
      <c r="W160" s="142">
        <f t="shared" si="35"/>
        <v>3.1532201122301089</v>
      </c>
      <c r="X160" s="142">
        <f t="shared" si="35"/>
        <v>55.977553978222907</v>
      </c>
      <c r="Y160" s="142">
        <f t="shared" si="35"/>
        <v>14.524880151622133</v>
      </c>
      <c r="Z160" s="142">
        <f t="shared" si="35"/>
        <v>7.9657363707309816</v>
      </c>
      <c r="AA160" s="142">
        <f t="shared" si="35"/>
        <v>3.1662269129287601</v>
      </c>
      <c r="AB160" s="142">
        <f t="shared" si="37"/>
        <v>0.15236537961276897</v>
      </c>
      <c r="AC160" s="142">
        <f t="shared" si="37"/>
        <v>0</v>
      </c>
      <c r="AD160" s="142">
        <f t="shared" si="37"/>
        <v>3.9763647850161656</v>
      </c>
      <c r="AE160" s="25"/>
      <c r="AF160" s="19"/>
      <c r="AG160" s="39"/>
      <c r="AH160" s="35" t="s">
        <v>22</v>
      </c>
      <c r="AI160" s="36">
        <v>2</v>
      </c>
      <c r="AJ160" s="37">
        <v>3</v>
      </c>
    </row>
    <row r="161" spans="1:36" s="4" customFormat="1" ht="14.45" customHeight="1" x14ac:dyDescent="0.2">
      <c r="A161" s="57" t="s">
        <v>209</v>
      </c>
      <c r="B161" s="111">
        <v>9019</v>
      </c>
      <c r="C161" s="111">
        <v>8980</v>
      </c>
      <c r="D161" s="122">
        <f t="shared" si="38"/>
        <v>-39</v>
      </c>
      <c r="E161" s="142">
        <f t="shared" si="39"/>
        <v>-0.43242044572569022</v>
      </c>
      <c r="F161" s="110">
        <v>762</v>
      </c>
      <c r="G161" s="110">
        <v>153</v>
      </c>
      <c r="H161" s="110">
        <v>934</v>
      </c>
      <c r="I161" s="110">
        <v>480</v>
      </c>
      <c r="J161" s="110">
        <v>417</v>
      </c>
      <c r="K161" s="110">
        <v>4685</v>
      </c>
      <c r="L161" s="110">
        <v>867</v>
      </c>
      <c r="M161" s="110">
        <v>459</v>
      </c>
      <c r="N161" s="110">
        <v>223</v>
      </c>
      <c r="O161" s="132">
        <v>0</v>
      </c>
      <c r="P161" s="132">
        <v>0</v>
      </c>
      <c r="Q161" s="132">
        <v>117</v>
      </c>
      <c r="R161" s="107"/>
      <c r="S161" s="142">
        <f t="shared" si="36"/>
        <v>8.4855233853006684</v>
      </c>
      <c r="T161" s="142">
        <f t="shared" si="36"/>
        <v>1.7037861915367485</v>
      </c>
      <c r="U161" s="142">
        <f t="shared" si="36"/>
        <v>10.400890868596882</v>
      </c>
      <c r="V161" s="142">
        <f t="shared" si="35"/>
        <v>5.3452115812917596</v>
      </c>
      <c r="W161" s="142">
        <f t="shared" si="35"/>
        <v>4.6436525612472161</v>
      </c>
      <c r="X161" s="142">
        <f t="shared" si="35"/>
        <v>52.171492204899771</v>
      </c>
      <c r="Y161" s="142">
        <f t="shared" si="35"/>
        <v>9.6547884187082413</v>
      </c>
      <c r="Z161" s="142">
        <f t="shared" si="35"/>
        <v>5.1113585746102448</v>
      </c>
      <c r="AA161" s="142">
        <f t="shared" si="35"/>
        <v>2.4832962138084635</v>
      </c>
      <c r="AB161" s="142">
        <f t="shared" si="37"/>
        <v>0</v>
      </c>
      <c r="AC161" s="142">
        <f t="shared" si="37"/>
        <v>0</v>
      </c>
      <c r="AD161" s="142">
        <f t="shared" si="37"/>
        <v>1.3028953229398665</v>
      </c>
      <c r="AE161" s="25"/>
      <c r="AF161" s="19"/>
      <c r="AG161" s="39"/>
      <c r="AH161" s="35" t="s">
        <v>24</v>
      </c>
      <c r="AI161" s="36">
        <v>1</v>
      </c>
      <c r="AJ161" s="37">
        <v>4</v>
      </c>
    </row>
    <row r="162" spans="1:36" s="4" customFormat="1" ht="14.45" customHeight="1" x14ac:dyDescent="0.2">
      <c r="A162" s="57" t="s">
        <v>426</v>
      </c>
      <c r="B162" s="111">
        <v>1636</v>
      </c>
      <c r="C162" s="111">
        <v>1584</v>
      </c>
      <c r="D162" s="122">
        <f t="shared" si="38"/>
        <v>-52</v>
      </c>
      <c r="E162" s="142">
        <f t="shared" si="39"/>
        <v>-3.1784841075794623</v>
      </c>
      <c r="F162" s="110">
        <v>66</v>
      </c>
      <c r="G162" s="110">
        <v>9</v>
      </c>
      <c r="H162" s="110">
        <v>102</v>
      </c>
      <c r="I162" s="110">
        <v>57</v>
      </c>
      <c r="J162" s="110">
        <v>49</v>
      </c>
      <c r="K162" s="110">
        <v>753</v>
      </c>
      <c r="L162" s="110">
        <v>281</v>
      </c>
      <c r="M162" s="110">
        <v>167</v>
      </c>
      <c r="N162" s="110">
        <v>100</v>
      </c>
      <c r="O162" s="132">
        <v>0</v>
      </c>
      <c r="P162" s="132">
        <v>0</v>
      </c>
      <c r="Q162" s="132">
        <v>17</v>
      </c>
      <c r="R162" s="107"/>
      <c r="S162" s="142">
        <f t="shared" si="36"/>
        <v>4.1666666666666661</v>
      </c>
      <c r="T162" s="142">
        <f t="shared" si="36"/>
        <v>0.56818181818181823</v>
      </c>
      <c r="U162" s="142">
        <f t="shared" si="36"/>
        <v>6.4393939393939394</v>
      </c>
      <c r="V162" s="142">
        <f t="shared" si="35"/>
        <v>3.5984848484848486</v>
      </c>
      <c r="W162" s="142">
        <f t="shared" si="35"/>
        <v>3.0934343434343434</v>
      </c>
      <c r="X162" s="142">
        <f t="shared" si="35"/>
        <v>47.537878787878789</v>
      </c>
      <c r="Y162" s="142">
        <f t="shared" si="35"/>
        <v>17.73989898989899</v>
      </c>
      <c r="Z162" s="142">
        <f t="shared" si="35"/>
        <v>10.542929292929292</v>
      </c>
      <c r="AA162" s="142">
        <f t="shared" si="35"/>
        <v>6.3131313131313131</v>
      </c>
      <c r="AB162" s="142">
        <f t="shared" si="37"/>
        <v>0</v>
      </c>
      <c r="AC162" s="142">
        <f t="shared" si="37"/>
        <v>0</v>
      </c>
      <c r="AD162" s="142">
        <f t="shared" si="37"/>
        <v>1.0732323232323231</v>
      </c>
      <c r="AE162" s="25"/>
      <c r="AF162" s="19"/>
      <c r="AG162" s="39"/>
      <c r="AH162" s="35" t="s">
        <v>4</v>
      </c>
      <c r="AI162" s="36">
        <v>1</v>
      </c>
      <c r="AJ162" s="37">
        <v>5</v>
      </c>
    </row>
    <row r="163" spans="1:36" s="4" customFormat="1" ht="14.45" customHeight="1" x14ac:dyDescent="0.2">
      <c r="A163" s="57" t="s">
        <v>428</v>
      </c>
      <c r="B163" s="111">
        <v>2332</v>
      </c>
      <c r="C163" s="111">
        <v>2299</v>
      </c>
      <c r="D163" s="122">
        <f t="shared" si="38"/>
        <v>-33</v>
      </c>
      <c r="E163" s="142">
        <f t="shared" si="39"/>
        <v>-1.4150943396226416</v>
      </c>
      <c r="F163" s="110">
        <v>109</v>
      </c>
      <c r="G163" s="110">
        <v>29</v>
      </c>
      <c r="H163" s="110">
        <v>167</v>
      </c>
      <c r="I163" s="110">
        <v>72</v>
      </c>
      <c r="J163" s="110">
        <v>63</v>
      </c>
      <c r="K163" s="110">
        <v>1252</v>
      </c>
      <c r="L163" s="110">
        <v>335</v>
      </c>
      <c r="M163" s="110">
        <v>211</v>
      </c>
      <c r="N163" s="110">
        <v>61</v>
      </c>
      <c r="O163" s="132">
        <v>13</v>
      </c>
      <c r="P163" s="132">
        <v>0</v>
      </c>
      <c r="Q163" s="132">
        <v>86</v>
      </c>
      <c r="R163" s="107"/>
      <c r="S163" s="142">
        <f t="shared" si="36"/>
        <v>4.741191822531535</v>
      </c>
      <c r="T163" s="142">
        <f t="shared" si="36"/>
        <v>1.2614180078294912</v>
      </c>
      <c r="U163" s="142">
        <f t="shared" si="36"/>
        <v>7.2640278381905174</v>
      </c>
      <c r="V163" s="142">
        <f t="shared" si="35"/>
        <v>3.1317964332318398</v>
      </c>
      <c r="W163" s="142">
        <f t="shared" si="35"/>
        <v>2.7403218790778601</v>
      </c>
      <c r="X163" s="142">
        <f t="shared" si="35"/>
        <v>54.458460200086989</v>
      </c>
      <c r="Y163" s="142">
        <f t="shared" si="35"/>
        <v>14.571552849064812</v>
      </c>
      <c r="Z163" s="142">
        <f t="shared" si="35"/>
        <v>9.1779034362766421</v>
      </c>
      <c r="AA163" s="142">
        <f t="shared" si="35"/>
        <v>2.6533275337103088</v>
      </c>
      <c r="AB163" s="142">
        <f t="shared" si="37"/>
        <v>0.56546324488908217</v>
      </c>
      <c r="AC163" s="142">
        <f t="shared" si="37"/>
        <v>0</v>
      </c>
      <c r="AD163" s="142">
        <f t="shared" si="37"/>
        <v>3.7407568508046976</v>
      </c>
      <c r="AE163" s="25"/>
      <c r="AF163" s="40"/>
      <c r="AG163" s="39"/>
      <c r="AH163" s="35" t="s">
        <v>56</v>
      </c>
      <c r="AI163" s="36">
        <v>2</v>
      </c>
      <c r="AJ163" s="37">
        <v>2</v>
      </c>
    </row>
    <row r="164" spans="1:36" s="4" customFormat="1" ht="14.45" customHeight="1" x14ac:dyDescent="0.2">
      <c r="A164" s="57" t="s">
        <v>211</v>
      </c>
      <c r="B164" s="111">
        <v>19384</v>
      </c>
      <c r="C164" s="111">
        <v>19444</v>
      </c>
      <c r="D164" s="122">
        <f t="shared" si="38"/>
        <v>60</v>
      </c>
      <c r="E164" s="142">
        <f t="shared" si="39"/>
        <v>0.30953363598844408</v>
      </c>
      <c r="F164" s="110">
        <v>1480</v>
      </c>
      <c r="G164" s="110">
        <v>268</v>
      </c>
      <c r="H164" s="110">
        <v>1639</v>
      </c>
      <c r="I164" s="110">
        <v>769</v>
      </c>
      <c r="J164" s="110">
        <v>641</v>
      </c>
      <c r="K164" s="110">
        <v>10503</v>
      </c>
      <c r="L164" s="110">
        <v>2274</v>
      </c>
      <c r="M164" s="110">
        <v>1243</v>
      </c>
      <c r="N164" s="110">
        <v>627</v>
      </c>
      <c r="O164" s="132">
        <v>13350</v>
      </c>
      <c r="P164" s="132">
        <v>0</v>
      </c>
      <c r="Q164" s="132">
        <v>514</v>
      </c>
      <c r="R164" s="107"/>
      <c r="S164" s="142">
        <f t="shared" si="36"/>
        <v>7.6116025509154497</v>
      </c>
      <c r="T164" s="142">
        <f t="shared" si="36"/>
        <v>1.378317218679284</v>
      </c>
      <c r="U164" s="142">
        <f t="shared" si="36"/>
        <v>8.4293355276692044</v>
      </c>
      <c r="V164" s="142">
        <f t="shared" si="35"/>
        <v>3.954947541658095</v>
      </c>
      <c r="W164" s="142">
        <f t="shared" si="35"/>
        <v>3.2966467804978401</v>
      </c>
      <c r="X164" s="142">
        <f t="shared" si="35"/>
        <v>54.016663238016868</v>
      </c>
      <c r="Y164" s="142">
        <f t="shared" si="35"/>
        <v>11.695124459987657</v>
      </c>
      <c r="Z164" s="142">
        <f t="shared" si="35"/>
        <v>6.3927175478296645</v>
      </c>
      <c r="AA164" s="142">
        <f t="shared" si="35"/>
        <v>3.2246451347459368</v>
      </c>
      <c r="AB164" s="142">
        <f t="shared" si="37"/>
        <v>68.658712199135991</v>
      </c>
      <c r="AC164" s="142">
        <f t="shared" si="37"/>
        <v>0</v>
      </c>
      <c r="AD164" s="142">
        <f t="shared" si="37"/>
        <v>2.6434889940341497</v>
      </c>
      <c r="AE164" s="25"/>
      <c r="AF164" s="19"/>
      <c r="AG164" s="39"/>
      <c r="AH164" s="35" t="s">
        <v>48</v>
      </c>
      <c r="AI164" s="36">
        <v>1</v>
      </c>
      <c r="AJ164" s="37">
        <v>3</v>
      </c>
    </row>
    <row r="165" spans="1:36" s="4" customFormat="1" ht="14.45" customHeight="1" x14ac:dyDescent="0.2">
      <c r="A165" s="57" t="s">
        <v>213</v>
      </c>
      <c r="B165" s="111">
        <v>10097</v>
      </c>
      <c r="C165" s="111">
        <v>10170</v>
      </c>
      <c r="D165" s="122">
        <f t="shared" si="38"/>
        <v>73</v>
      </c>
      <c r="E165" s="142">
        <f t="shared" si="39"/>
        <v>0.72298702584926211</v>
      </c>
      <c r="F165" s="110">
        <v>785</v>
      </c>
      <c r="G165" s="110">
        <v>158</v>
      </c>
      <c r="H165" s="110">
        <v>999</v>
      </c>
      <c r="I165" s="110">
        <v>450</v>
      </c>
      <c r="J165" s="110">
        <v>400</v>
      </c>
      <c r="K165" s="110">
        <v>5607</v>
      </c>
      <c r="L165" s="110">
        <v>1111</v>
      </c>
      <c r="M165" s="110">
        <v>497</v>
      </c>
      <c r="N165" s="110">
        <v>163</v>
      </c>
      <c r="O165" s="132">
        <v>13</v>
      </c>
      <c r="P165" s="132">
        <v>0</v>
      </c>
      <c r="Q165" s="132">
        <v>145</v>
      </c>
      <c r="R165" s="107"/>
      <c r="S165" s="142">
        <f t="shared" si="36"/>
        <v>7.7187807276302856</v>
      </c>
      <c r="T165" s="142">
        <f t="shared" si="36"/>
        <v>1.5535889872173059</v>
      </c>
      <c r="U165" s="142">
        <f t="shared" si="36"/>
        <v>9.8230088495575227</v>
      </c>
      <c r="V165" s="142">
        <f t="shared" si="35"/>
        <v>4.4247787610619467</v>
      </c>
      <c r="W165" s="142">
        <f t="shared" si="35"/>
        <v>3.9331366764995082</v>
      </c>
      <c r="X165" s="142">
        <f t="shared" si="35"/>
        <v>55.13274336283186</v>
      </c>
      <c r="Y165" s="142">
        <f t="shared" si="35"/>
        <v>10.924287118977384</v>
      </c>
      <c r="Z165" s="142">
        <f t="shared" si="35"/>
        <v>4.8869223205506396</v>
      </c>
      <c r="AA165" s="142">
        <f t="shared" si="35"/>
        <v>1.6027531956735497</v>
      </c>
      <c r="AB165" s="142">
        <f t="shared" si="37"/>
        <v>0.12782694198623404</v>
      </c>
      <c r="AC165" s="142">
        <f t="shared" si="37"/>
        <v>0</v>
      </c>
      <c r="AD165" s="142">
        <f t="shared" si="37"/>
        <v>1.4257620452310718</v>
      </c>
      <c r="AE165" s="25"/>
      <c r="AF165" s="19"/>
      <c r="AG165" s="39"/>
      <c r="AH165" s="35" t="s">
        <v>8</v>
      </c>
      <c r="AI165" s="36">
        <v>2</v>
      </c>
      <c r="AJ165" s="37">
        <v>5</v>
      </c>
    </row>
    <row r="166" spans="1:36" s="4" customFormat="1" ht="14.45" customHeight="1" x14ac:dyDescent="0.2">
      <c r="A166" s="57" t="s">
        <v>215</v>
      </c>
      <c r="B166" s="111">
        <v>7838</v>
      </c>
      <c r="C166" s="111">
        <v>7766</v>
      </c>
      <c r="D166" s="122">
        <f t="shared" si="38"/>
        <v>-72</v>
      </c>
      <c r="E166" s="142">
        <f t="shared" si="39"/>
        <v>-0.91860168410308751</v>
      </c>
      <c r="F166" s="110">
        <v>415</v>
      </c>
      <c r="G166" s="110">
        <v>81</v>
      </c>
      <c r="H166" s="110">
        <v>516</v>
      </c>
      <c r="I166" s="110">
        <v>266</v>
      </c>
      <c r="J166" s="110">
        <v>265</v>
      </c>
      <c r="K166" s="110">
        <v>4227</v>
      </c>
      <c r="L166" s="110">
        <v>1138</v>
      </c>
      <c r="M166" s="110">
        <v>587</v>
      </c>
      <c r="N166" s="110">
        <v>271</v>
      </c>
      <c r="O166" s="132">
        <v>56</v>
      </c>
      <c r="P166" s="132">
        <v>0</v>
      </c>
      <c r="Q166" s="132">
        <v>147</v>
      </c>
      <c r="R166" s="107"/>
      <c r="S166" s="142">
        <f t="shared" si="36"/>
        <v>5.3438063353077521</v>
      </c>
      <c r="T166" s="142">
        <f t="shared" si="36"/>
        <v>1.0430079835178985</v>
      </c>
      <c r="U166" s="142">
        <f t="shared" si="36"/>
        <v>6.644347154262169</v>
      </c>
      <c r="V166" s="142">
        <f t="shared" si="35"/>
        <v>3.4251867113056917</v>
      </c>
      <c r="W166" s="142">
        <f t="shared" si="35"/>
        <v>3.412310069533866</v>
      </c>
      <c r="X166" s="142">
        <f t="shared" si="35"/>
        <v>54.429564769508112</v>
      </c>
      <c r="Y166" s="142">
        <f t="shared" si="35"/>
        <v>14.653618336337884</v>
      </c>
      <c r="Z166" s="142">
        <f t="shared" si="35"/>
        <v>7.5585887200618078</v>
      </c>
      <c r="AA166" s="142">
        <f t="shared" si="35"/>
        <v>3.4895699201648207</v>
      </c>
      <c r="AB166" s="142">
        <f t="shared" si="37"/>
        <v>0.7210919392222509</v>
      </c>
      <c r="AC166" s="142">
        <f t="shared" si="37"/>
        <v>0</v>
      </c>
      <c r="AD166" s="142">
        <f t="shared" si="37"/>
        <v>1.8928663404584083</v>
      </c>
      <c r="AE166" s="25"/>
      <c r="AF166" s="40"/>
      <c r="AG166" s="39"/>
      <c r="AH166" s="35" t="s">
        <v>66</v>
      </c>
      <c r="AI166" s="36">
        <v>1</v>
      </c>
      <c r="AJ166" s="37">
        <v>3</v>
      </c>
    </row>
    <row r="167" spans="1:36" s="4" customFormat="1" ht="14.45" customHeight="1" x14ac:dyDescent="0.2">
      <c r="A167" s="57" t="s">
        <v>430</v>
      </c>
      <c r="B167" s="111">
        <v>1969</v>
      </c>
      <c r="C167" s="111">
        <v>1922</v>
      </c>
      <c r="D167" s="122">
        <f t="shared" si="38"/>
        <v>-47</v>
      </c>
      <c r="E167" s="142">
        <f t="shared" si="39"/>
        <v>-2.3869984763839511</v>
      </c>
      <c r="F167" s="110">
        <v>96</v>
      </c>
      <c r="G167" s="110">
        <v>25</v>
      </c>
      <c r="H167" s="110">
        <v>142</v>
      </c>
      <c r="I167" s="110">
        <v>66</v>
      </c>
      <c r="J167" s="110">
        <v>43</v>
      </c>
      <c r="K167" s="110">
        <v>1019</v>
      </c>
      <c r="L167" s="110">
        <v>305</v>
      </c>
      <c r="M167" s="110">
        <v>155</v>
      </c>
      <c r="N167" s="110">
        <v>71</v>
      </c>
      <c r="O167" s="132">
        <v>176</v>
      </c>
      <c r="P167" s="132">
        <v>0</v>
      </c>
      <c r="Q167" s="132">
        <v>75</v>
      </c>
      <c r="R167" s="107"/>
      <c r="S167" s="142">
        <f t="shared" si="36"/>
        <v>4.9947970863683659</v>
      </c>
      <c r="T167" s="142">
        <f t="shared" si="36"/>
        <v>1.3007284079084287</v>
      </c>
      <c r="U167" s="142">
        <f t="shared" si="36"/>
        <v>7.3881373569198754</v>
      </c>
      <c r="V167" s="142">
        <f t="shared" si="35"/>
        <v>3.4339229968782519</v>
      </c>
      <c r="W167" s="142">
        <f t="shared" si="35"/>
        <v>2.2372528616024971</v>
      </c>
      <c r="X167" s="142">
        <f t="shared" si="35"/>
        <v>53.017689906347556</v>
      </c>
      <c r="Y167" s="142">
        <f t="shared" si="35"/>
        <v>15.868886576482829</v>
      </c>
      <c r="Z167" s="142">
        <f t="shared" si="35"/>
        <v>8.064516129032258</v>
      </c>
      <c r="AA167" s="142">
        <f t="shared" si="35"/>
        <v>3.6940686784599377</v>
      </c>
      <c r="AB167" s="142">
        <f t="shared" si="37"/>
        <v>9.1571279916753383</v>
      </c>
      <c r="AC167" s="142">
        <f t="shared" si="37"/>
        <v>0</v>
      </c>
      <c r="AD167" s="142">
        <f t="shared" si="37"/>
        <v>3.9021852237252861</v>
      </c>
      <c r="AE167" s="25"/>
      <c r="AF167" s="19"/>
      <c r="AG167" s="39"/>
      <c r="AH167" s="35" t="s">
        <v>32</v>
      </c>
      <c r="AI167" s="36">
        <v>1</v>
      </c>
      <c r="AJ167" s="37">
        <v>4</v>
      </c>
    </row>
    <row r="168" spans="1:36" s="4" customFormat="1" ht="14.45" customHeight="1" x14ac:dyDescent="0.2">
      <c r="A168" s="57" t="s">
        <v>217</v>
      </c>
      <c r="B168" s="111">
        <v>20803</v>
      </c>
      <c r="C168" s="111">
        <v>20686</v>
      </c>
      <c r="D168" s="122">
        <f t="shared" si="38"/>
        <v>-117</v>
      </c>
      <c r="E168" s="142">
        <f t="shared" si="39"/>
        <v>-0.56241888189203482</v>
      </c>
      <c r="F168" s="110">
        <v>1398</v>
      </c>
      <c r="G168" s="110">
        <v>286</v>
      </c>
      <c r="H168" s="110">
        <v>1863</v>
      </c>
      <c r="I168" s="110">
        <v>891</v>
      </c>
      <c r="J168" s="110">
        <v>841</v>
      </c>
      <c r="K168" s="110">
        <v>11578</v>
      </c>
      <c r="L168" s="110">
        <v>2337</v>
      </c>
      <c r="M168" s="110">
        <v>1091</v>
      </c>
      <c r="N168" s="110">
        <v>401</v>
      </c>
      <c r="O168" s="132">
        <v>196</v>
      </c>
      <c r="P168" s="132">
        <v>0</v>
      </c>
      <c r="Q168" s="132">
        <v>663</v>
      </c>
      <c r="R168" s="107"/>
      <c r="S168" s="142">
        <f t="shared" si="36"/>
        <v>6.7581939475974089</v>
      </c>
      <c r="T168" s="142">
        <f t="shared" si="36"/>
        <v>1.3825775887073384</v>
      </c>
      <c r="U168" s="142">
        <f t="shared" si="36"/>
        <v>9.0060910760901081</v>
      </c>
      <c r="V168" s="142">
        <f t="shared" si="35"/>
        <v>4.3072609494343999</v>
      </c>
      <c r="W168" s="142">
        <f t="shared" si="35"/>
        <v>4.065551580779271</v>
      </c>
      <c r="X168" s="142">
        <f t="shared" si="35"/>
        <v>55.970221405781686</v>
      </c>
      <c r="Y168" s="142">
        <f t="shared" si="35"/>
        <v>11.297495890940732</v>
      </c>
      <c r="Z168" s="142">
        <f t="shared" si="35"/>
        <v>5.274098424054916</v>
      </c>
      <c r="AA168" s="142">
        <f t="shared" si="35"/>
        <v>1.9385091366141349</v>
      </c>
      <c r="AB168" s="142">
        <f t="shared" si="37"/>
        <v>0.9475007251281059</v>
      </c>
      <c r="AC168" s="142">
        <f t="shared" si="37"/>
        <v>0</v>
      </c>
      <c r="AD168" s="142">
        <f t="shared" si="37"/>
        <v>3.2050662283670115</v>
      </c>
      <c r="AE168" s="25"/>
      <c r="AF168" s="19"/>
      <c r="AG168" s="39"/>
      <c r="AH168" s="35" t="s">
        <v>56</v>
      </c>
      <c r="AI168" s="36">
        <v>2</v>
      </c>
      <c r="AJ168" s="37">
        <v>1</v>
      </c>
    </row>
    <row r="169" spans="1:36" s="4" customFormat="1" ht="14.45" customHeight="1" x14ac:dyDescent="0.2">
      <c r="A169" s="38" t="s">
        <v>221</v>
      </c>
      <c r="B169" s="111">
        <v>10256</v>
      </c>
      <c r="C169" s="111">
        <v>9983</v>
      </c>
      <c r="D169" s="122">
        <f t="shared" si="38"/>
        <v>-273</v>
      </c>
      <c r="E169" s="142">
        <f t="shared" si="39"/>
        <v>-2.6618564742589701</v>
      </c>
      <c r="F169" s="110">
        <v>375</v>
      </c>
      <c r="G169" s="110">
        <v>83</v>
      </c>
      <c r="H169" s="110">
        <v>526</v>
      </c>
      <c r="I169" s="110">
        <v>276</v>
      </c>
      <c r="J169" s="110">
        <v>338</v>
      </c>
      <c r="K169" s="110">
        <v>5029</v>
      </c>
      <c r="L169" s="110">
        <v>1872</v>
      </c>
      <c r="M169" s="110">
        <v>1025</v>
      </c>
      <c r="N169" s="110">
        <v>459</v>
      </c>
      <c r="O169" s="132">
        <v>19</v>
      </c>
      <c r="P169" s="132">
        <v>0</v>
      </c>
      <c r="Q169" s="132">
        <v>256</v>
      </c>
      <c r="R169" s="107"/>
      <c r="S169" s="142">
        <f t="shared" si="36"/>
        <v>3.7563858559551235</v>
      </c>
      <c r="T169" s="142">
        <f t="shared" si="36"/>
        <v>0.83141340278473397</v>
      </c>
      <c r="U169" s="142">
        <f t="shared" si="36"/>
        <v>5.2689572272863865</v>
      </c>
      <c r="V169" s="142">
        <f t="shared" si="35"/>
        <v>2.764699989982971</v>
      </c>
      <c r="W169" s="142">
        <f t="shared" si="35"/>
        <v>3.3857557848342186</v>
      </c>
      <c r="X169" s="142">
        <f t="shared" si="35"/>
        <v>50.375638585595517</v>
      </c>
      <c r="Y169" s="142">
        <f t="shared" si="35"/>
        <v>18.751878192927979</v>
      </c>
      <c r="Z169" s="142">
        <f t="shared" si="35"/>
        <v>10.267454672944003</v>
      </c>
      <c r="AA169" s="142">
        <f t="shared" si="35"/>
        <v>4.5978162876890716</v>
      </c>
      <c r="AB169" s="142">
        <f t="shared" si="37"/>
        <v>0.1903235500350596</v>
      </c>
      <c r="AC169" s="142">
        <f t="shared" si="37"/>
        <v>0</v>
      </c>
      <c r="AD169" s="142">
        <f t="shared" si="37"/>
        <v>2.5643594109986978</v>
      </c>
      <c r="AE169" s="25"/>
      <c r="AF169" s="19"/>
      <c r="AG169" s="34"/>
      <c r="AH169" s="35" t="s">
        <v>4</v>
      </c>
      <c r="AI169" s="36">
        <v>1</v>
      </c>
      <c r="AJ169" s="37">
        <v>3</v>
      </c>
    </row>
    <row r="170" spans="1:36" s="4" customFormat="1" ht="14.45" customHeight="1" x14ac:dyDescent="0.2">
      <c r="A170" s="57" t="s">
        <v>219</v>
      </c>
      <c r="B170" s="111">
        <v>6054</v>
      </c>
      <c r="C170" s="111">
        <v>5924</v>
      </c>
      <c r="D170" s="122">
        <f t="shared" si="38"/>
        <v>-130</v>
      </c>
      <c r="E170" s="142">
        <f t="shared" si="39"/>
        <v>-2.1473406012553684</v>
      </c>
      <c r="F170" s="110">
        <v>256</v>
      </c>
      <c r="G170" s="110">
        <v>41</v>
      </c>
      <c r="H170" s="110">
        <v>301</v>
      </c>
      <c r="I170" s="110">
        <v>180</v>
      </c>
      <c r="J170" s="110">
        <v>161</v>
      </c>
      <c r="K170" s="110">
        <v>2885</v>
      </c>
      <c r="L170" s="110">
        <v>1171</v>
      </c>
      <c r="M170" s="110">
        <v>671</v>
      </c>
      <c r="N170" s="110">
        <v>258</v>
      </c>
      <c r="O170" s="132">
        <v>12</v>
      </c>
      <c r="P170" s="132">
        <v>0</v>
      </c>
      <c r="Q170" s="132">
        <v>124</v>
      </c>
      <c r="R170" s="107"/>
      <c r="S170" s="142">
        <f t="shared" si="36"/>
        <v>4.321404456448346</v>
      </c>
      <c r="T170" s="142">
        <f t="shared" si="36"/>
        <v>0.69209993247805535</v>
      </c>
      <c r="U170" s="142">
        <f t="shared" si="36"/>
        <v>5.0810263335584063</v>
      </c>
      <c r="V170" s="142">
        <f t="shared" si="35"/>
        <v>3.0384875084402432</v>
      </c>
      <c r="W170" s="142">
        <f t="shared" si="35"/>
        <v>2.7177582714382176</v>
      </c>
      <c r="X170" s="142">
        <f t="shared" si="35"/>
        <v>48.700202565833891</v>
      </c>
      <c r="Y170" s="142">
        <f t="shared" si="35"/>
        <v>19.767049291019582</v>
      </c>
      <c r="Z170" s="142">
        <f t="shared" si="35"/>
        <v>11.326806212018905</v>
      </c>
      <c r="AA170" s="142">
        <f t="shared" si="35"/>
        <v>4.3551654287643489</v>
      </c>
      <c r="AB170" s="142">
        <f t="shared" si="37"/>
        <v>0.20256583389601621</v>
      </c>
      <c r="AC170" s="142">
        <f t="shared" si="37"/>
        <v>0</v>
      </c>
      <c r="AD170" s="142">
        <f t="shared" si="37"/>
        <v>2.0931802835921673</v>
      </c>
      <c r="AE170" s="25"/>
      <c r="AF170" s="19"/>
      <c r="AG170" s="39"/>
      <c r="AH170" s="35" t="s">
        <v>24</v>
      </c>
      <c r="AI170" s="36">
        <v>1</v>
      </c>
      <c r="AJ170" s="37">
        <v>3</v>
      </c>
    </row>
    <row r="171" spans="1:36" s="4" customFormat="1" ht="14.45" customHeight="1" x14ac:dyDescent="0.2">
      <c r="A171" s="38" t="s">
        <v>687</v>
      </c>
      <c r="B171" s="111">
        <v>19167</v>
      </c>
      <c r="C171" s="111">
        <v>19245</v>
      </c>
      <c r="D171" s="122">
        <f t="shared" si="38"/>
        <v>78</v>
      </c>
      <c r="E171" s="142">
        <f t="shared" si="39"/>
        <v>0.40694944435748948</v>
      </c>
      <c r="F171" s="110">
        <v>991</v>
      </c>
      <c r="G171" s="110">
        <v>174</v>
      </c>
      <c r="H171" s="110">
        <v>1336</v>
      </c>
      <c r="I171" s="110">
        <v>694</v>
      </c>
      <c r="J171" s="110">
        <v>660</v>
      </c>
      <c r="K171" s="110">
        <v>10598</v>
      </c>
      <c r="L171" s="110">
        <v>2920</v>
      </c>
      <c r="M171" s="110">
        <v>1377</v>
      </c>
      <c r="N171" s="110">
        <v>495</v>
      </c>
      <c r="O171" s="132">
        <v>251</v>
      </c>
      <c r="P171" s="132">
        <v>0</v>
      </c>
      <c r="Q171" s="132">
        <v>481</v>
      </c>
      <c r="R171" s="107"/>
      <c r="S171" s="142">
        <f t="shared" si="36"/>
        <v>5.1493894518056642</v>
      </c>
      <c r="T171" s="142">
        <f t="shared" si="36"/>
        <v>0.9041309431021044</v>
      </c>
      <c r="U171" s="142">
        <f t="shared" si="36"/>
        <v>6.9420628734736294</v>
      </c>
      <c r="V171" s="142">
        <f t="shared" si="35"/>
        <v>3.6061314627175891</v>
      </c>
      <c r="W171" s="142">
        <f t="shared" si="35"/>
        <v>3.4294621979734998</v>
      </c>
      <c r="X171" s="142">
        <f t="shared" si="35"/>
        <v>55.06884905170174</v>
      </c>
      <c r="Y171" s="142">
        <f t="shared" si="35"/>
        <v>15.172772148610028</v>
      </c>
      <c r="Z171" s="142">
        <f t="shared" si="35"/>
        <v>7.1551052221356199</v>
      </c>
      <c r="AA171" s="142">
        <f t="shared" si="35"/>
        <v>2.5720966484801244</v>
      </c>
      <c r="AB171" s="142">
        <f t="shared" si="37"/>
        <v>1.3042348661990129</v>
      </c>
      <c r="AC171" s="142">
        <f t="shared" si="37"/>
        <v>0</v>
      </c>
      <c r="AD171" s="142">
        <f t="shared" si="37"/>
        <v>2.4993504806443232</v>
      </c>
      <c r="AE171" s="52"/>
      <c r="AF171" s="40"/>
      <c r="AG171" s="39"/>
      <c r="AH171" s="35" t="s">
        <v>24</v>
      </c>
      <c r="AI171" s="36">
        <v>1</v>
      </c>
      <c r="AJ171" s="37">
        <v>7</v>
      </c>
    </row>
    <row r="172" spans="1:36" s="4" customFormat="1" ht="14.45" customHeight="1" x14ac:dyDescent="0.2">
      <c r="A172" s="57" t="s">
        <v>223</v>
      </c>
      <c r="B172" s="111">
        <v>5521</v>
      </c>
      <c r="C172" s="111">
        <v>5437</v>
      </c>
      <c r="D172" s="122">
        <f t="shared" si="38"/>
        <v>-84</v>
      </c>
      <c r="E172" s="142">
        <f t="shared" si="39"/>
        <v>-1.521463502988589</v>
      </c>
      <c r="F172" s="110">
        <v>277</v>
      </c>
      <c r="G172" s="110">
        <v>56</v>
      </c>
      <c r="H172" s="110">
        <v>379</v>
      </c>
      <c r="I172" s="110">
        <v>203</v>
      </c>
      <c r="J172" s="110">
        <v>198</v>
      </c>
      <c r="K172" s="110">
        <v>2833</v>
      </c>
      <c r="L172" s="110">
        <v>832</v>
      </c>
      <c r="M172" s="110">
        <v>471</v>
      </c>
      <c r="N172" s="110">
        <v>188</v>
      </c>
      <c r="O172" s="132">
        <v>27</v>
      </c>
      <c r="P172" s="132">
        <v>0</v>
      </c>
      <c r="Q172" s="132">
        <v>82</v>
      </c>
      <c r="R172" s="107"/>
      <c r="S172" s="142">
        <f t="shared" si="36"/>
        <v>5.094721353687695</v>
      </c>
      <c r="T172" s="142">
        <f t="shared" si="36"/>
        <v>1.0299797682545522</v>
      </c>
      <c r="U172" s="142">
        <f t="shared" si="36"/>
        <v>6.970755931579915</v>
      </c>
      <c r="V172" s="142">
        <f t="shared" si="35"/>
        <v>3.7336766599227516</v>
      </c>
      <c r="W172" s="142">
        <f t="shared" si="35"/>
        <v>3.6417141806143096</v>
      </c>
      <c r="X172" s="142">
        <f t="shared" si="35"/>
        <v>52.10594077616333</v>
      </c>
      <c r="Y172" s="142">
        <f t="shared" si="35"/>
        <v>15.302556556924774</v>
      </c>
      <c r="Z172" s="142">
        <f t="shared" si="35"/>
        <v>8.6628655508552512</v>
      </c>
      <c r="AA172" s="142">
        <f t="shared" si="35"/>
        <v>3.4577892219974253</v>
      </c>
      <c r="AB172" s="142">
        <f t="shared" si="37"/>
        <v>0.49659738826558764</v>
      </c>
      <c r="AC172" s="142">
        <f t="shared" si="37"/>
        <v>0</v>
      </c>
      <c r="AD172" s="142">
        <f t="shared" si="37"/>
        <v>1.5081846606584512</v>
      </c>
      <c r="AE172" s="25"/>
      <c r="AF172" s="19"/>
      <c r="AG172" s="39"/>
      <c r="AH172" s="35" t="s">
        <v>48</v>
      </c>
      <c r="AI172" s="36">
        <v>1</v>
      </c>
      <c r="AJ172" s="37">
        <v>3</v>
      </c>
    </row>
    <row r="173" spans="1:36" s="4" customFormat="1" ht="14.45" customHeight="1" x14ac:dyDescent="0.2">
      <c r="A173" s="57" t="s">
        <v>225</v>
      </c>
      <c r="B173" s="111">
        <v>10815</v>
      </c>
      <c r="C173" s="111">
        <v>10737</v>
      </c>
      <c r="D173" s="122">
        <f t="shared" si="38"/>
        <v>-78</v>
      </c>
      <c r="E173" s="142">
        <f t="shared" si="39"/>
        <v>-0.72122052704576967</v>
      </c>
      <c r="F173" s="110">
        <v>901</v>
      </c>
      <c r="G173" s="110">
        <v>181</v>
      </c>
      <c r="H173" s="110">
        <v>1078</v>
      </c>
      <c r="I173" s="110">
        <v>501</v>
      </c>
      <c r="J173" s="110">
        <v>483</v>
      </c>
      <c r="K173" s="110">
        <v>5266</v>
      </c>
      <c r="L173" s="110">
        <v>1293</v>
      </c>
      <c r="M173" s="110">
        <v>708</v>
      </c>
      <c r="N173" s="110">
        <v>326</v>
      </c>
      <c r="O173" s="132">
        <v>0</v>
      </c>
      <c r="P173" s="132">
        <v>0</v>
      </c>
      <c r="Q173" s="132">
        <v>96</v>
      </c>
      <c r="R173" s="107"/>
      <c r="S173" s="142">
        <f t="shared" si="36"/>
        <v>8.3915432616187022</v>
      </c>
      <c r="T173" s="142">
        <f t="shared" si="36"/>
        <v>1.6857595231442675</v>
      </c>
      <c r="U173" s="142">
        <f t="shared" si="36"/>
        <v>10.040048430660335</v>
      </c>
      <c r="V173" s="142">
        <f t="shared" si="35"/>
        <v>4.6661078513551271</v>
      </c>
      <c r="W173" s="142">
        <f t="shared" si="35"/>
        <v>4.498463257893266</v>
      </c>
      <c r="X173" s="142">
        <f t="shared" si="35"/>
        <v>49.045357176119957</v>
      </c>
      <c r="Y173" s="142">
        <f t="shared" si="35"/>
        <v>12.042469963677005</v>
      </c>
      <c r="Z173" s="142">
        <f t="shared" si="35"/>
        <v>6.5940206761665277</v>
      </c>
      <c r="AA173" s="142">
        <f t="shared" si="35"/>
        <v>3.0362298593648132</v>
      </c>
      <c r="AB173" s="142">
        <f t="shared" si="37"/>
        <v>0</v>
      </c>
      <c r="AC173" s="142">
        <f t="shared" si="37"/>
        <v>0</v>
      </c>
      <c r="AD173" s="142">
        <f t="shared" si="37"/>
        <v>0.8941044984632579</v>
      </c>
      <c r="AE173" s="25"/>
      <c r="AF173" s="19"/>
      <c r="AG173" s="39"/>
      <c r="AH173" s="35" t="s">
        <v>32</v>
      </c>
      <c r="AI173" s="36">
        <v>2</v>
      </c>
      <c r="AJ173" s="37">
        <v>2</v>
      </c>
    </row>
    <row r="174" spans="1:36" s="4" customFormat="1" ht="14.45" customHeight="1" x14ac:dyDescent="0.2">
      <c r="A174" s="57" t="s">
        <v>101</v>
      </c>
      <c r="B174" s="111">
        <v>33322</v>
      </c>
      <c r="C174" s="111">
        <v>33527</v>
      </c>
      <c r="D174" s="122">
        <f t="shared" si="38"/>
        <v>205</v>
      </c>
      <c r="E174" s="142">
        <f t="shared" si="39"/>
        <v>0.61520917111818019</v>
      </c>
      <c r="F174" s="110">
        <v>2181</v>
      </c>
      <c r="G174" s="110">
        <v>474</v>
      </c>
      <c r="H174" s="110">
        <v>2862</v>
      </c>
      <c r="I174" s="110">
        <v>1316</v>
      </c>
      <c r="J174" s="110">
        <v>1146</v>
      </c>
      <c r="K174" s="110">
        <v>18830</v>
      </c>
      <c r="L174" s="110">
        <v>4011</v>
      </c>
      <c r="M174" s="110">
        <v>1932</v>
      </c>
      <c r="N174" s="110">
        <v>775</v>
      </c>
      <c r="O174" s="132">
        <v>107</v>
      </c>
      <c r="P174" s="132">
        <v>0</v>
      </c>
      <c r="Q174" s="132">
        <v>866</v>
      </c>
      <c r="R174" s="107"/>
      <c r="S174" s="142">
        <f t="shared" si="36"/>
        <v>6.5052047603424104</v>
      </c>
      <c r="T174" s="142">
        <f t="shared" si="36"/>
        <v>1.4137859038983507</v>
      </c>
      <c r="U174" s="142">
        <f t="shared" si="36"/>
        <v>8.5364034956900419</v>
      </c>
      <c r="V174" s="142">
        <f t="shared" si="35"/>
        <v>3.9251946192620872</v>
      </c>
      <c r="W174" s="142">
        <f t="shared" si="35"/>
        <v>3.418140603096012</v>
      </c>
      <c r="X174" s="142">
        <f t="shared" si="35"/>
        <v>56.163688967101145</v>
      </c>
      <c r="Y174" s="142">
        <f t="shared" si="35"/>
        <v>11.963492110836043</v>
      </c>
      <c r="Z174" s="142">
        <f t="shared" si="35"/>
        <v>5.7625197601932774</v>
      </c>
      <c r="AA174" s="142">
        <f t="shared" si="35"/>
        <v>2.3115697795806365</v>
      </c>
      <c r="AB174" s="142">
        <f t="shared" si="37"/>
        <v>0.31914576311629433</v>
      </c>
      <c r="AC174" s="142">
        <f t="shared" si="37"/>
        <v>0</v>
      </c>
      <c r="AD174" s="142">
        <f t="shared" si="37"/>
        <v>2.5829928117636531</v>
      </c>
      <c r="AE174" s="25"/>
      <c r="AF174" s="40"/>
      <c r="AG174" s="39"/>
      <c r="AH174" s="35" t="s">
        <v>56</v>
      </c>
      <c r="AI174" s="36">
        <v>1</v>
      </c>
      <c r="AJ174" s="37">
        <v>4</v>
      </c>
    </row>
    <row r="175" spans="1:36" s="4" customFormat="1" ht="14.45" customHeight="1" x14ac:dyDescent="0.2">
      <c r="A175" s="57" t="s">
        <v>432</v>
      </c>
      <c r="B175" s="111">
        <v>4813</v>
      </c>
      <c r="C175" s="111">
        <v>4733</v>
      </c>
      <c r="D175" s="122">
        <f t="shared" si="38"/>
        <v>-80</v>
      </c>
      <c r="E175" s="142">
        <f t="shared" si="39"/>
        <v>-1.6621649698732599</v>
      </c>
      <c r="F175" s="110">
        <v>329</v>
      </c>
      <c r="G175" s="110">
        <v>59</v>
      </c>
      <c r="H175" s="110">
        <v>413</v>
      </c>
      <c r="I175" s="110">
        <v>206</v>
      </c>
      <c r="J175" s="110">
        <v>181</v>
      </c>
      <c r="K175" s="110">
        <v>2628</v>
      </c>
      <c r="L175" s="110">
        <v>546</v>
      </c>
      <c r="M175" s="110">
        <v>247</v>
      </c>
      <c r="N175" s="110">
        <v>124</v>
      </c>
      <c r="O175" s="132">
        <v>39</v>
      </c>
      <c r="P175" s="132">
        <v>0</v>
      </c>
      <c r="Q175" s="132">
        <v>70</v>
      </c>
      <c r="R175" s="107"/>
      <c r="S175" s="142">
        <f t="shared" si="36"/>
        <v>6.9511937460384532</v>
      </c>
      <c r="T175" s="142">
        <f t="shared" si="36"/>
        <v>1.2465666596239171</v>
      </c>
      <c r="U175" s="142">
        <f t="shared" si="36"/>
        <v>8.7259666173674191</v>
      </c>
      <c r="V175" s="142">
        <f t="shared" si="35"/>
        <v>4.3524191844496087</v>
      </c>
      <c r="W175" s="142">
        <f t="shared" si="35"/>
        <v>3.8242129727445597</v>
      </c>
      <c r="X175" s="142">
        <f t="shared" si="35"/>
        <v>55.525036974434819</v>
      </c>
      <c r="Y175" s="142">
        <f t="shared" si="35"/>
        <v>11.536023663638284</v>
      </c>
      <c r="Z175" s="142">
        <f t="shared" si="35"/>
        <v>5.2186773716458905</v>
      </c>
      <c r="AA175" s="142">
        <f t="shared" si="35"/>
        <v>2.6199028100570465</v>
      </c>
      <c r="AB175" s="142">
        <f t="shared" si="37"/>
        <v>0.82400169025987746</v>
      </c>
      <c r="AC175" s="142">
        <f t="shared" si="37"/>
        <v>0</v>
      </c>
      <c r="AD175" s="142">
        <f t="shared" si="37"/>
        <v>1.478977392774139</v>
      </c>
      <c r="AE175" s="25"/>
      <c r="AF175" s="19"/>
      <c r="AG175" s="39"/>
      <c r="AH175" s="35" t="s">
        <v>60</v>
      </c>
      <c r="AI175" s="36">
        <v>2</v>
      </c>
      <c r="AJ175" s="37">
        <v>2</v>
      </c>
    </row>
    <row r="176" spans="1:36" s="4" customFormat="1" ht="14.45" customHeight="1" x14ac:dyDescent="0.2">
      <c r="A176" s="57" t="s">
        <v>227</v>
      </c>
      <c r="B176" s="111">
        <v>7765</v>
      </c>
      <c r="C176" s="111">
        <v>7641</v>
      </c>
      <c r="D176" s="122">
        <f t="shared" si="38"/>
        <v>-124</v>
      </c>
      <c r="E176" s="142">
        <f t="shared" si="39"/>
        <v>-1.5969092079845462</v>
      </c>
      <c r="F176" s="110">
        <v>332</v>
      </c>
      <c r="G176" s="110">
        <v>65</v>
      </c>
      <c r="H176" s="110">
        <v>376</v>
      </c>
      <c r="I176" s="110">
        <v>232</v>
      </c>
      <c r="J176" s="110">
        <v>216</v>
      </c>
      <c r="K176" s="110">
        <v>3839</v>
      </c>
      <c r="L176" s="110">
        <v>1413</v>
      </c>
      <c r="M176" s="110">
        <v>807</v>
      </c>
      <c r="N176" s="110">
        <v>361</v>
      </c>
      <c r="O176" s="132">
        <v>0</v>
      </c>
      <c r="P176" s="132">
        <v>0</v>
      </c>
      <c r="Q176" s="132">
        <v>130</v>
      </c>
      <c r="R176" s="107"/>
      <c r="S176" s="142">
        <f t="shared" si="36"/>
        <v>4.3449810234262536</v>
      </c>
      <c r="T176" s="142">
        <f t="shared" si="36"/>
        <v>0.85067399555032075</v>
      </c>
      <c r="U176" s="142">
        <f t="shared" si="36"/>
        <v>4.9208218819526239</v>
      </c>
      <c r="V176" s="142">
        <f t="shared" si="35"/>
        <v>3.0362517995026832</v>
      </c>
      <c r="W176" s="142">
        <f t="shared" si="35"/>
        <v>2.8268551236749118</v>
      </c>
      <c r="X176" s="142">
        <f t="shared" si="35"/>
        <v>50.242114906425861</v>
      </c>
      <c r="Y176" s="142">
        <f t="shared" si="35"/>
        <v>18.492343934040047</v>
      </c>
      <c r="Z176" s="142">
        <f t="shared" si="35"/>
        <v>10.561444837063211</v>
      </c>
      <c r="AA176" s="142">
        <f t="shared" si="35"/>
        <v>4.7245124983640885</v>
      </c>
      <c r="AB176" s="142">
        <f t="shared" si="37"/>
        <v>0</v>
      </c>
      <c r="AC176" s="142">
        <f t="shared" si="37"/>
        <v>0</v>
      </c>
      <c r="AD176" s="142">
        <f t="shared" si="37"/>
        <v>1.7013479911006415</v>
      </c>
      <c r="AE176" s="52"/>
      <c r="AF176" s="40"/>
      <c r="AG176" s="39"/>
      <c r="AH176" s="35" t="s">
        <v>56</v>
      </c>
      <c r="AI176" s="36">
        <v>1</v>
      </c>
      <c r="AJ176" s="37">
        <v>4</v>
      </c>
    </row>
    <row r="177" spans="1:36" s="4" customFormat="1" ht="14.45" customHeight="1" x14ac:dyDescent="0.2">
      <c r="A177" s="57" t="s">
        <v>103</v>
      </c>
      <c r="B177" s="111">
        <v>42159</v>
      </c>
      <c r="C177" s="111">
        <v>42665</v>
      </c>
      <c r="D177" s="122">
        <f t="shared" si="38"/>
        <v>506</v>
      </c>
      <c r="E177" s="142">
        <f t="shared" si="39"/>
        <v>1.2002182214948172</v>
      </c>
      <c r="F177" s="110">
        <v>3017</v>
      </c>
      <c r="G177" s="110">
        <v>596</v>
      </c>
      <c r="H177" s="110">
        <v>3955</v>
      </c>
      <c r="I177" s="110">
        <v>1982</v>
      </c>
      <c r="J177" s="110">
        <v>1893</v>
      </c>
      <c r="K177" s="110">
        <v>24255</v>
      </c>
      <c r="L177" s="110">
        <v>4280</v>
      </c>
      <c r="M177" s="110">
        <v>2097</v>
      </c>
      <c r="N177" s="110">
        <v>590</v>
      </c>
      <c r="O177" s="132">
        <v>510</v>
      </c>
      <c r="P177" s="132">
        <v>0</v>
      </c>
      <c r="Q177" s="132">
        <v>1976</v>
      </c>
      <c r="R177" s="107"/>
      <c r="S177" s="142">
        <f t="shared" si="36"/>
        <v>7.0713699753896631</v>
      </c>
      <c r="T177" s="142">
        <f t="shared" si="36"/>
        <v>1.3969295675612328</v>
      </c>
      <c r="U177" s="142">
        <f t="shared" si="36"/>
        <v>9.269893355209188</v>
      </c>
      <c r="V177" s="142">
        <f t="shared" si="35"/>
        <v>4.6454939646079927</v>
      </c>
      <c r="W177" s="142">
        <f t="shared" si="35"/>
        <v>4.4368920660963322</v>
      </c>
      <c r="X177" s="142">
        <f t="shared" si="35"/>
        <v>56.84987694831829</v>
      </c>
      <c r="Y177" s="142">
        <f t="shared" si="35"/>
        <v>10.031641861010195</v>
      </c>
      <c r="Z177" s="142">
        <f t="shared" si="35"/>
        <v>4.9150357435837337</v>
      </c>
      <c r="AA177" s="142">
        <f t="shared" si="35"/>
        <v>1.3828665182233681</v>
      </c>
      <c r="AB177" s="142">
        <f t="shared" si="37"/>
        <v>1.1953591937185046</v>
      </c>
      <c r="AC177" s="142">
        <f t="shared" si="37"/>
        <v>0</v>
      </c>
      <c r="AD177" s="142">
        <f t="shared" si="37"/>
        <v>4.6314309152701281</v>
      </c>
      <c r="AE177" s="25"/>
      <c r="AF177" s="19"/>
      <c r="AG177" s="39"/>
      <c r="AH177" s="35" t="s">
        <v>45</v>
      </c>
      <c r="AI177" s="36">
        <v>2</v>
      </c>
      <c r="AJ177" s="37">
        <v>3</v>
      </c>
    </row>
    <row r="178" spans="1:36" s="4" customFormat="1" ht="14.45" customHeight="1" x14ac:dyDescent="0.2">
      <c r="A178" s="57" t="s">
        <v>434</v>
      </c>
      <c r="B178" s="111">
        <v>9507</v>
      </c>
      <c r="C178" s="111">
        <v>9471</v>
      </c>
      <c r="D178" s="122">
        <f t="shared" si="38"/>
        <v>-36</v>
      </c>
      <c r="E178" s="142">
        <f t="shared" si="39"/>
        <v>-0.37866834963710949</v>
      </c>
      <c r="F178" s="110">
        <v>597</v>
      </c>
      <c r="G178" s="110">
        <v>98</v>
      </c>
      <c r="H178" s="110">
        <v>585</v>
      </c>
      <c r="I178" s="110">
        <v>244</v>
      </c>
      <c r="J178" s="110">
        <v>266</v>
      </c>
      <c r="K178" s="110">
        <v>4958</v>
      </c>
      <c r="L178" s="110">
        <v>1361</v>
      </c>
      <c r="M178" s="110">
        <v>843</v>
      </c>
      <c r="N178" s="110">
        <v>519</v>
      </c>
      <c r="O178" s="132">
        <v>7553</v>
      </c>
      <c r="P178" s="132">
        <v>0</v>
      </c>
      <c r="Q178" s="132">
        <v>1403</v>
      </c>
      <c r="R178" s="107"/>
      <c r="S178" s="142">
        <f t="shared" si="36"/>
        <v>6.3034526449160593</v>
      </c>
      <c r="T178" s="142">
        <f t="shared" si="36"/>
        <v>1.0347376201034737</v>
      </c>
      <c r="U178" s="142">
        <f t="shared" si="36"/>
        <v>6.1767500791891035</v>
      </c>
      <c r="V178" s="142">
        <f t="shared" si="35"/>
        <v>2.5762855031147716</v>
      </c>
      <c r="W178" s="142">
        <f t="shared" si="35"/>
        <v>2.8085735402808574</v>
      </c>
      <c r="X178" s="142">
        <f t="shared" si="35"/>
        <v>52.349276739520647</v>
      </c>
      <c r="Y178" s="142">
        <f t="shared" ref="Y178:AD234" si="40">L178/$C178*100</f>
        <v>14.370182662865592</v>
      </c>
      <c r="Z178" s="142">
        <f t="shared" si="40"/>
        <v>8.9008552423186575</v>
      </c>
      <c r="AA178" s="142">
        <f t="shared" si="40"/>
        <v>5.479885967690846</v>
      </c>
      <c r="AB178" s="142">
        <f t="shared" si="37"/>
        <v>79.748706577974872</v>
      </c>
      <c r="AC178" s="142">
        <f t="shared" si="37"/>
        <v>0</v>
      </c>
      <c r="AD178" s="142">
        <f t="shared" si="37"/>
        <v>14.813641642909936</v>
      </c>
      <c r="AE178" s="25"/>
      <c r="AF178" s="19"/>
      <c r="AG178" s="39"/>
      <c r="AH178" s="35" t="s">
        <v>4</v>
      </c>
      <c r="AI178" s="36">
        <v>1</v>
      </c>
      <c r="AJ178" s="37">
        <v>3</v>
      </c>
    </row>
    <row r="179" spans="1:36" s="4" customFormat="1" ht="14.45" customHeight="1" x14ac:dyDescent="0.2">
      <c r="A179" s="57" t="s">
        <v>229</v>
      </c>
      <c r="B179" s="111">
        <v>16221</v>
      </c>
      <c r="C179" s="111">
        <v>16091</v>
      </c>
      <c r="D179" s="122">
        <f t="shared" si="38"/>
        <v>-130</v>
      </c>
      <c r="E179" s="142">
        <f t="shared" si="39"/>
        <v>-0.80143024474446711</v>
      </c>
      <c r="F179" s="110">
        <v>956</v>
      </c>
      <c r="G179" s="110">
        <v>201</v>
      </c>
      <c r="H179" s="110">
        <v>1177</v>
      </c>
      <c r="I179" s="110">
        <v>635</v>
      </c>
      <c r="J179" s="110">
        <v>506</v>
      </c>
      <c r="K179" s="110">
        <v>8666</v>
      </c>
      <c r="L179" s="110">
        <v>2337</v>
      </c>
      <c r="M179" s="110">
        <v>1136</v>
      </c>
      <c r="N179" s="110">
        <v>477</v>
      </c>
      <c r="O179" s="132">
        <v>103</v>
      </c>
      <c r="P179" s="132">
        <v>0</v>
      </c>
      <c r="Q179" s="132">
        <v>461</v>
      </c>
      <c r="R179" s="107"/>
      <c r="S179" s="142">
        <f t="shared" si="36"/>
        <v>5.9412093716984655</v>
      </c>
      <c r="T179" s="142">
        <f t="shared" si="36"/>
        <v>1.2491454850537569</v>
      </c>
      <c r="U179" s="142">
        <f t="shared" si="36"/>
        <v>7.314647939842148</v>
      </c>
      <c r="V179" s="142">
        <f t="shared" si="36"/>
        <v>3.9463053881051522</v>
      </c>
      <c r="W179" s="142">
        <f t="shared" si="36"/>
        <v>3.1446150021751289</v>
      </c>
      <c r="X179" s="142">
        <f t="shared" si="36"/>
        <v>53.856192902864954</v>
      </c>
      <c r="Y179" s="142">
        <f t="shared" si="40"/>
        <v>14.52364675905786</v>
      </c>
      <c r="Z179" s="142">
        <f t="shared" si="40"/>
        <v>7.0598471195077988</v>
      </c>
      <c r="AA179" s="142">
        <f t="shared" si="40"/>
        <v>2.964390031694736</v>
      </c>
      <c r="AB179" s="142">
        <f t="shared" si="37"/>
        <v>0.64010937791311906</v>
      </c>
      <c r="AC179" s="142">
        <f t="shared" si="37"/>
        <v>0</v>
      </c>
      <c r="AD179" s="142">
        <f t="shared" si="37"/>
        <v>2.8649555652227954</v>
      </c>
      <c r="AE179" s="25"/>
      <c r="AF179" s="40"/>
      <c r="AG179" s="39"/>
      <c r="AH179" s="35" t="s">
        <v>66</v>
      </c>
      <c r="AI179" s="36">
        <v>2</v>
      </c>
      <c r="AJ179" s="37">
        <v>4</v>
      </c>
    </row>
    <row r="180" spans="1:36" s="4" customFormat="1" ht="14.45" customHeight="1" x14ac:dyDescent="0.2">
      <c r="A180" s="57" t="s">
        <v>436</v>
      </c>
      <c r="B180" s="111">
        <v>1382</v>
      </c>
      <c r="C180" s="111">
        <v>1364</v>
      </c>
      <c r="D180" s="122">
        <f t="shared" si="38"/>
        <v>-18</v>
      </c>
      <c r="E180" s="142">
        <f t="shared" si="39"/>
        <v>-1.3024602026049203</v>
      </c>
      <c r="F180" s="110">
        <v>74</v>
      </c>
      <c r="G180" s="110">
        <v>19</v>
      </c>
      <c r="H180" s="110">
        <v>102</v>
      </c>
      <c r="I180" s="110">
        <v>68</v>
      </c>
      <c r="J180" s="110">
        <v>49</v>
      </c>
      <c r="K180" s="110">
        <v>695</v>
      </c>
      <c r="L180" s="110">
        <v>186</v>
      </c>
      <c r="M180" s="110">
        <v>104</v>
      </c>
      <c r="N180" s="110">
        <v>67</v>
      </c>
      <c r="O180" s="132">
        <v>0</v>
      </c>
      <c r="P180" s="132">
        <v>0</v>
      </c>
      <c r="Q180" s="132">
        <v>93</v>
      </c>
      <c r="R180" s="107"/>
      <c r="S180" s="142">
        <f t="shared" si="36"/>
        <v>5.4252199413489732</v>
      </c>
      <c r="T180" s="142">
        <f t="shared" si="36"/>
        <v>1.3929618768328444</v>
      </c>
      <c r="U180" s="142">
        <f t="shared" si="36"/>
        <v>7.4780058651026398</v>
      </c>
      <c r="V180" s="142">
        <f t="shared" si="36"/>
        <v>4.9853372434017595</v>
      </c>
      <c r="W180" s="142">
        <f t="shared" si="36"/>
        <v>3.5923753665689153</v>
      </c>
      <c r="X180" s="142">
        <f t="shared" si="36"/>
        <v>50.953079178885631</v>
      </c>
      <c r="Y180" s="142">
        <f t="shared" si="40"/>
        <v>13.636363636363635</v>
      </c>
      <c r="Z180" s="142">
        <f t="shared" si="40"/>
        <v>7.6246334310850443</v>
      </c>
      <c r="AA180" s="142">
        <f t="shared" si="40"/>
        <v>4.9120234604105573</v>
      </c>
      <c r="AB180" s="142">
        <f t="shared" si="37"/>
        <v>0</v>
      </c>
      <c r="AC180" s="142">
        <f t="shared" si="37"/>
        <v>0</v>
      </c>
      <c r="AD180" s="142">
        <f t="shared" si="37"/>
        <v>6.8181818181818175</v>
      </c>
      <c r="AE180" s="25"/>
      <c r="AF180" s="19"/>
      <c r="AG180" s="39"/>
      <c r="AH180" s="35" t="s">
        <v>73</v>
      </c>
      <c r="AI180" s="36">
        <v>2</v>
      </c>
      <c r="AJ180" s="37">
        <v>1</v>
      </c>
    </row>
    <row r="181" spans="1:36" s="4" customFormat="1" ht="14.45" customHeight="1" x14ac:dyDescent="0.2">
      <c r="A181" s="57" t="s">
        <v>231</v>
      </c>
      <c r="B181" s="111">
        <v>9285</v>
      </c>
      <c r="C181" s="111">
        <v>9221</v>
      </c>
      <c r="D181" s="122">
        <f t="shared" si="38"/>
        <v>-64</v>
      </c>
      <c r="E181" s="142">
        <f t="shared" si="39"/>
        <v>-0.6892837910608508</v>
      </c>
      <c r="F181" s="110">
        <v>496</v>
      </c>
      <c r="G181" s="110">
        <v>88</v>
      </c>
      <c r="H181" s="110">
        <v>614</v>
      </c>
      <c r="I181" s="110">
        <v>305</v>
      </c>
      <c r="J181" s="110">
        <v>286</v>
      </c>
      <c r="K181" s="110">
        <v>4780</v>
      </c>
      <c r="L181" s="110">
        <v>1441</v>
      </c>
      <c r="M181" s="110">
        <v>848</v>
      </c>
      <c r="N181" s="110">
        <v>363</v>
      </c>
      <c r="O181" s="132">
        <v>12</v>
      </c>
      <c r="P181" s="132">
        <v>0</v>
      </c>
      <c r="Q181" s="132">
        <v>138</v>
      </c>
      <c r="R181" s="107"/>
      <c r="S181" s="142">
        <f t="shared" si="36"/>
        <v>5.3790261359939269</v>
      </c>
      <c r="T181" s="142">
        <f t="shared" si="36"/>
        <v>0.95434334670859988</v>
      </c>
      <c r="U181" s="142">
        <f t="shared" si="36"/>
        <v>6.658713805444096</v>
      </c>
      <c r="V181" s="142">
        <f t="shared" si="36"/>
        <v>3.3076672812059429</v>
      </c>
      <c r="W181" s="142">
        <f t="shared" si="36"/>
        <v>3.1016158768029496</v>
      </c>
      <c r="X181" s="142">
        <f t="shared" si="36"/>
        <v>51.838195423489864</v>
      </c>
      <c r="Y181" s="142">
        <f t="shared" si="40"/>
        <v>15.627372302353324</v>
      </c>
      <c r="Z181" s="142">
        <f t="shared" si="40"/>
        <v>9.196399522828326</v>
      </c>
      <c r="AA181" s="142">
        <f t="shared" si="40"/>
        <v>3.9366663051729747</v>
      </c>
      <c r="AB181" s="142">
        <f t="shared" si="37"/>
        <v>0.13013772909662727</v>
      </c>
      <c r="AC181" s="142">
        <f t="shared" si="37"/>
        <v>0</v>
      </c>
      <c r="AD181" s="142">
        <f t="shared" si="37"/>
        <v>1.4965838846112136</v>
      </c>
      <c r="AE181" s="25"/>
      <c r="AF181" s="19"/>
      <c r="AG181" s="39"/>
      <c r="AH181" s="35" t="s">
        <v>73</v>
      </c>
      <c r="AI181" s="36">
        <v>2</v>
      </c>
      <c r="AJ181" s="37">
        <v>2</v>
      </c>
    </row>
    <row r="182" spans="1:36" s="4" customFormat="1" ht="14.45" customHeight="1" x14ac:dyDescent="0.2">
      <c r="A182" s="57" t="s">
        <v>233</v>
      </c>
      <c r="B182" s="111">
        <v>7472</v>
      </c>
      <c r="C182" s="111">
        <v>7430</v>
      </c>
      <c r="D182" s="122">
        <f t="shared" si="38"/>
        <v>-42</v>
      </c>
      <c r="E182" s="142">
        <f t="shared" si="39"/>
        <v>-0.56209850107066384</v>
      </c>
      <c r="F182" s="110">
        <v>462</v>
      </c>
      <c r="G182" s="110">
        <v>99</v>
      </c>
      <c r="H182" s="110">
        <v>598</v>
      </c>
      <c r="I182" s="110">
        <v>294</v>
      </c>
      <c r="J182" s="110">
        <v>319</v>
      </c>
      <c r="K182" s="110">
        <v>3778</v>
      </c>
      <c r="L182" s="110">
        <v>1011</v>
      </c>
      <c r="M182" s="110">
        <v>569</v>
      </c>
      <c r="N182" s="110">
        <v>300</v>
      </c>
      <c r="O182" s="132">
        <v>12</v>
      </c>
      <c r="P182" s="132">
        <v>0</v>
      </c>
      <c r="Q182" s="132">
        <v>105</v>
      </c>
      <c r="R182" s="107"/>
      <c r="S182" s="142">
        <f t="shared" si="36"/>
        <v>6.2180349932705248</v>
      </c>
      <c r="T182" s="142">
        <f t="shared" si="36"/>
        <v>1.3324360699865412</v>
      </c>
      <c r="U182" s="142">
        <f t="shared" si="36"/>
        <v>8.0484522207267837</v>
      </c>
      <c r="V182" s="142">
        <f t="shared" si="36"/>
        <v>3.9569313593539706</v>
      </c>
      <c r="W182" s="142">
        <f t="shared" si="36"/>
        <v>4.293405114401077</v>
      </c>
      <c r="X182" s="142">
        <f t="shared" si="36"/>
        <v>50.847913862718706</v>
      </c>
      <c r="Y182" s="142">
        <f t="shared" si="40"/>
        <v>13.606998654104979</v>
      </c>
      <c r="Z182" s="142">
        <f t="shared" si="40"/>
        <v>7.6581426648721402</v>
      </c>
      <c r="AA182" s="142">
        <f t="shared" si="40"/>
        <v>4.0376850605652752</v>
      </c>
      <c r="AB182" s="142">
        <f t="shared" si="37"/>
        <v>0.16150740242261105</v>
      </c>
      <c r="AC182" s="142">
        <f t="shared" si="37"/>
        <v>0</v>
      </c>
      <c r="AD182" s="142">
        <f t="shared" si="37"/>
        <v>1.4131897711978465</v>
      </c>
      <c r="AE182" s="25"/>
      <c r="AF182" s="19"/>
      <c r="AG182" s="39"/>
      <c r="AH182" s="35" t="s">
        <v>81</v>
      </c>
      <c r="AI182" s="36">
        <v>2</v>
      </c>
      <c r="AJ182" s="37">
        <v>2</v>
      </c>
    </row>
    <row r="183" spans="1:36" s="4" customFormat="1" ht="14.45" customHeight="1" x14ac:dyDescent="0.2">
      <c r="A183" s="38" t="s">
        <v>688</v>
      </c>
      <c r="B183" s="111">
        <v>201810</v>
      </c>
      <c r="C183" s="111">
        <v>203567</v>
      </c>
      <c r="D183" s="122">
        <f t="shared" si="38"/>
        <v>1757</v>
      </c>
      <c r="E183" s="142">
        <f t="shared" si="39"/>
        <v>0.8706208810267082</v>
      </c>
      <c r="F183" s="110">
        <v>13951</v>
      </c>
      <c r="G183" s="110">
        <v>2669</v>
      </c>
      <c r="H183" s="110">
        <v>15782</v>
      </c>
      <c r="I183" s="110">
        <v>7408</v>
      </c>
      <c r="J183" s="110">
        <v>7130</v>
      </c>
      <c r="K183" s="110">
        <v>124547</v>
      </c>
      <c r="L183" s="110">
        <v>19010</v>
      </c>
      <c r="M183" s="110">
        <v>9565</v>
      </c>
      <c r="N183" s="110">
        <v>3505</v>
      </c>
      <c r="O183" s="132">
        <v>468</v>
      </c>
      <c r="P183" s="132">
        <v>142</v>
      </c>
      <c r="Q183" s="132">
        <v>8496</v>
      </c>
      <c r="R183" s="107"/>
      <c r="S183" s="142">
        <f t="shared" si="36"/>
        <v>6.8532718957394865</v>
      </c>
      <c r="T183" s="142">
        <f t="shared" si="36"/>
        <v>1.3111162418270152</v>
      </c>
      <c r="U183" s="142">
        <f t="shared" si="36"/>
        <v>7.7527300593907649</v>
      </c>
      <c r="V183" s="142">
        <f t="shared" si="36"/>
        <v>3.6390967101740461</v>
      </c>
      <c r="W183" s="142">
        <f t="shared" si="36"/>
        <v>3.5025323357911651</v>
      </c>
      <c r="X183" s="142">
        <f t="shared" si="36"/>
        <v>61.182313439801149</v>
      </c>
      <c r="Y183" s="142">
        <f t="shared" si="40"/>
        <v>9.3384487662538618</v>
      </c>
      <c r="Z183" s="142">
        <f t="shared" si="40"/>
        <v>4.6986987085333078</v>
      </c>
      <c r="AA183" s="142">
        <f t="shared" si="40"/>
        <v>1.7217918424892051</v>
      </c>
      <c r="AB183" s="142">
        <f t="shared" si="37"/>
        <v>0.22989973816974263</v>
      </c>
      <c r="AC183" s="142">
        <f t="shared" si="37"/>
        <v>6.9755903461759514E-2</v>
      </c>
      <c r="AD183" s="142">
        <f t="shared" si="37"/>
        <v>4.1735644775430201</v>
      </c>
      <c r="AE183" s="25"/>
      <c r="AF183" s="19"/>
      <c r="AG183" s="39"/>
      <c r="AH183" s="35" t="s">
        <v>99</v>
      </c>
      <c r="AI183" s="36">
        <v>2</v>
      </c>
      <c r="AJ183" s="37">
        <v>1</v>
      </c>
    </row>
    <row r="184" spans="1:36" s="4" customFormat="1" ht="14.45" customHeight="1" x14ac:dyDescent="0.2">
      <c r="A184" s="57" t="s">
        <v>189</v>
      </c>
      <c r="B184" s="111">
        <v>7003</v>
      </c>
      <c r="C184" s="111">
        <v>6803</v>
      </c>
      <c r="D184" s="122">
        <f t="shared" si="38"/>
        <v>-200</v>
      </c>
      <c r="E184" s="142">
        <f t="shared" si="39"/>
        <v>-2.8559188919034697</v>
      </c>
      <c r="F184" s="110">
        <v>330</v>
      </c>
      <c r="G184" s="110">
        <v>78</v>
      </c>
      <c r="H184" s="110">
        <v>437</v>
      </c>
      <c r="I184" s="110">
        <v>187</v>
      </c>
      <c r="J184" s="110">
        <v>214</v>
      </c>
      <c r="K184" s="110">
        <v>3490</v>
      </c>
      <c r="L184" s="110">
        <v>1199</v>
      </c>
      <c r="M184" s="110">
        <v>621</v>
      </c>
      <c r="N184" s="110">
        <v>247</v>
      </c>
      <c r="O184" s="132">
        <v>10</v>
      </c>
      <c r="P184" s="132">
        <v>0</v>
      </c>
      <c r="Q184" s="132">
        <v>239</v>
      </c>
      <c r="R184" s="107"/>
      <c r="S184" s="142">
        <f t="shared" si="36"/>
        <v>4.8508011171541963</v>
      </c>
      <c r="T184" s="142">
        <f t="shared" si="36"/>
        <v>1.1465529913273556</v>
      </c>
      <c r="U184" s="142">
        <f t="shared" si="36"/>
        <v>6.423636630898133</v>
      </c>
      <c r="V184" s="142">
        <f t="shared" si="36"/>
        <v>2.7487872997207115</v>
      </c>
      <c r="W184" s="142">
        <f t="shared" si="36"/>
        <v>3.145671027487873</v>
      </c>
      <c r="X184" s="142">
        <f t="shared" si="36"/>
        <v>51.300896663236806</v>
      </c>
      <c r="Y184" s="142">
        <f t="shared" si="40"/>
        <v>17.624577392326916</v>
      </c>
      <c r="Z184" s="142">
        <f t="shared" si="40"/>
        <v>9.1283257386447154</v>
      </c>
      <c r="AA184" s="142">
        <f t="shared" si="40"/>
        <v>3.630751139203293</v>
      </c>
      <c r="AB184" s="142">
        <f t="shared" si="37"/>
        <v>0.14699397324709687</v>
      </c>
      <c r="AC184" s="142">
        <f t="shared" si="37"/>
        <v>0</v>
      </c>
      <c r="AD184" s="142">
        <f t="shared" si="37"/>
        <v>3.5131559606056149</v>
      </c>
      <c r="AE184" s="25"/>
      <c r="AF184" s="19"/>
      <c r="AG184" s="39"/>
      <c r="AH184" s="35" t="s">
        <v>52</v>
      </c>
      <c r="AI184" s="36">
        <v>2</v>
      </c>
      <c r="AJ184" s="37">
        <v>2</v>
      </c>
    </row>
    <row r="185" spans="1:36" s="4" customFormat="1" ht="14.45" customHeight="1" x14ac:dyDescent="0.2">
      <c r="A185" s="57" t="s">
        <v>438</v>
      </c>
      <c r="B185" s="111">
        <v>3027</v>
      </c>
      <c r="C185" s="111">
        <v>2963</v>
      </c>
      <c r="D185" s="122">
        <f t="shared" si="38"/>
        <v>-64</v>
      </c>
      <c r="E185" s="142">
        <f t="shared" si="39"/>
        <v>-2.1143045920052854</v>
      </c>
      <c r="F185" s="110">
        <v>92</v>
      </c>
      <c r="G185" s="110">
        <v>21</v>
      </c>
      <c r="H185" s="110">
        <v>145</v>
      </c>
      <c r="I185" s="110">
        <v>84</v>
      </c>
      <c r="J185" s="110">
        <v>67</v>
      </c>
      <c r="K185" s="110">
        <v>1398</v>
      </c>
      <c r="L185" s="110">
        <v>615</v>
      </c>
      <c r="M185" s="110">
        <v>368</v>
      </c>
      <c r="N185" s="110">
        <v>173</v>
      </c>
      <c r="O185" s="132">
        <v>11</v>
      </c>
      <c r="P185" s="132">
        <v>0</v>
      </c>
      <c r="Q185" s="132">
        <v>38</v>
      </c>
      <c r="R185" s="107"/>
      <c r="S185" s="142">
        <f t="shared" si="36"/>
        <v>3.1049611879851504</v>
      </c>
      <c r="T185" s="142">
        <f t="shared" si="36"/>
        <v>0.70874114073574079</v>
      </c>
      <c r="U185" s="142">
        <f t="shared" si="36"/>
        <v>4.8936888288896387</v>
      </c>
      <c r="V185" s="142">
        <f t="shared" si="36"/>
        <v>2.8349645629429632</v>
      </c>
      <c r="W185" s="142">
        <f t="shared" si="36"/>
        <v>2.2612217347283159</v>
      </c>
      <c r="X185" s="142">
        <f t="shared" si="36"/>
        <v>47.181910226122177</v>
      </c>
      <c r="Y185" s="142">
        <f t="shared" si="40"/>
        <v>20.755990550118124</v>
      </c>
      <c r="Z185" s="142">
        <f t="shared" si="40"/>
        <v>12.419844751940602</v>
      </c>
      <c r="AA185" s="142">
        <f t="shared" si="40"/>
        <v>5.8386770165372939</v>
      </c>
      <c r="AB185" s="142">
        <f t="shared" si="37"/>
        <v>0.37124535943300707</v>
      </c>
      <c r="AC185" s="142">
        <f t="shared" si="37"/>
        <v>0</v>
      </c>
      <c r="AD185" s="142">
        <f t="shared" si="37"/>
        <v>1.282483968950388</v>
      </c>
      <c r="AE185" s="25"/>
      <c r="AF185" s="19"/>
      <c r="AG185" s="34"/>
      <c r="AH185" s="35" t="s">
        <v>99</v>
      </c>
      <c r="AI185" s="36">
        <v>1</v>
      </c>
      <c r="AJ185" s="37">
        <v>4</v>
      </c>
    </row>
    <row r="186" spans="1:36" s="4" customFormat="1" ht="14.45" customHeight="1" x14ac:dyDescent="0.2">
      <c r="A186" s="57" t="s">
        <v>235</v>
      </c>
      <c r="B186" s="111">
        <v>10730</v>
      </c>
      <c r="C186" s="111">
        <v>10832</v>
      </c>
      <c r="D186" s="122">
        <f t="shared" si="38"/>
        <v>102</v>
      </c>
      <c r="E186" s="142">
        <f t="shared" si="39"/>
        <v>0.950605778191985</v>
      </c>
      <c r="F186" s="110">
        <v>798</v>
      </c>
      <c r="G186" s="110">
        <v>152</v>
      </c>
      <c r="H186" s="110">
        <v>858</v>
      </c>
      <c r="I186" s="110">
        <v>405</v>
      </c>
      <c r="J186" s="110">
        <v>347</v>
      </c>
      <c r="K186" s="110">
        <v>5964</v>
      </c>
      <c r="L186" s="110">
        <v>1401</v>
      </c>
      <c r="M186" s="110">
        <v>624</v>
      </c>
      <c r="N186" s="110">
        <v>283</v>
      </c>
      <c r="O186" s="132">
        <v>103</v>
      </c>
      <c r="P186" s="132">
        <v>0</v>
      </c>
      <c r="Q186" s="132">
        <v>279</v>
      </c>
      <c r="R186" s="107"/>
      <c r="S186" s="142">
        <f t="shared" si="36"/>
        <v>7.3670605612998523</v>
      </c>
      <c r="T186" s="142">
        <f t="shared" si="36"/>
        <v>1.4032496307237814</v>
      </c>
      <c r="U186" s="142">
        <f t="shared" si="36"/>
        <v>7.9209748892171348</v>
      </c>
      <c r="V186" s="142">
        <f t="shared" si="36"/>
        <v>3.7389217134416541</v>
      </c>
      <c r="W186" s="142">
        <f t="shared" si="36"/>
        <v>3.2034711964549483</v>
      </c>
      <c r="X186" s="142">
        <f t="shared" si="36"/>
        <v>55.059084194977849</v>
      </c>
      <c r="Y186" s="142">
        <f t="shared" si="40"/>
        <v>12.933899556868539</v>
      </c>
      <c r="Z186" s="142">
        <f t="shared" si="40"/>
        <v>5.7607090103397338</v>
      </c>
      <c r="AA186" s="142">
        <f t="shared" si="40"/>
        <v>2.612629246676514</v>
      </c>
      <c r="AB186" s="142">
        <f t="shared" si="37"/>
        <v>0.95088626292466771</v>
      </c>
      <c r="AC186" s="142">
        <f t="shared" si="37"/>
        <v>0</v>
      </c>
      <c r="AD186" s="142">
        <f t="shared" si="37"/>
        <v>2.5757016248153621</v>
      </c>
      <c r="AE186" s="25"/>
      <c r="AF186" s="19"/>
      <c r="AG186" s="39"/>
      <c r="AH186" s="35" t="s">
        <v>41</v>
      </c>
      <c r="AI186" s="36">
        <v>2</v>
      </c>
      <c r="AJ186" s="37">
        <v>2</v>
      </c>
    </row>
    <row r="187" spans="1:36" s="4" customFormat="1" ht="14.45" customHeight="1" x14ac:dyDescent="0.2">
      <c r="A187" s="57" t="s">
        <v>440</v>
      </c>
      <c r="B187" s="111">
        <v>3435</v>
      </c>
      <c r="C187" s="111">
        <v>3336</v>
      </c>
      <c r="D187" s="122">
        <f t="shared" si="38"/>
        <v>-99</v>
      </c>
      <c r="E187" s="142">
        <f t="shared" si="39"/>
        <v>-2.8820960698689957</v>
      </c>
      <c r="F187" s="110">
        <v>130</v>
      </c>
      <c r="G187" s="110">
        <v>27</v>
      </c>
      <c r="H187" s="110">
        <v>195</v>
      </c>
      <c r="I187" s="110">
        <v>106</v>
      </c>
      <c r="J187" s="110">
        <v>100</v>
      </c>
      <c r="K187" s="110">
        <v>1708</v>
      </c>
      <c r="L187" s="110">
        <v>601</v>
      </c>
      <c r="M187" s="110">
        <v>323</v>
      </c>
      <c r="N187" s="110">
        <v>146</v>
      </c>
      <c r="O187" s="132">
        <v>0</v>
      </c>
      <c r="P187" s="132">
        <v>0</v>
      </c>
      <c r="Q187" s="132">
        <v>36</v>
      </c>
      <c r="R187" s="107"/>
      <c r="S187" s="142">
        <f t="shared" si="36"/>
        <v>3.8968824940047964</v>
      </c>
      <c r="T187" s="142">
        <f t="shared" si="36"/>
        <v>0.80935251798561147</v>
      </c>
      <c r="U187" s="142">
        <f t="shared" si="36"/>
        <v>5.8453237410071939</v>
      </c>
      <c r="V187" s="142">
        <f t="shared" si="36"/>
        <v>3.1774580335731413</v>
      </c>
      <c r="W187" s="142">
        <f t="shared" si="36"/>
        <v>2.9976019184652278</v>
      </c>
      <c r="X187" s="142">
        <f t="shared" si="36"/>
        <v>51.199040767386094</v>
      </c>
      <c r="Y187" s="142">
        <f t="shared" si="40"/>
        <v>18.015587529976017</v>
      </c>
      <c r="Z187" s="142">
        <f t="shared" si="40"/>
        <v>9.6822541966426847</v>
      </c>
      <c r="AA187" s="142">
        <f t="shared" si="40"/>
        <v>4.376498800959232</v>
      </c>
      <c r="AB187" s="142">
        <f t="shared" si="37"/>
        <v>0</v>
      </c>
      <c r="AC187" s="142">
        <f t="shared" si="37"/>
        <v>0</v>
      </c>
      <c r="AD187" s="142">
        <f t="shared" si="37"/>
        <v>1.079136690647482</v>
      </c>
      <c r="AE187" s="25"/>
      <c r="AF187" s="40"/>
      <c r="AG187" s="39"/>
      <c r="AH187" s="35" t="s">
        <v>66</v>
      </c>
      <c r="AI187" s="36">
        <v>1</v>
      </c>
      <c r="AJ187" s="37">
        <v>4</v>
      </c>
    </row>
    <row r="188" spans="1:36" s="4" customFormat="1" ht="14.45" customHeight="1" x14ac:dyDescent="0.2">
      <c r="A188" s="38" t="s">
        <v>615</v>
      </c>
      <c r="B188" s="111">
        <v>15285</v>
      </c>
      <c r="C188" s="111">
        <v>15217</v>
      </c>
      <c r="D188" s="122">
        <f t="shared" si="38"/>
        <v>-68</v>
      </c>
      <c r="E188" s="142">
        <f t="shared" si="39"/>
        <v>-0.4448806018972849</v>
      </c>
      <c r="F188" s="110">
        <v>799</v>
      </c>
      <c r="G188" s="110">
        <v>173</v>
      </c>
      <c r="H188" s="110">
        <v>1065</v>
      </c>
      <c r="I188" s="110">
        <v>557</v>
      </c>
      <c r="J188" s="110">
        <v>525</v>
      </c>
      <c r="K188" s="110">
        <v>7956</v>
      </c>
      <c r="L188" s="110">
        <v>2440</v>
      </c>
      <c r="M188" s="110">
        <v>1186</v>
      </c>
      <c r="N188" s="110">
        <v>516</v>
      </c>
      <c r="O188" s="132">
        <v>8396</v>
      </c>
      <c r="P188" s="132">
        <v>0</v>
      </c>
      <c r="Q188" s="132">
        <v>473</v>
      </c>
      <c r="R188" s="107"/>
      <c r="S188" s="142">
        <f t="shared" si="36"/>
        <v>5.2507064467372011</v>
      </c>
      <c r="T188" s="142">
        <f t="shared" si="36"/>
        <v>1.1368863770782678</v>
      </c>
      <c r="U188" s="142">
        <f t="shared" si="36"/>
        <v>6.9987513964644812</v>
      </c>
      <c r="V188" s="142">
        <f t="shared" si="36"/>
        <v>3.6603798383387001</v>
      </c>
      <c r="W188" s="142">
        <f t="shared" si="36"/>
        <v>3.4500887165669973</v>
      </c>
      <c r="X188" s="142">
        <f t="shared" si="36"/>
        <v>52.283630150489579</v>
      </c>
      <c r="Y188" s="142">
        <f t="shared" si="40"/>
        <v>16.034698035092333</v>
      </c>
      <c r="Z188" s="142">
        <f t="shared" si="40"/>
        <v>7.7939147006637315</v>
      </c>
      <c r="AA188" s="142">
        <f t="shared" si="40"/>
        <v>3.3909443385687061</v>
      </c>
      <c r="AB188" s="142">
        <f t="shared" si="37"/>
        <v>55.175133074850493</v>
      </c>
      <c r="AC188" s="142">
        <f t="shared" si="37"/>
        <v>0</v>
      </c>
      <c r="AD188" s="142">
        <f t="shared" si="37"/>
        <v>3.1083656436879803</v>
      </c>
      <c r="AE188" s="25"/>
      <c r="AF188" s="19"/>
      <c r="AG188" s="39"/>
      <c r="AH188" s="35" t="s">
        <v>52</v>
      </c>
      <c r="AI188" s="36">
        <v>2</v>
      </c>
      <c r="AJ188" s="37">
        <v>2</v>
      </c>
    </row>
    <row r="189" spans="1:36" s="4" customFormat="1" ht="14.45" customHeight="1" x14ac:dyDescent="0.2">
      <c r="A189" s="57" t="s">
        <v>442</v>
      </c>
      <c r="B189" s="111">
        <v>4969</v>
      </c>
      <c r="C189" s="111">
        <v>4842</v>
      </c>
      <c r="D189" s="122">
        <f t="shared" si="38"/>
        <v>-127</v>
      </c>
      <c r="E189" s="142">
        <f t="shared" si="39"/>
        <v>-2.5558462467297245</v>
      </c>
      <c r="F189" s="110">
        <v>190</v>
      </c>
      <c r="G189" s="110">
        <v>36</v>
      </c>
      <c r="H189" s="110">
        <v>206</v>
      </c>
      <c r="I189" s="110">
        <v>101</v>
      </c>
      <c r="J189" s="110">
        <v>103</v>
      </c>
      <c r="K189" s="110">
        <v>2348</v>
      </c>
      <c r="L189" s="110">
        <v>1026</v>
      </c>
      <c r="M189" s="110">
        <v>589</v>
      </c>
      <c r="N189" s="110">
        <v>243</v>
      </c>
      <c r="O189" s="132">
        <v>0</v>
      </c>
      <c r="P189" s="132">
        <v>0</v>
      </c>
      <c r="Q189" s="132">
        <v>103</v>
      </c>
      <c r="R189" s="107"/>
      <c r="S189" s="142">
        <f t="shared" si="36"/>
        <v>3.9239983477901696</v>
      </c>
      <c r="T189" s="142">
        <f t="shared" si="36"/>
        <v>0.74349442379182151</v>
      </c>
      <c r="U189" s="142">
        <f t="shared" si="36"/>
        <v>4.2544403139198677</v>
      </c>
      <c r="V189" s="142">
        <f t="shared" si="36"/>
        <v>2.0859149111937216</v>
      </c>
      <c r="W189" s="142">
        <f t="shared" si="36"/>
        <v>2.1272201569599338</v>
      </c>
      <c r="X189" s="142">
        <f t="shared" si="36"/>
        <v>48.492358529533256</v>
      </c>
      <c r="Y189" s="142">
        <f t="shared" si="40"/>
        <v>21.189591078066915</v>
      </c>
      <c r="Z189" s="142">
        <f t="shared" si="40"/>
        <v>12.164394878149524</v>
      </c>
      <c r="AA189" s="142">
        <f t="shared" si="40"/>
        <v>5.0185873605947959</v>
      </c>
      <c r="AB189" s="142">
        <f t="shared" si="37"/>
        <v>0</v>
      </c>
      <c r="AC189" s="142">
        <f t="shared" si="37"/>
        <v>0</v>
      </c>
      <c r="AD189" s="142">
        <f t="shared" si="37"/>
        <v>2.1272201569599338</v>
      </c>
      <c r="AE189" s="25"/>
      <c r="AF189" s="40"/>
      <c r="AG189" s="39"/>
      <c r="AH189" s="35" t="s">
        <v>4</v>
      </c>
      <c r="AI189" s="36">
        <v>2</v>
      </c>
      <c r="AJ189" s="37">
        <v>4</v>
      </c>
    </row>
    <row r="190" spans="1:36" s="4" customFormat="1" ht="14.45" customHeight="1" x14ac:dyDescent="0.2">
      <c r="A190" s="57" t="s">
        <v>237</v>
      </c>
      <c r="B190" s="111">
        <v>6562</v>
      </c>
      <c r="C190" s="111">
        <v>6469</v>
      </c>
      <c r="D190" s="122">
        <f t="shared" si="38"/>
        <v>-93</v>
      </c>
      <c r="E190" s="142">
        <f t="shared" si="39"/>
        <v>-1.4172508381590978</v>
      </c>
      <c r="F190" s="110">
        <v>317</v>
      </c>
      <c r="G190" s="110">
        <v>41</v>
      </c>
      <c r="H190" s="110">
        <v>394</v>
      </c>
      <c r="I190" s="110">
        <v>213</v>
      </c>
      <c r="J190" s="110">
        <v>177</v>
      </c>
      <c r="K190" s="110">
        <v>3268</v>
      </c>
      <c r="L190" s="110">
        <v>1158</v>
      </c>
      <c r="M190" s="110">
        <v>644</v>
      </c>
      <c r="N190" s="110">
        <v>257</v>
      </c>
      <c r="O190" s="132">
        <v>0</v>
      </c>
      <c r="P190" s="132">
        <v>0</v>
      </c>
      <c r="Q190" s="132">
        <v>138</v>
      </c>
      <c r="R190" s="107"/>
      <c r="S190" s="142">
        <f t="shared" si="36"/>
        <v>4.9002937084557123</v>
      </c>
      <c r="T190" s="142">
        <f t="shared" si="36"/>
        <v>0.63379193074663775</v>
      </c>
      <c r="U190" s="142">
        <f t="shared" si="36"/>
        <v>6.0905858710774456</v>
      </c>
      <c r="V190" s="142">
        <f t="shared" si="36"/>
        <v>3.2926263719276552</v>
      </c>
      <c r="W190" s="142">
        <f t="shared" si="36"/>
        <v>2.7361261400525585</v>
      </c>
      <c r="X190" s="142">
        <f t="shared" si="36"/>
        <v>50.517854382439332</v>
      </c>
      <c r="Y190" s="142">
        <f t="shared" si="40"/>
        <v>17.90075745864894</v>
      </c>
      <c r="Z190" s="142">
        <f t="shared" si="40"/>
        <v>9.9551708146545064</v>
      </c>
      <c r="AA190" s="142">
        <f t="shared" si="40"/>
        <v>3.9727933219972171</v>
      </c>
      <c r="AB190" s="142">
        <f t="shared" si="37"/>
        <v>0</v>
      </c>
      <c r="AC190" s="142">
        <f t="shared" si="37"/>
        <v>0</v>
      </c>
      <c r="AD190" s="142">
        <f t="shared" si="37"/>
        <v>2.133250888854537</v>
      </c>
      <c r="AE190" s="25"/>
      <c r="AF190" s="19"/>
      <c r="AG190" s="39"/>
      <c r="AH190" s="35" t="s">
        <v>48</v>
      </c>
      <c r="AI190" s="36">
        <v>2</v>
      </c>
      <c r="AJ190" s="37">
        <v>2</v>
      </c>
    </row>
    <row r="191" spans="1:36" s="4" customFormat="1" ht="14.45" customHeight="1" x14ac:dyDescent="0.2">
      <c r="A191" s="57" t="s">
        <v>454</v>
      </c>
      <c r="B191" s="111">
        <v>11084</v>
      </c>
      <c r="C191" s="111">
        <v>11016</v>
      </c>
      <c r="D191" s="122">
        <f t="shared" si="38"/>
        <v>-68</v>
      </c>
      <c r="E191" s="142">
        <f t="shared" si="39"/>
        <v>-0.61349693251533743</v>
      </c>
      <c r="F191" s="110">
        <v>956</v>
      </c>
      <c r="G191" s="110">
        <v>187</v>
      </c>
      <c r="H191" s="110">
        <v>1117</v>
      </c>
      <c r="I191" s="110">
        <v>518</v>
      </c>
      <c r="J191" s="110">
        <v>490</v>
      </c>
      <c r="K191" s="110">
        <v>5770</v>
      </c>
      <c r="L191" s="110">
        <v>1147</v>
      </c>
      <c r="M191" s="110">
        <v>574</v>
      </c>
      <c r="N191" s="110">
        <v>257</v>
      </c>
      <c r="O191" s="132">
        <v>9801</v>
      </c>
      <c r="P191" s="132">
        <v>0</v>
      </c>
      <c r="Q191" s="132">
        <v>280</v>
      </c>
      <c r="R191" s="107"/>
      <c r="S191" s="142">
        <f t="shared" si="36"/>
        <v>8.678286129266521</v>
      </c>
      <c r="T191" s="142">
        <f t="shared" si="36"/>
        <v>1.6975308641975309</v>
      </c>
      <c r="U191" s="142">
        <f t="shared" si="36"/>
        <v>10.139796659404503</v>
      </c>
      <c r="V191" s="142">
        <f t="shared" si="36"/>
        <v>4.7022512708787216</v>
      </c>
      <c r="W191" s="142">
        <f t="shared" si="36"/>
        <v>4.4480755265068987</v>
      </c>
      <c r="X191" s="142">
        <f t="shared" si="36"/>
        <v>52.378358750907772</v>
      </c>
      <c r="Y191" s="142">
        <f t="shared" si="40"/>
        <v>10.412127814088597</v>
      </c>
      <c r="Z191" s="142">
        <f t="shared" si="40"/>
        <v>5.2106027596223674</v>
      </c>
      <c r="AA191" s="142">
        <f t="shared" si="40"/>
        <v>2.3329702251270881</v>
      </c>
      <c r="AB191" s="142">
        <f t="shared" si="37"/>
        <v>88.970588235294116</v>
      </c>
      <c r="AC191" s="142">
        <f t="shared" si="37"/>
        <v>0</v>
      </c>
      <c r="AD191" s="142">
        <f t="shared" si="37"/>
        <v>2.541757443718228</v>
      </c>
      <c r="AE191" s="25"/>
      <c r="AF191" s="40"/>
      <c r="AG191" s="39"/>
      <c r="AH191" s="35" t="s">
        <v>22</v>
      </c>
      <c r="AI191" s="36">
        <v>2</v>
      </c>
      <c r="AJ191" s="37">
        <v>2</v>
      </c>
    </row>
    <row r="192" spans="1:36" s="4" customFormat="1" ht="14.45" customHeight="1" x14ac:dyDescent="0.2">
      <c r="A192" s="57" t="s">
        <v>444</v>
      </c>
      <c r="B192" s="111">
        <v>958</v>
      </c>
      <c r="C192" s="111">
        <v>954</v>
      </c>
      <c r="D192" s="122">
        <f t="shared" si="38"/>
        <v>-4</v>
      </c>
      <c r="E192" s="142">
        <f t="shared" si="39"/>
        <v>-0.41753653444676403</v>
      </c>
      <c r="F192" s="110">
        <v>39</v>
      </c>
      <c r="G192" s="110">
        <v>5</v>
      </c>
      <c r="H192" s="110">
        <v>35</v>
      </c>
      <c r="I192" s="110">
        <v>14</v>
      </c>
      <c r="J192" s="110">
        <v>12</v>
      </c>
      <c r="K192" s="110">
        <v>515</v>
      </c>
      <c r="L192" s="110">
        <v>194</v>
      </c>
      <c r="M192" s="110">
        <v>104</v>
      </c>
      <c r="N192" s="110">
        <v>36</v>
      </c>
      <c r="O192" s="132">
        <v>0</v>
      </c>
      <c r="P192" s="132">
        <v>0</v>
      </c>
      <c r="Q192" s="132">
        <v>0</v>
      </c>
      <c r="R192" s="107"/>
      <c r="S192" s="142">
        <f t="shared" si="36"/>
        <v>4.0880503144654083</v>
      </c>
      <c r="T192" s="142">
        <f t="shared" si="36"/>
        <v>0.52410901467505244</v>
      </c>
      <c r="U192" s="142">
        <f t="shared" si="36"/>
        <v>3.6687631027253671</v>
      </c>
      <c r="V192" s="142">
        <f t="shared" si="36"/>
        <v>1.4675052410901468</v>
      </c>
      <c r="W192" s="142">
        <f t="shared" si="36"/>
        <v>1.257861635220126</v>
      </c>
      <c r="X192" s="142">
        <f t="shared" si="36"/>
        <v>53.983228511530399</v>
      </c>
      <c r="Y192" s="142">
        <f t="shared" si="40"/>
        <v>20.335429769392032</v>
      </c>
      <c r="Z192" s="142">
        <f t="shared" si="40"/>
        <v>10.90146750524109</v>
      </c>
      <c r="AA192" s="142">
        <f t="shared" si="40"/>
        <v>3.7735849056603774</v>
      </c>
      <c r="AB192" s="142">
        <f t="shared" si="37"/>
        <v>0</v>
      </c>
      <c r="AC192" s="142">
        <f t="shared" si="37"/>
        <v>0</v>
      </c>
      <c r="AD192" s="142">
        <f t="shared" si="37"/>
        <v>0</v>
      </c>
      <c r="AE192" s="25"/>
      <c r="AF192" s="40"/>
      <c r="AG192" s="39"/>
      <c r="AH192" s="35" t="s">
        <v>22</v>
      </c>
      <c r="AI192" s="36">
        <v>1</v>
      </c>
      <c r="AJ192" s="37">
        <v>6</v>
      </c>
    </row>
    <row r="193" spans="1:36" s="4" customFormat="1" ht="14.45" customHeight="1" x14ac:dyDescent="0.2">
      <c r="A193" s="57" t="s">
        <v>570</v>
      </c>
      <c r="B193" s="111">
        <v>3510</v>
      </c>
      <c r="C193" s="111">
        <v>3438</v>
      </c>
      <c r="D193" s="122">
        <f t="shared" si="38"/>
        <v>-72</v>
      </c>
      <c r="E193" s="142">
        <f t="shared" si="39"/>
        <v>-2.0512820512820511</v>
      </c>
      <c r="F193" s="110">
        <v>116</v>
      </c>
      <c r="G193" s="110">
        <v>21</v>
      </c>
      <c r="H193" s="110">
        <v>117</v>
      </c>
      <c r="I193" s="110">
        <v>94</v>
      </c>
      <c r="J193" s="110">
        <v>78</v>
      </c>
      <c r="K193" s="110">
        <v>1675</v>
      </c>
      <c r="L193" s="110">
        <v>714</v>
      </c>
      <c r="M193" s="110">
        <v>439</v>
      </c>
      <c r="N193" s="110">
        <v>184</v>
      </c>
      <c r="O193" s="132">
        <v>20</v>
      </c>
      <c r="P193" s="132">
        <v>0</v>
      </c>
      <c r="Q193" s="132">
        <v>37</v>
      </c>
      <c r="R193" s="107"/>
      <c r="S193" s="142">
        <f t="shared" si="36"/>
        <v>3.3740546829552063</v>
      </c>
      <c r="T193" s="142">
        <f t="shared" si="36"/>
        <v>0.61082024432809767</v>
      </c>
      <c r="U193" s="142">
        <f t="shared" si="36"/>
        <v>3.4031413612565444</v>
      </c>
      <c r="V193" s="142">
        <f t="shared" si="36"/>
        <v>2.7341477603257709</v>
      </c>
      <c r="W193" s="142">
        <f t="shared" si="36"/>
        <v>2.2687609075043627</v>
      </c>
      <c r="X193" s="142">
        <f t="shared" si="36"/>
        <v>48.720186154741128</v>
      </c>
      <c r="Y193" s="142">
        <f t="shared" si="40"/>
        <v>20.767888307155321</v>
      </c>
      <c r="Z193" s="142">
        <f t="shared" si="40"/>
        <v>12.769051774287377</v>
      </c>
      <c r="AA193" s="142">
        <f t="shared" si="40"/>
        <v>5.3519488074461901</v>
      </c>
      <c r="AB193" s="142">
        <f t="shared" si="37"/>
        <v>0.58173356602675974</v>
      </c>
      <c r="AC193" s="142">
        <f t="shared" si="37"/>
        <v>0</v>
      </c>
      <c r="AD193" s="142">
        <f t="shared" si="37"/>
        <v>1.0762070971495055</v>
      </c>
      <c r="AE193" s="25"/>
      <c r="AF193" s="40"/>
      <c r="AG193" s="39"/>
      <c r="AH193" s="35" t="s">
        <v>8</v>
      </c>
      <c r="AI193" s="36">
        <v>2</v>
      </c>
      <c r="AJ193" s="37">
        <v>3</v>
      </c>
    </row>
    <row r="194" spans="1:36" s="4" customFormat="1" ht="14.45" customHeight="1" x14ac:dyDescent="0.2">
      <c r="A194" s="57" t="s">
        <v>446</v>
      </c>
      <c r="B194" s="111">
        <v>2860</v>
      </c>
      <c r="C194" s="111">
        <v>2825</v>
      </c>
      <c r="D194" s="122">
        <f t="shared" si="38"/>
        <v>-35</v>
      </c>
      <c r="E194" s="142">
        <f t="shared" si="39"/>
        <v>-1.2237762237762237</v>
      </c>
      <c r="F194" s="110">
        <v>272</v>
      </c>
      <c r="G194" s="110">
        <v>47</v>
      </c>
      <c r="H194" s="110">
        <v>314</v>
      </c>
      <c r="I194" s="110">
        <v>147</v>
      </c>
      <c r="J194" s="110">
        <v>124</v>
      </c>
      <c r="K194" s="110">
        <v>1268</v>
      </c>
      <c r="L194" s="110">
        <v>387</v>
      </c>
      <c r="M194" s="110">
        <v>187</v>
      </c>
      <c r="N194" s="110">
        <v>79</v>
      </c>
      <c r="O194" s="132">
        <v>11</v>
      </c>
      <c r="P194" s="132">
        <v>0</v>
      </c>
      <c r="Q194" s="132">
        <v>27</v>
      </c>
      <c r="R194" s="107"/>
      <c r="S194" s="142">
        <f t="shared" ref="S194:S225" si="41">F194/$C194*100</f>
        <v>9.6283185840707972</v>
      </c>
      <c r="T194" s="142">
        <f t="shared" ref="T194:T225" si="42">G194/$C194*100</f>
        <v>1.663716814159292</v>
      </c>
      <c r="U194" s="142">
        <f t="shared" ref="U194:U225" si="43">H194/$C194*100</f>
        <v>11.11504424778761</v>
      </c>
      <c r="V194" s="142">
        <f t="shared" ref="V194:V225" si="44">I194/$C194*100</f>
        <v>5.2035398230088497</v>
      </c>
      <c r="W194" s="142">
        <f t="shared" ref="W194:W225" si="45">J194/$C194*100</f>
        <v>4.389380530973451</v>
      </c>
      <c r="X194" s="142">
        <f t="shared" ref="X194:X225" si="46">K194/$C194*100</f>
        <v>44.884955752212392</v>
      </c>
      <c r="Y194" s="142">
        <f t="shared" si="40"/>
        <v>13.699115044247787</v>
      </c>
      <c r="Z194" s="142">
        <f t="shared" si="40"/>
        <v>6.6194690265486731</v>
      </c>
      <c r="AA194" s="142">
        <f t="shared" si="40"/>
        <v>2.7964601769911503</v>
      </c>
      <c r="AB194" s="142">
        <f t="shared" si="37"/>
        <v>0.38938053097345132</v>
      </c>
      <c r="AC194" s="142">
        <f t="shared" si="37"/>
        <v>0</v>
      </c>
      <c r="AD194" s="142">
        <f t="shared" si="37"/>
        <v>0.95575221238938057</v>
      </c>
      <c r="AE194" s="25"/>
      <c r="AF194" s="40"/>
      <c r="AG194" s="39"/>
      <c r="AH194" s="35" t="s">
        <v>8</v>
      </c>
      <c r="AI194" s="36">
        <v>1</v>
      </c>
      <c r="AJ194" s="37">
        <v>6</v>
      </c>
    </row>
    <row r="195" spans="1:36" s="4" customFormat="1" ht="14.45" customHeight="1" x14ac:dyDescent="0.2">
      <c r="A195" s="57" t="s">
        <v>448</v>
      </c>
      <c r="B195" s="111">
        <v>1739</v>
      </c>
      <c r="C195" s="111">
        <v>1713</v>
      </c>
      <c r="D195" s="122">
        <f t="shared" si="38"/>
        <v>-26</v>
      </c>
      <c r="E195" s="142">
        <f t="shared" si="39"/>
        <v>-1.4951121334100057</v>
      </c>
      <c r="F195" s="110">
        <v>52</v>
      </c>
      <c r="G195" s="110">
        <v>9</v>
      </c>
      <c r="H195" s="110">
        <v>93</v>
      </c>
      <c r="I195" s="110">
        <v>58</v>
      </c>
      <c r="J195" s="110">
        <v>39</v>
      </c>
      <c r="K195" s="110">
        <v>849</v>
      </c>
      <c r="L195" s="110">
        <v>330</v>
      </c>
      <c r="M195" s="110">
        <v>197</v>
      </c>
      <c r="N195" s="110">
        <v>86</v>
      </c>
      <c r="O195" s="132">
        <v>0</v>
      </c>
      <c r="P195" s="132">
        <v>0</v>
      </c>
      <c r="Q195" s="132">
        <v>36</v>
      </c>
      <c r="R195" s="107"/>
      <c r="S195" s="142">
        <f t="shared" si="41"/>
        <v>3.0356100408639812</v>
      </c>
      <c r="T195" s="142">
        <f t="shared" si="42"/>
        <v>0.52539404553415059</v>
      </c>
      <c r="U195" s="142">
        <f t="shared" si="43"/>
        <v>5.4290718038528896</v>
      </c>
      <c r="V195" s="142">
        <f t="shared" si="44"/>
        <v>3.3858727378867486</v>
      </c>
      <c r="W195" s="142">
        <f t="shared" si="45"/>
        <v>2.276707530647986</v>
      </c>
      <c r="X195" s="142">
        <f t="shared" si="46"/>
        <v>49.562171628721543</v>
      </c>
      <c r="Y195" s="142">
        <f t="shared" si="40"/>
        <v>19.264448336252187</v>
      </c>
      <c r="Z195" s="142">
        <f t="shared" si="40"/>
        <v>11.500291885580852</v>
      </c>
      <c r="AA195" s="142">
        <f t="shared" si="40"/>
        <v>5.0204319906596613</v>
      </c>
      <c r="AB195" s="142">
        <f t="shared" si="37"/>
        <v>0</v>
      </c>
      <c r="AC195" s="142">
        <f t="shared" si="37"/>
        <v>0</v>
      </c>
      <c r="AD195" s="142">
        <f t="shared" si="37"/>
        <v>2.1015761821366024</v>
      </c>
      <c r="AE195" s="25"/>
      <c r="AF195" s="19"/>
      <c r="AG195" s="39"/>
      <c r="AH195" s="35" t="s">
        <v>73</v>
      </c>
      <c r="AI195" s="36">
        <v>2</v>
      </c>
      <c r="AJ195" s="37">
        <v>2</v>
      </c>
    </row>
    <row r="196" spans="1:36" s="4" customFormat="1" ht="14.45" customHeight="1" x14ac:dyDescent="0.2">
      <c r="A196" s="57" t="s">
        <v>450</v>
      </c>
      <c r="B196" s="111">
        <v>3920</v>
      </c>
      <c r="C196" s="111">
        <v>3900</v>
      </c>
      <c r="D196" s="122">
        <f t="shared" si="38"/>
        <v>-20</v>
      </c>
      <c r="E196" s="142">
        <f t="shared" si="39"/>
        <v>-0.51020408163265307</v>
      </c>
      <c r="F196" s="110">
        <v>257</v>
      </c>
      <c r="G196" s="110">
        <v>49</v>
      </c>
      <c r="H196" s="110">
        <v>356</v>
      </c>
      <c r="I196" s="110">
        <v>156</v>
      </c>
      <c r="J196" s="110">
        <v>148</v>
      </c>
      <c r="K196" s="110">
        <v>2006</v>
      </c>
      <c r="L196" s="110">
        <v>526</v>
      </c>
      <c r="M196" s="110">
        <v>285</v>
      </c>
      <c r="N196" s="110">
        <v>117</v>
      </c>
      <c r="O196" s="132">
        <v>0</v>
      </c>
      <c r="P196" s="132">
        <v>0</v>
      </c>
      <c r="Q196" s="132">
        <v>56</v>
      </c>
      <c r="R196" s="107"/>
      <c r="S196" s="142">
        <f t="shared" si="41"/>
        <v>6.5897435897435894</v>
      </c>
      <c r="T196" s="142">
        <f t="shared" si="42"/>
        <v>1.2564102564102564</v>
      </c>
      <c r="U196" s="142">
        <f t="shared" si="43"/>
        <v>9.1282051282051295</v>
      </c>
      <c r="V196" s="142">
        <f t="shared" si="44"/>
        <v>4</v>
      </c>
      <c r="W196" s="142">
        <f t="shared" si="45"/>
        <v>3.7948717948717952</v>
      </c>
      <c r="X196" s="142">
        <f t="shared" si="46"/>
        <v>51.435897435897438</v>
      </c>
      <c r="Y196" s="142">
        <f t="shared" si="40"/>
        <v>13.487179487179487</v>
      </c>
      <c r="Z196" s="142">
        <f t="shared" si="40"/>
        <v>7.3076923076923084</v>
      </c>
      <c r="AA196" s="142">
        <f t="shared" si="40"/>
        <v>3</v>
      </c>
      <c r="AB196" s="142">
        <f t="shared" si="37"/>
        <v>0</v>
      </c>
      <c r="AC196" s="142">
        <f t="shared" si="37"/>
        <v>0</v>
      </c>
      <c r="AD196" s="142">
        <f t="shared" si="37"/>
        <v>1.4358974358974359</v>
      </c>
      <c r="AE196" s="25"/>
      <c r="AF196" s="19"/>
      <c r="AG196" s="39"/>
      <c r="AH196" s="35" t="s">
        <v>24</v>
      </c>
      <c r="AI196" s="36">
        <v>1</v>
      </c>
      <c r="AJ196" s="37">
        <v>3</v>
      </c>
    </row>
    <row r="197" spans="1:36" s="4" customFormat="1" ht="14.45" customHeight="1" x14ac:dyDescent="0.2">
      <c r="A197" s="57" t="s">
        <v>239</v>
      </c>
      <c r="B197" s="111">
        <v>18220</v>
      </c>
      <c r="C197" s="111">
        <v>17933</v>
      </c>
      <c r="D197" s="122">
        <f t="shared" si="38"/>
        <v>-287</v>
      </c>
      <c r="E197" s="142">
        <f t="shared" si="39"/>
        <v>-1.5751920965971462</v>
      </c>
      <c r="F197" s="110">
        <v>761</v>
      </c>
      <c r="G197" s="110">
        <v>134</v>
      </c>
      <c r="H197" s="110">
        <v>945</v>
      </c>
      <c r="I197" s="110">
        <v>481</v>
      </c>
      <c r="J197" s="110">
        <v>549</v>
      </c>
      <c r="K197" s="110">
        <v>9557</v>
      </c>
      <c r="L197" s="110">
        <v>3011</v>
      </c>
      <c r="M197" s="110">
        <v>1777</v>
      </c>
      <c r="N197" s="110">
        <v>718</v>
      </c>
      <c r="O197" s="132">
        <v>20</v>
      </c>
      <c r="P197" s="132">
        <v>0</v>
      </c>
      <c r="Q197" s="132">
        <v>483</v>
      </c>
      <c r="R197" s="107"/>
      <c r="S197" s="142">
        <f t="shared" si="41"/>
        <v>4.2435733006189702</v>
      </c>
      <c r="T197" s="142">
        <f t="shared" si="42"/>
        <v>0.74722578486588975</v>
      </c>
      <c r="U197" s="142">
        <f t="shared" si="43"/>
        <v>5.2696146768527292</v>
      </c>
      <c r="V197" s="142">
        <f t="shared" si="44"/>
        <v>2.6822059889589025</v>
      </c>
      <c r="W197" s="142">
        <f t="shared" si="45"/>
        <v>3.0613951932192052</v>
      </c>
      <c r="X197" s="142">
        <f t="shared" si="46"/>
        <v>53.292812134054536</v>
      </c>
      <c r="Y197" s="142">
        <f t="shared" si="40"/>
        <v>16.790274912173089</v>
      </c>
      <c r="Z197" s="142">
        <f t="shared" si="40"/>
        <v>9.9091061172140744</v>
      </c>
      <c r="AA197" s="142">
        <f t="shared" si="40"/>
        <v>4.003791892042603</v>
      </c>
      <c r="AB197" s="142">
        <f t="shared" si="37"/>
        <v>0.11152623654714772</v>
      </c>
      <c r="AC197" s="142">
        <f t="shared" si="37"/>
        <v>0</v>
      </c>
      <c r="AD197" s="142">
        <f t="shared" si="37"/>
        <v>2.6933586126136175</v>
      </c>
      <c r="AE197" s="25"/>
      <c r="AF197" s="19"/>
      <c r="AG197" s="39"/>
      <c r="AH197" s="35" t="s">
        <v>8</v>
      </c>
      <c r="AI197" s="36">
        <v>2</v>
      </c>
      <c r="AJ197" s="37">
        <v>1</v>
      </c>
    </row>
    <row r="198" spans="1:36" s="4" customFormat="1" ht="14.45" customHeight="1" x14ac:dyDescent="0.2">
      <c r="A198" s="57" t="s">
        <v>452</v>
      </c>
      <c r="B198" s="111">
        <v>4624</v>
      </c>
      <c r="C198" s="111">
        <v>4498</v>
      </c>
      <c r="D198" s="122">
        <f t="shared" si="38"/>
        <v>-126</v>
      </c>
      <c r="E198" s="142">
        <f t="shared" si="39"/>
        <v>-2.7249134948096887</v>
      </c>
      <c r="F198" s="110">
        <v>192</v>
      </c>
      <c r="G198" s="110">
        <v>42</v>
      </c>
      <c r="H198" s="110">
        <v>306</v>
      </c>
      <c r="I198" s="110">
        <v>159</v>
      </c>
      <c r="J198" s="110">
        <v>113</v>
      </c>
      <c r="K198" s="110">
        <v>2105</v>
      </c>
      <c r="L198" s="110">
        <v>850</v>
      </c>
      <c r="M198" s="110">
        <v>504</v>
      </c>
      <c r="N198" s="110">
        <v>227</v>
      </c>
      <c r="O198" s="132">
        <v>0</v>
      </c>
      <c r="P198" s="132">
        <v>0</v>
      </c>
      <c r="Q198" s="132">
        <v>76</v>
      </c>
      <c r="R198" s="107"/>
      <c r="S198" s="142">
        <f t="shared" si="41"/>
        <v>4.2685638061360605</v>
      </c>
      <c r="T198" s="142">
        <f t="shared" si="42"/>
        <v>0.9337483325922632</v>
      </c>
      <c r="U198" s="142">
        <f t="shared" si="43"/>
        <v>6.8030235660293465</v>
      </c>
      <c r="V198" s="142">
        <f t="shared" si="44"/>
        <v>3.5349044019564251</v>
      </c>
      <c r="W198" s="142">
        <f t="shared" si="45"/>
        <v>2.5122276567363273</v>
      </c>
      <c r="X198" s="142">
        <f t="shared" si="46"/>
        <v>46.798577145397957</v>
      </c>
      <c r="Y198" s="142">
        <f t="shared" si="40"/>
        <v>18.897287683414852</v>
      </c>
      <c r="Z198" s="142">
        <f t="shared" si="40"/>
        <v>11.204979991107159</v>
      </c>
      <c r="AA198" s="142">
        <f t="shared" si="40"/>
        <v>5.046687416629613</v>
      </c>
      <c r="AB198" s="142">
        <f t="shared" si="37"/>
        <v>0</v>
      </c>
      <c r="AC198" s="142">
        <f t="shared" si="37"/>
        <v>0</v>
      </c>
      <c r="AD198" s="142">
        <f t="shared" si="37"/>
        <v>1.6896398399288575</v>
      </c>
      <c r="AE198" s="25"/>
      <c r="AF198" s="19"/>
      <c r="AG198" s="39"/>
      <c r="AH198" s="35" t="s">
        <v>4</v>
      </c>
      <c r="AI198" s="36">
        <v>2</v>
      </c>
      <c r="AJ198" s="37">
        <v>2</v>
      </c>
    </row>
    <row r="199" spans="1:36" s="4" customFormat="1" ht="14.45" customHeight="1" x14ac:dyDescent="0.2">
      <c r="A199" s="57" t="s">
        <v>106</v>
      </c>
      <c r="B199" s="111">
        <v>19379</v>
      </c>
      <c r="C199" s="111">
        <v>19278</v>
      </c>
      <c r="D199" s="122">
        <f t="shared" si="38"/>
        <v>-101</v>
      </c>
      <c r="E199" s="142">
        <f t="shared" si="39"/>
        <v>-0.52118272356674744</v>
      </c>
      <c r="F199" s="110">
        <v>1102</v>
      </c>
      <c r="G199" s="110">
        <v>188</v>
      </c>
      <c r="H199" s="110">
        <v>1316</v>
      </c>
      <c r="I199" s="110">
        <v>649</v>
      </c>
      <c r="J199" s="110">
        <v>668</v>
      </c>
      <c r="K199" s="110">
        <v>10426</v>
      </c>
      <c r="L199" s="110">
        <v>2591</v>
      </c>
      <c r="M199" s="110">
        <v>1658</v>
      </c>
      <c r="N199" s="110">
        <v>680</v>
      </c>
      <c r="O199" s="132">
        <v>10861</v>
      </c>
      <c r="P199" s="132">
        <v>0</v>
      </c>
      <c r="Q199" s="132">
        <v>1734</v>
      </c>
      <c r="R199" s="107"/>
      <c r="S199" s="142">
        <f t="shared" si="41"/>
        <v>5.7163606183214029</v>
      </c>
      <c r="T199" s="142">
        <f t="shared" si="42"/>
        <v>0.97520489677352418</v>
      </c>
      <c r="U199" s="142">
        <f t="shared" si="43"/>
        <v>6.8264342774146698</v>
      </c>
      <c r="V199" s="142">
        <f t="shared" si="44"/>
        <v>3.3665317979043472</v>
      </c>
      <c r="W199" s="142">
        <f t="shared" si="45"/>
        <v>3.4650897395995437</v>
      </c>
      <c r="X199" s="142">
        <f t="shared" si="46"/>
        <v>54.082373690216826</v>
      </c>
      <c r="Y199" s="142">
        <f t="shared" si="40"/>
        <v>13.440190891171284</v>
      </c>
      <c r="Z199" s="142">
        <f t="shared" si="40"/>
        <v>8.6004772279282076</v>
      </c>
      <c r="AA199" s="142">
        <f t="shared" si="40"/>
        <v>3.5273368606701938</v>
      </c>
      <c r="AB199" s="142">
        <f t="shared" si="37"/>
        <v>56.338831829027903</v>
      </c>
      <c r="AC199" s="142">
        <f t="shared" si="37"/>
        <v>0</v>
      </c>
      <c r="AD199" s="142">
        <f t="shared" si="37"/>
        <v>8.9947089947089935</v>
      </c>
      <c r="AE199" s="25"/>
      <c r="AF199" s="19"/>
      <c r="AG199" s="39"/>
      <c r="AH199" s="35" t="s">
        <v>60</v>
      </c>
      <c r="AI199" s="36">
        <v>2</v>
      </c>
      <c r="AJ199" s="37">
        <v>2</v>
      </c>
    </row>
    <row r="200" spans="1:36" s="4" customFormat="1" ht="14.45" customHeight="1" x14ac:dyDescent="0.2">
      <c r="A200" s="57" t="s">
        <v>456</v>
      </c>
      <c r="B200" s="111">
        <v>4127</v>
      </c>
      <c r="C200" s="111">
        <v>4053</v>
      </c>
      <c r="D200" s="122">
        <f t="shared" si="38"/>
        <v>-74</v>
      </c>
      <c r="E200" s="142">
        <f t="shared" si="39"/>
        <v>-1.7930700266537436</v>
      </c>
      <c r="F200" s="110">
        <v>191</v>
      </c>
      <c r="G200" s="110">
        <v>44</v>
      </c>
      <c r="H200" s="110">
        <v>283</v>
      </c>
      <c r="I200" s="110">
        <v>145</v>
      </c>
      <c r="J200" s="110">
        <v>141</v>
      </c>
      <c r="K200" s="110">
        <v>2040</v>
      </c>
      <c r="L200" s="110">
        <v>627</v>
      </c>
      <c r="M200" s="110">
        <v>414</v>
      </c>
      <c r="N200" s="110">
        <v>168</v>
      </c>
      <c r="O200" s="132">
        <v>0</v>
      </c>
      <c r="P200" s="132">
        <v>0</v>
      </c>
      <c r="Q200" s="132">
        <v>39</v>
      </c>
      <c r="R200" s="107"/>
      <c r="S200" s="142">
        <f t="shared" si="41"/>
        <v>4.7125585985689611</v>
      </c>
      <c r="T200" s="142">
        <f t="shared" si="42"/>
        <v>1.0856155933876142</v>
      </c>
      <c r="U200" s="142">
        <f t="shared" si="43"/>
        <v>6.9824821120157905</v>
      </c>
      <c r="V200" s="142">
        <f t="shared" si="44"/>
        <v>3.5775968418455464</v>
      </c>
      <c r="W200" s="142">
        <f t="shared" si="45"/>
        <v>3.4789045151739453</v>
      </c>
      <c r="X200" s="142">
        <f t="shared" si="46"/>
        <v>50.333086602516651</v>
      </c>
      <c r="Y200" s="142">
        <f t="shared" si="40"/>
        <v>15.470022205773502</v>
      </c>
      <c r="Z200" s="142">
        <f t="shared" si="40"/>
        <v>10.214655810510733</v>
      </c>
      <c r="AA200" s="142">
        <f t="shared" si="40"/>
        <v>4.1450777202072544</v>
      </c>
      <c r="AB200" s="142">
        <f t="shared" si="37"/>
        <v>0</v>
      </c>
      <c r="AC200" s="142">
        <f t="shared" si="37"/>
        <v>0</v>
      </c>
      <c r="AD200" s="142">
        <f t="shared" si="37"/>
        <v>0.96225018504811255</v>
      </c>
      <c r="AE200" s="25"/>
      <c r="AF200" s="19"/>
      <c r="AG200" s="39"/>
      <c r="AH200" s="35" t="s">
        <v>99</v>
      </c>
      <c r="AI200" s="36">
        <v>2</v>
      </c>
      <c r="AJ200" s="37">
        <v>2</v>
      </c>
    </row>
    <row r="201" spans="1:36" s="4" customFormat="1" ht="14.45" customHeight="1" x14ac:dyDescent="0.2">
      <c r="A201" s="57" t="s">
        <v>108</v>
      </c>
      <c r="B201" s="111">
        <v>19237</v>
      </c>
      <c r="C201" s="111">
        <v>19368</v>
      </c>
      <c r="D201" s="122">
        <f t="shared" si="38"/>
        <v>131</v>
      </c>
      <c r="E201" s="142">
        <f t="shared" si="39"/>
        <v>0.68097936268648962</v>
      </c>
      <c r="F201" s="110">
        <v>1455</v>
      </c>
      <c r="G201" s="110">
        <v>289</v>
      </c>
      <c r="H201" s="110">
        <v>1682</v>
      </c>
      <c r="I201" s="110">
        <v>824</v>
      </c>
      <c r="J201" s="110">
        <v>696</v>
      </c>
      <c r="K201" s="110">
        <v>11002</v>
      </c>
      <c r="L201" s="110">
        <v>2080</v>
      </c>
      <c r="M201" s="110">
        <v>1025</v>
      </c>
      <c r="N201" s="110">
        <v>315</v>
      </c>
      <c r="O201" s="132">
        <v>84</v>
      </c>
      <c r="P201" s="132">
        <v>0</v>
      </c>
      <c r="Q201" s="132">
        <v>718</v>
      </c>
      <c r="R201" s="107"/>
      <c r="S201" s="142">
        <f t="shared" si="41"/>
        <v>7.5123915737298637</v>
      </c>
      <c r="T201" s="142">
        <f t="shared" si="42"/>
        <v>1.4921520033044195</v>
      </c>
      <c r="U201" s="142">
        <f t="shared" si="43"/>
        <v>8.6844279223461385</v>
      </c>
      <c r="V201" s="142">
        <f t="shared" si="44"/>
        <v>4.2544403139198677</v>
      </c>
      <c r="W201" s="142">
        <f t="shared" si="45"/>
        <v>3.5935563816604712</v>
      </c>
      <c r="X201" s="142">
        <f t="shared" si="46"/>
        <v>56.805039239983479</v>
      </c>
      <c r="Y201" s="142">
        <f t="shared" si="40"/>
        <v>10.739363899215199</v>
      </c>
      <c r="Z201" s="142">
        <f t="shared" si="40"/>
        <v>5.2922346137959524</v>
      </c>
      <c r="AA201" s="142">
        <f t="shared" si="40"/>
        <v>1.6263940520446096</v>
      </c>
      <c r="AB201" s="142">
        <f t="shared" si="37"/>
        <v>0.43370508054522927</v>
      </c>
      <c r="AC201" s="142">
        <f t="shared" si="37"/>
        <v>0</v>
      </c>
      <c r="AD201" s="142">
        <f t="shared" si="37"/>
        <v>3.7071458075175547</v>
      </c>
      <c r="AE201" s="25"/>
      <c r="AF201" s="40"/>
      <c r="AG201" s="39"/>
      <c r="AH201" s="35" t="s">
        <v>16</v>
      </c>
      <c r="AI201" s="36">
        <v>2</v>
      </c>
      <c r="AJ201" s="37">
        <v>3</v>
      </c>
    </row>
    <row r="202" spans="1:36" s="4" customFormat="1" ht="14.45" customHeight="1" x14ac:dyDescent="0.2">
      <c r="A202" s="57" t="s">
        <v>458</v>
      </c>
      <c r="B202" s="111">
        <v>4414</v>
      </c>
      <c r="C202" s="111">
        <v>4307</v>
      </c>
      <c r="D202" s="122">
        <f t="shared" si="38"/>
        <v>-107</v>
      </c>
      <c r="E202" s="142">
        <f t="shared" si="39"/>
        <v>-2.4241051200724968</v>
      </c>
      <c r="F202" s="110">
        <v>214</v>
      </c>
      <c r="G202" s="110">
        <v>33</v>
      </c>
      <c r="H202" s="110">
        <v>243</v>
      </c>
      <c r="I202" s="110">
        <v>112</v>
      </c>
      <c r="J202" s="110">
        <v>121</v>
      </c>
      <c r="K202" s="110">
        <v>2238</v>
      </c>
      <c r="L202" s="110">
        <v>783</v>
      </c>
      <c r="M202" s="110">
        <v>410</v>
      </c>
      <c r="N202" s="110">
        <v>153</v>
      </c>
      <c r="O202" s="132">
        <v>0</v>
      </c>
      <c r="P202" s="132">
        <v>0</v>
      </c>
      <c r="Q202" s="132">
        <v>35</v>
      </c>
      <c r="R202" s="107"/>
      <c r="S202" s="142">
        <f t="shared" si="41"/>
        <v>4.9686556768052013</v>
      </c>
      <c r="T202" s="142">
        <f t="shared" si="42"/>
        <v>0.76619456698397959</v>
      </c>
      <c r="U202" s="142">
        <f t="shared" si="43"/>
        <v>5.6419781750638496</v>
      </c>
      <c r="V202" s="142">
        <f t="shared" si="44"/>
        <v>2.600417924309264</v>
      </c>
      <c r="W202" s="142">
        <f t="shared" si="45"/>
        <v>2.8093800789412584</v>
      </c>
      <c r="X202" s="142">
        <f t="shared" si="46"/>
        <v>51.961922451822616</v>
      </c>
      <c r="Y202" s="142">
        <f t="shared" si="40"/>
        <v>18.179707452983514</v>
      </c>
      <c r="Z202" s="142">
        <f t="shared" si="40"/>
        <v>9.5193870443464128</v>
      </c>
      <c r="AA202" s="142">
        <f t="shared" si="40"/>
        <v>3.552356628743905</v>
      </c>
      <c r="AB202" s="142">
        <f t="shared" si="37"/>
        <v>0</v>
      </c>
      <c r="AC202" s="142">
        <f t="shared" si="37"/>
        <v>0</v>
      </c>
      <c r="AD202" s="142">
        <f t="shared" si="37"/>
        <v>0.812630601346645</v>
      </c>
      <c r="AE202" s="25"/>
      <c r="AF202" s="19"/>
      <c r="AG202" s="39"/>
      <c r="AH202" s="35" t="s">
        <v>24</v>
      </c>
      <c r="AI202" s="36">
        <v>2</v>
      </c>
      <c r="AJ202" s="37">
        <v>2</v>
      </c>
    </row>
    <row r="203" spans="1:36" s="4" customFormat="1" ht="14.45" customHeight="1" x14ac:dyDescent="0.2">
      <c r="A203" s="57" t="s">
        <v>460</v>
      </c>
      <c r="B203" s="111">
        <v>2166</v>
      </c>
      <c r="C203" s="111">
        <v>2146</v>
      </c>
      <c r="D203" s="122">
        <f t="shared" si="38"/>
        <v>-20</v>
      </c>
      <c r="E203" s="142">
        <f t="shared" si="39"/>
        <v>-0.92336103416435833</v>
      </c>
      <c r="F203" s="110">
        <v>120</v>
      </c>
      <c r="G203" s="110">
        <v>19</v>
      </c>
      <c r="H203" s="110">
        <v>143</v>
      </c>
      <c r="I203" s="110">
        <v>70</v>
      </c>
      <c r="J203" s="110">
        <v>81</v>
      </c>
      <c r="K203" s="110">
        <v>1057</v>
      </c>
      <c r="L203" s="110">
        <v>343</v>
      </c>
      <c r="M203" s="110">
        <v>217</v>
      </c>
      <c r="N203" s="110">
        <v>96</v>
      </c>
      <c r="O203" s="132">
        <v>0</v>
      </c>
      <c r="P203" s="132">
        <v>0</v>
      </c>
      <c r="Q203" s="132">
        <v>19</v>
      </c>
      <c r="R203" s="107"/>
      <c r="S203" s="142">
        <f t="shared" si="41"/>
        <v>5.5917986952469709</v>
      </c>
      <c r="T203" s="142">
        <f t="shared" si="42"/>
        <v>0.88536812674743715</v>
      </c>
      <c r="U203" s="142">
        <f t="shared" si="43"/>
        <v>6.6635601118359737</v>
      </c>
      <c r="V203" s="142">
        <f t="shared" si="44"/>
        <v>3.2618825722273996</v>
      </c>
      <c r="W203" s="142">
        <f t="shared" si="45"/>
        <v>3.7744641192917054</v>
      </c>
      <c r="X203" s="142">
        <f t="shared" si="46"/>
        <v>49.254426840633734</v>
      </c>
      <c r="Y203" s="142">
        <f t="shared" si="40"/>
        <v>15.983224603914259</v>
      </c>
      <c r="Z203" s="142">
        <f t="shared" si="40"/>
        <v>10.11183597390494</v>
      </c>
      <c r="AA203" s="142">
        <f t="shared" si="40"/>
        <v>4.4734389561975769</v>
      </c>
      <c r="AB203" s="142">
        <f t="shared" si="37"/>
        <v>0</v>
      </c>
      <c r="AC203" s="142">
        <f t="shared" si="37"/>
        <v>0</v>
      </c>
      <c r="AD203" s="142">
        <f t="shared" si="37"/>
        <v>0.88536812674743715</v>
      </c>
      <c r="AE203" s="25"/>
      <c r="AF203" s="19"/>
      <c r="AG203" s="39"/>
      <c r="AH203" s="35" t="s">
        <v>24</v>
      </c>
      <c r="AI203" s="36">
        <v>1</v>
      </c>
      <c r="AJ203" s="37">
        <v>3</v>
      </c>
    </row>
    <row r="204" spans="1:36" s="4" customFormat="1" ht="14.45" customHeight="1" x14ac:dyDescent="0.2">
      <c r="A204" s="57" t="s">
        <v>110</v>
      </c>
      <c r="B204" s="111">
        <v>84587</v>
      </c>
      <c r="C204" s="111">
        <v>84403</v>
      </c>
      <c r="D204" s="122">
        <f t="shared" si="38"/>
        <v>-184</v>
      </c>
      <c r="E204" s="142">
        <f t="shared" si="39"/>
        <v>-0.21752751604856538</v>
      </c>
      <c r="F204" s="110">
        <v>4511</v>
      </c>
      <c r="G204" s="110">
        <v>799</v>
      </c>
      <c r="H204" s="110">
        <v>5189</v>
      </c>
      <c r="I204" s="110">
        <v>2547</v>
      </c>
      <c r="J204" s="110">
        <v>2589</v>
      </c>
      <c r="K204" s="110">
        <v>47364</v>
      </c>
      <c r="L204" s="110">
        <v>11925</v>
      </c>
      <c r="M204" s="110">
        <v>6754</v>
      </c>
      <c r="N204" s="110">
        <v>2725</v>
      </c>
      <c r="O204" s="132">
        <v>464</v>
      </c>
      <c r="P204" s="132">
        <v>0</v>
      </c>
      <c r="Q204" s="132">
        <v>2837</v>
      </c>
      <c r="R204" s="107"/>
      <c r="S204" s="142">
        <f t="shared" si="41"/>
        <v>5.3445967560394774</v>
      </c>
      <c r="T204" s="142">
        <f t="shared" si="42"/>
        <v>0.94664881580038618</v>
      </c>
      <c r="U204" s="142">
        <f t="shared" si="43"/>
        <v>6.1478857386585783</v>
      </c>
      <c r="V204" s="142">
        <f t="shared" si="44"/>
        <v>3.017665248865562</v>
      </c>
      <c r="W204" s="142">
        <f t="shared" si="45"/>
        <v>3.0674265132755942</v>
      </c>
      <c r="X204" s="142">
        <f t="shared" si="46"/>
        <v>56.11648875039986</v>
      </c>
      <c r="Y204" s="142">
        <f t="shared" si="40"/>
        <v>14.128644716420032</v>
      </c>
      <c r="Z204" s="142">
        <f t="shared" si="40"/>
        <v>8.0020852339371817</v>
      </c>
      <c r="AA204" s="142">
        <f t="shared" si="40"/>
        <v>3.2285582266033197</v>
      </c>
      <c r="AB204" s="142">
        <f t="shared" si="37"/>
        <v>0.5497434925298863</v>
      </c>
      <c r="AC204" s="142">
        <f t="shared" si="37"/>
        <v>0</v>
      </c>
      <c r="AD204" s="142">
        <f t="shared" si="37"/>
        <v>3.3612549316967408</v>
      </c>
      <c r="AE204" s="25"/>
      <c r="AF204" s="19"/>
      <c r="AG204" s="39"/>
      <c r="AH204" s="35" t="s">
        <v>24</v>
      </c>
      <c r="AI204" s="36">
        <v>2</v>
      </c>
      <c r="AJ204" s="37">
        <v>1</v>
      </c>
    </row>
    <row r="205" spans="1:36" s="4" customFormat="1" ht="14.45" customHeight="1" x14ac:dyDescent="0.2">
      <c r="A205" s="57" t="s">
        <v>462</v>
      </c>
      <c r="B205" s="111">
        <v>5121</v>
      </c>
      <c r="C205" s="111">
        <v>5068</v>
      </c>
      <c r="D205" s="122">
        <f t="shared" si="38"/>
        <v>-53</v>
      </c>
      <c r="E205" s="142">
        <f t="shared" si="39"/>
        <v>-1.034954110525288</v>
      </c>
      <c r="F205" s="110">
        <v>329</v>
      </c>
      <c r="G205" s="110">
        <v>70</v>
      </c>
      <c r="H205" s="110">
        <v>483</v>
      </c>
      <c r="I205" s="110">
        <v>279</v>
      </c>
      <c r="J205" s="110">
        <v>265</v>
      </c>
      <c r="K205" s="110">
        <v>2852</v>
      </c>
      <c r="L205" s="110">
        <v>490</v>
      </c>
      <c r="M205" s="110">
        <v>215</v>
      </c>
      <c r="N205" s="110">
        <v>85</v>
      </c>
      <c r="O205" s="132">
        <v>122</v>
      </c>
      <c r="P205" s="132">
        <v>0</v>
      </c>
      <c r="Q205" s="132">
        <v>134</v>
      </c>
      <c r="R205" s="107"/>
      <c r="S205" s="142">
        <f t="shared" si="41"/>
        <v>6.4917127071823204</v>
      </c>
      <c r="T205" s="142">
        <f t="shared" si="42"/>
        <v>1.3812154696132597</v>
      </c>
      <c r="U205" s="142">
        <f t="shared" si="43"/>
        <v>9.5303867403314921</v>
      </c>
      <c r="V205" s="142">
        <f t="shared" si="44"/>
        <v>5.5051302288871344</v>
      </c>
      <c r="W205" s="142">
        <f t="shared" si="45"/>
        <v>5.2288871349644825</v>
      </c>
      <c r="X205" s="142">
        <f t="shared" si="46"/>
        <v>56.27466456195738</v>
      </c>
      <c r="Y205" s="142">
        <f t="shared" si="40"/>
        <v>9.6685082872928181</v>
      </c>
      <c r="Z205" s="142">
        <f t="shared" si="40"/>
        <v>4.2423046566692975</v>
      </c>
      <c r="AA205" s="142">
        <f t="shared" si="40"/>
        <v>1.6771902131018153</v>
      </c>
      <c r="AB205" s="142">
        <f t="shared" si="37"/>
        <v>2.4072612470402528</v>
      </c>
      <c r="AC205" s="142">
        <f t="shared" si="37"/>
        <v>0</v>
      </c>
      <c r="AD205" s="142">
        <f t="shared" si="37"/>
        <v>2.6440410418310969</v>
      </c>
      <c r="AE205" s="25"/>
      <c r="AF205" s="19"/>
      <c r="AG205" s="39"/>
      <c r="AH205" s="35" t="s">
        <v>56</v>
      </c>
      <c r="AI205" s="36">
        <v>2</v>
      </c>
      <c r="AJ205" s="37">
        <v>2</v>
      </c>
    </row>
    <row r="206" spans="1:36" s="4" customFormat="1" ht="14.45" customHeight="1" x14ac:dyDescent="0.2">
      <c r="A206" s="57" t="s">
        <v>112</v>
      </c>
      <c r="B206" s="111">
        <v>50159</v>
      </c>
      <c r="C206" s="111">
        <v>50262</v>
      </c>
      <c r="D206" s="122">
        <f t="shared" si="38"/>
        <v>103</v>
      </c>
      <c r="E206" s="142">
        <f t="shared" si="39"/>
        <v>0.20534699655096791</v>
      </c>
      <c r="F206" s="110">
        <v>3039</v>
      </c>
      <c r="G206" s="110">
        <v>614</v>
      </c>
      <c r="H206" s="110">
        <v>3735</v>
      </c>
      <c r="I206" s="110">
        <v>1902</v>
      </c>
      <c r="J206" s="110">
        <v>1795</v>
      </c>
      <c r="K206" s="110">
        <v>28747</v>
      </c>
      <c r="L206" s="110">
        <v>6250</v>
      </c>
      <c r="M206" s="110">
        <v>3054</v>
      </c>
      <c r="N206" s="110">
        <v>1126</v>
      </c>
      <c r="O206" s="132">
        <v>14672</v>
      </c>
      <c r="P206" s="132">
        <v>0</v>
      </c>
      <c r="Q206" s="132">
        <v>3422</v>
      </c>
      <c r="R206" s="107"/>
      <c r="S206" s="142">
        <f t="shared" si="41"/>
        <v>6.0463172973618233</v>
      </c>
      <c r="T206" s="142">
        <f t="shared" si="42"/>
        <v>1.2215988221718197</v>
      </c>
      <c r="U206" s="142">
        <f t="shared" si="43"/>
        <v>7.4310612391070787</v>
      </c>
      <c r="V206" s="142">
        <f t="shared" si="44"/>
        <v>3.7841709442521188</v>
      </c>
      <c r="W206" s="142">
        <f t="shared" si="45"/>
        <v>3.5712864589550755</v>
      </c>
      <c r="X206" s="142">
        <f t="shared" si="46"/>
        <v>57.194301858262705</v>
      </c>
      <c r="Y206" s="142">
        <f t="shared" si="40"/>
        <v>12.434841430902074</v>
      </c>
      <c r="Z206" s="142">
        <f t="shared" si="40"/>
        <v>6.0761609167959891</v>
      </c>
      <c r="AA206" s="142">
        <f t="shared" si="40"/>
        <v>2.2402610321913174</v>
      </c>
      <c r="AB206" s="142">
        <f t="shared" si="40"/>
        <v>29.191038955871235</v>
      </c>
      <c r="AC206" s="142">
        <f t="shared" si="40"/>
        <v>0</v>
      </c>
      <c r="AD206" s="142">
        <f t="shared" si="40"/>
        <v>6.8083243802475035</v>
      </c>
      <c r="AE206" s="25"/>
      <c r="AF206" s="19"/>
      <c r="AG206" s="34"/>
      <c r="AH206" s="35" t="s">
        <v>4</v>
      </c>
      <c r="AI206" s="36">
        <v>2</v>
      </c>
      <c r="AJ206" s="37">
        <v>3</v>
      </c>
    </row>
    <row r="207" spans="1:36" s="4" customFormat="1" ht="14.45" customHeight="1" x14ac:dyDescent="0.2">
      <c r="A207" s="57" t="s">
        <v>464</v>
      </c>
      <c r="B207" s="111">
        <v>3310</v>
      </c>
      <c r="C207" s="111">
        <v>3237</v>
      </c>
      <c r="D207" s="122">
        <f t="shared" si="38"/>
        <v>-73</v>
      </c>
      <c r="E207" s="142">
        <f t="shared" si="39"/>
        <v>-2.2054380664652569</v>
      </c>
      <c r="F207" s="110">
        <v>88</v>
      </c>
      <c r="G207" s="110">
        <v>19</v>
      </c>
      <c r="H207" s="110">
        <v>128</v>
      </c>
      <c r="I207" s="110">
        <v>80</v>
      </c>
      <c r="J207" s="110">
        <v>91</v>
      </c>
      <c r="K207" s="110">
        <v>1601</v>
      </c>
      <c r="L207" s="110">
        <v>712</v>
      </c>
      <c r="M207" s="110">
        <v>399</v>
      </c>
      <c r="N207" s="110">
        <v>119</v>
      </c>
      <c r="O207" s="132">
        <v>0</v>
      </c>
      <c r="P207" s="132">
        <v>0</v>
      </c>
      <c r="Q207" s="132">
        <v>33</v>
      </c>
      <c r="R207" s="107"/>
      <c r="S207" s="142">
        <f t="shared" si="41"/>
        <v>2.718566573988261</v>
      </c>
      <c r="T207" s="142">
        <f t="shared" si="42"/>
        <v>0.58696323756564717</v>
      </c>
      <c r="U207" s="142">
        <f t="shared" si="43"/>
        <v>3.9542786530738336</v>
      </c>
      <c r="V207" s="142">
        <f t="shared" si="44"/>
        <v>2.4714241581711462</v>
      </c>
      <c r="W207" s="142">
        <f t="shared" si="45"/>
        <v>2.8112449799196786</v>
      </c>
      <c r="X207" s="142">
        <f t="shared" si="46"/>
        <v>49.459375965400056</v>
      </c>
      <c r="Y207" s="142">
        <f t="shared" si="40"/>
        <v>21.9956750077232</v>
      </c>
      <c r="Z207" s="142">
        <f t="shared" si="40"/>
        <v>12.326227988878591</v>
      </c>
      <c r="AA207" s="142">
        <f t="shared" si="40"/>
        <v>3.6762434352795794</v>
      </c>
      <c r="AB207" s="142">
        <f t="shared" si="40"/>
        <v>0</v>
      </c>
      <c r="AC207" s="142">
        <f t="shared" si="40"/>
        <v>0</v>
      </c>
      <c r="AD207" s="142">
        <f t="shared" si="40"/>
        <v>1.0194624652455977</v>
      </c>
      <c r="AE207" s="52"/>
      <c r="AF207" s="19"/>
      <c r="AG207" s="39"/>
      <c r="AH207" s="35" t="s">
        <v>56</v>
      </c>
      <c r="AI207" s="36">
        <v>2</v>
      </c>
      <c r="AJ207" s="37">
        <v>3</v>
      </c>
    </row>
    <row r="208" spans="1:36" s="4" customFormat="1" ht="14.45" customHeight="1" x14ac:dyDescent="0.2">
      <c r="A208" s="57" t="s">
        <v>466</v>
      </c>
      <c r="B208" s="111">
        <v>8103</v>
      </c>
      <c r="C208" s="111">
        <v>7990</v>
      </c>
      <c r="D208" s="122">
        <f t="shared" ref="D208:D271" si="47">C208-B208</f>
        <v>-113</v>
      </c>
      <c r="E208" s="142">
        <f t="shared" ref="E208:E271" si="48">D208/B208*100</f>
        <v>-1.3945452301616685</v>
      </c>
      <c r="F208" s="110">
        <v>457</v>
      </c>
      <c r="G208" s="110">
        <v>89</v>
      </c>
      <c r="H208" s="110">
        <v>547</v>
      </c>
      <c r="I208" s="110">
        <v>293</v>
      </c>
      <c r="J208" s="110">
        <v>284</v>
      </c>
      <c r="K208" s="110">
        <v>3890</v>
      </c>
      <c r="L208" s="110">
        <v>1292</v>
      </c>
      <c r="M208" s="110">
        <v>827</v>
      </c>
      <c r="N208" s="110">
        <v>311</v>
      </c>
      <c r="O208" s="132">
        <v>0</v>
      </c>
      <c r="P208" s="132">
        <v>0</v>
      </c>
      <c r="Q208" s="132">
        <v>170</v>
      </c>
      <c r="R208" s="107"/>
      <c r="S208" s="142">
        <f t="shared" si="41"/>
        <v>5.7196495619524406</v>
      </c>
      <c r="T208" s="142">
        <f t="shared" si="42"/>
        <v>1.1138923654568211</v>
      </c>
      <c r="U208" s="142">
        <f t="shared" si="43"/>
        <v>6.8460575719649555</v>
      </c>
      <c r="V208" s="142">
        <f t="shared" si="44"/>
        <v>3.6670838548185229</v>
      </c>
      <c r="W208" s="142">
        <f t="shared" si="45"/>
        <v>3.5544430538172715</v>
      </c>
      <c r="X208" s="142">
        <f t="shared" si="46"/>
        <v>48.685857321652065</v>
      </c>
      <c r="Y208" s="142">
        <f t="shared" si="40"/>
        <v>16.170212765957448</v>
      </c>
      <c r="Z208" s="142">
        <f t="shared" si="40"/>
        <v>10.350438047559448</v>
      </c>
      <c r="AA208" s="142">
        <f t="shared" si="40"/>
        <v>3.8923654568210266</v>
      </c>
      <c r="AB208" s="142">
        <f t="shared" si="40"/>
        <v>0</v>
      </c>
      <c r="AC208" s="142">
        <f t="shared" si="40"/>
        <v>0</v>
      </c>
      <c r="AD208" s="142">
        <f t="shared" si="40"/>
        <v>2.1276595744680851</v>
      </c>
      <c r="AE208" s="25"/>
      <c r="AF208" s="40"/>
      <c r="AG208" s="39"/>
      <c r="AH208" s="35" t="s">
        <v>24</v>
      </c>
      <c r="AI208" s="36">
        <v>1</v>
      </c>
      <c r="AJ208" s="37">
        <v>5</v>
      </c>
    </row>
    <row r="209" spans="1:36" s="4" customFormat="1" ht="14.45" customHeight="1" x14ac:dyDescent="0.2">
      <c r="A209" s="57" t="s">
        <v>468</v>
      </c>
      <c r="B209" s="111">
        <v>1940</v>
      </c>
      <c r="C209" s="111">
        <v>1899</v>
      </c>
      <c r="D209" s="122">
        <f t="shared" si="47"/>
        <v>-41</v>
      </c>
      <c r="E209" s="142">
        <f t="shared" si="48"/>
        <v>-2.1134020618556701</v>
      </c>
      <c r="F209" s="110">
        <v>112</v>
      </c>
      <c r="G209" s="110">
        <v>20</v>
      </c>
      <c r="H209" s="110">
        <v>135</v>
      </c>
      <c r="I209" s="110">
        <v>71</v>
      </c>
      <c r="J209" s="110">
        <v>72</v>
      </c>
      <c r="K209" s="110">
        <v>1057</v>
      </c>
      <c r="L209" s="110">
        <v>242</v>
      </c>
      <c r="M209" s="110">
        <v>139</v>
      </c>
      <c r="N209" s="110">
        <v>51</v>
      </c>
      <c r="O209" s="132">
        <v>18</v>
      </c>
      <c r="P209" s="132">
        <v>0</v>
      </c>
      <c r="Q209" s="132">
        <v>58</v>
      </c>
      <c r="R209" s="107"/>
      <c r="S209" s="142">
        <f t="shared" si="41"/>
        <v>5.8978409689310158</v>
      </c>
      <c r="T209" s="142">
        <f t="shared" si="42"/>
        <v>1.05318588730911</v>
      </c>
      <c r="U209" s="142">
        <f t="shared" si="43"/>
        <v>7.109004739336493</v>
      </c>
      <c r="V209" s="142">
        <f t="shared" si="44"/>
        <v>3.7388098999473409</v>
      </c>
      <c r="W209" s="142">
        <f t="shared" si="45"/>
        <v>3.7914691943127963</v>
      </c>
      <c r="X209" s="142">
        <f t="shared" si="46"/>
        <v>55.660874144286467</v>
      </c>
      <c r="Y209" s="142">
        <f t="shared" si="40"/>
        <v>12.743549236440233</v>
      </c>
      <c r="Z209" s="142">
        <f t="shared" si="40"/>
        <v>7.3196419167983153</v>
      </c>
      <c r="AA209" s="142">
        <f t="shared" si="40"/>
        <v>2.6856240126382307</v>
      </c>
      <c r="AB209" s="142">
        <f t="shared" si="40"/>
        <v>0.94786729857819907</v>
      </c>
      <c r="AC209" s="142">
        <f t="shared" si="40"/>
        <v>0</v>
      </c>
      <c r="AD209" s="142">
        <f t="shared" si="40"/>
        <v>3.0542390731964195</v>
      </c>
      <c r="AE209" s="52"/>
      <c r="AF209" s="40"/>
      <c r="AG209" s="39"/>
      <c r="AH209" s="35" t="s">
        <v>8</v>
      </c>
      <c r="AI209" s="36">
        <v>1</v>
      </c>
      <c r="AJ209" s="37">
        <v>5</v>
      </c>
    </row>
    <row r="210" spans="1:36" s="4" customFormat="1" ht="14.45" customHeight="1" x14ac:dyDescent="0.2">
      <c r="A210" s="57" t="s">
        <v>470</v>
      </c>
      <c r="B210" s="111">
        <v>2949</v>
      </c>
      <c r="C210" s="111">
        <v>2896</v>
      </c>
      <c r="D210" s="122">
        <f t="shared" si="47"/>
        <v>-53</v>
      </c>
      <c r="E210" s="142">
        <f t="shared" si="48"/>
        <v>-1.7972193964055609</v>
      </c>
      <c r="F210" s="110">
        <v>124</v>
      </c>
      <c r="G210" s="110">
        <v>23</v>
      </c>
      <c r="H210" s="110">
        <v>166</v>
      </c>
      <c r="I210" s="110">
        <v>99</v>
      </c>
      <c r="J210" s="110">
        <v>88</v>
      </c>
      <c r="K210" s="110">
        <v>1426</v>
      </c>
      <c r="L210" s="110">
        <v>484</v>
      </c>
      <c r="M210" s="110">
        <v>312</v>
      </c>
      <c r="N210" s="110">
        <v>174</v>
      </c>
      <c r="O210" s="132">
        <v>0</v>
      </c>
      <c r="P210" s="132">
        <v>0</v>
      </c>
      <c r="Q210" s="132">
        <v>99</v>
      </c>
      <c r="R210" s="107"/>
      <c r="S210" s="142">
        <f t="shared" si="41"/>
        <v>4.2817679558011053</v>
      </c>
      <c r="T210" s="142">
        <f t="shared" si="42"/>
        <v>0.79419889502762442</v>
      </c>
      <c r="U210" s="142">
        <f t="shared" si="43"/>
        <v>5.7320441988950277</v>
      </c>
      <c r="V210" s="142">
        <f t="shared" si="44"/>
        <v>3.4185082872928181</v>
      </c>
      <c r="W210" s="142">
        <f t="shared" si="45"/>
        <v>3.0386740331491713</v>
      </c>
      <c r="X210" s="142">
        <f t="shared" si="46"/>
        <v>49.240331491712709</v>
      </c>
      <c r="Y210" s="142">
        <f t="shared" si="40"/>
        <v>16.71270718232044</v>
      </c>
      <c r="Z210" s="142">
        <f t="shared" si="40"/>
        <v>10.773480662983426</v>
      </c>
      <c r="AA210" s="142">
        <f t="shared" si="40"/>
        <v>6.0082872928176796</v>
      </c>
      <c r="AB210" s="142">
        <f t="shared" si="40"/>
        <v>0</v>
      </c>
      <c r="AC210" s="142">
        <f t="shared" si="40"/>
        <v>0</v>
      </c>
      <c r="AD210" s="142">
        <f t="shared" si="40"/>
        <v>3.4185082872928181</v>
      </c>
      <c r="AE210" s="25"/>
      <c r="AF210" s="40"/>
      <c r="AG210" s="39"/>
      <c r="AH210" s="35" t="s">
        <v>56</v>
      </c>
      <c r="AI210" s="36">
        <v>1</v>
      </c>
      <c r="AJ210" s="37">
        <v>5</v>
      </c>
    </row>
    <row r="211" spans="1:36" s="4" customFormat="1" ht="14.45" customHeight="1" x14ac:dyDescent="0.2">
      <c r="A211" s="57" t="s">
        <v>472</v>
      </c>
      <c r="B211" s="111">
        <v>2669</v>
      </c>
      <c r="C211" s="111">
        <v>2597</v>
      </c>
      <c r="D211" s="122">
        <f t="shared" si="47"/>
        <v>-72</v>
      </c>
      <c r="E211" s="142">
        <f t="shared" si="48"/>
        <v>-2.697639565380292</v>
      </c>
      <c r="F211" s="110">
        <v>71</v>
      </c>
      <c r="G211" s="110">
        <v>13</v>
      </c>
      <c r="H211" s="110">
        <v>119</v>
      </c>
      <c r="I211" s="110">
        <v>60</v>
      </c>
      <c r="J211" s="110">
        <v>63</v>
      </c>
      <c r="K211" s="110">
        <v>1300</v>
      </c>
      <c r="L211" s="110">
        <v>557</v>
      </c>
      <c r="M211" s="110">
        <v>283</v>
      </c>
      <c r="N211" s="110">
        <v>131</v>
      </c>
      <c r="O211" s="132">
        <v>0</v>
      </c>
      <c r="P211" s="132">
        <v>0</v>
      </c>
      <c r="Q211" s="132">
        <v>45</v>
      </c>
      <c r="R211" s="107"/>
      <c r="S211" s="142">
        <f t="shared" si="41"/>
        <v>2.7339237581825184</v>
      </c>
      <c r="T211" s="142">
        <f t="shared" si="42"/>
        <v>0.50057758952637654</v>
      </c>
      <c r="U211" s="142">
        <f t="shared" si="43"/>
        <v>4.5822102425876015</v>
      </c>
      <c r="V211" s="142">
        <f t="shared" si="44"/>
        <v>2.3103581055063533</v>
      </c>
      <c r="W211" s="142">
        <f t="shared" si="45"/>
        <v>2.4258760107816713</v>
      </c>
      <c r="X211" s="142">
        <f t="shared" si="46"/>
        <v>50.057758952637656</v>
      </c>
      <c r="Y211" s="142">
        <f t="shared" si="40"/>
        <v>21.44782441278398</v>
      </c>
      <c r="Z211" s="142">
        <f t="shared" si="40"/>
        <v>10.897189064304968</v>
      </c>
      <c r="AA211" s="142">
        <f t="shared" si="40"/>
        <v>5.0442818636888713</v>
      </c>
      <c r="AB211" s="142">
        <f t="shared" si="40"/>
        <v>0</v>
      </c>
      <c r="AC211" s="142">
        <f t="shared" si="40"/>
        <v>0</v>
      </c>
      <c r="AD211" s="142">
        <f t="shared" si="40"/>
        <v>1.7327685791297651</v>
      </c>
      <c r="AE211" s="25"/>
      <c r="AF211" s="19"/>
      <c r="AG211" s="39"/>
      <c r="AH211" s="35" t="s">
        <v>99</v>
      </c>
      <c r="AI211" s="36">
        <v>2</v>
      </c>
      <c r="AJ211" s="37">
        <v>2</v>
      </c>
    </row>
    <row r="212" spans="1:36" s="4" customFormat="1" ht="14.45" customHeight="1" x14ac:dyDescent="0.2">
      <c r="A212" s="57" t="s">
        <v>474</v>
      </c>
      <c r="B212" s="111">
        <v>2208</v>
      </c>
      <c r="C212" s="111">
        <v>2197</v>
      </c>
      <c r="D212" s="122">
        <f t="shared" si="47"/>
        <v>-11</v>
      </c>
      <c r="E212" s="142">
        <f t="shared" si="48"/>
        <v>-0.49818840579710139</v>
      </c>
      <c r="F212" s="110">
        <v>43</v>
      </c>
      <c r="G212" s="110">
        <v>12</v>
      </c>
      <c r="H212" s="110">
        <v>76</v>
      </c>
      <c r="I212" s="110">
        <v>65</v>
      </c>
      <c r="J212" s="110">
        <v>43</v>
      </c>
      <c r="K212" s="110">
        <v>1064</v>
      </c>
      <c r="L212" s="110">
        <v>527</v>
      </c>
      <c r="M212" s="110">
        <v>250</v>
      </c>
      <c r="N212" s="110">
        <v>117</v>
      </c>
      <c r="O212" s="132">
        <v>0</v>
      </c>
      <c r="P212" s="132">
        <v>0</v>
      </c>
      <c r="Q212" s="132">
        <v>47</v>
      </c>
      <c r="R212" s="107"/>
      <c r="S212" s="142">
        <f t="shared" si="41"/>
        <v>1.9572143832498861</v>
      </c>
      <c r="T212" s="142">
        <f t="shared" si="42"/>
        <v>0.5461993627674101</v>
      </c>
      <c r="U212" s="142">
        <f t="shared" si="43"/>
        <v>3.4592626308602639</v>
      </c>
      <c r="V212" s="142">
        <f t="shared" si="44"/>
        <v>2.9585798816568047</v>
      </c>
      <c r="W212" s="142">
        <f t="shared" si="45"/>
        <v>1.9572143832498861</v>
      </c>
      <c r="X212" s="142">
        <f t="shared" si="46"/>
        <v>48.429676832043697</v>
      </c>
      <c r="Y212" s="142">
        <f t="shared" si="40"/>
        <v>23.987255348202094</v>
      </c>
      <c r="Z212" s="142">
        <f t="shared" si="40"/>
        <v>11.37915339098771</v>
      </c>
      <c r="AA212" s="142">
        <f t="shared" si="40"/>
        <v>5.3254437869822491</v>
      </c>
      <c r="AB212" s="142">
        <f t="shared" si="40"/>
        <v>0</v>
      </c>
      <c r="AC212" s="142">
        <f t="shared" si="40"/>
        <v>0</v>
      </c>
      <c r="AD212" s="142">
        <f t="shared" si="40"/>
        <v>2.1392808375056895</v>
      </c>
      <c r="AE212" s="25"/>
      <c r="AF212" s="19"/>
      <c r="AG212" s="39"/>
      <c r="AH212" s="35" t="s">
        <v>73</v>
      </c>
      <c r="AI212" s="36">
        <v>2</v>
      </c>
      <c r="AJ212" s="37">
        <v>2</v>
      </c>
    </row>
    <row r="213" spans="1:36" s="4" customFormat="1" ht="14.45" customHeight="1" x14ac:dyDescent="0.2">
      <c r="A213" s="57" t="s">
        <v>476</v>
      </c>
      <c r="B213" s="111">
        <v>5264</v>
      </c>
      <c r="C213" s="111">
        <v>5187</v>
      </c>
      <c r="D213" s="122">
        <f t="shared" si="47"/>
        <v>-77</v>
      </c>
      <c r="E213" s="142">
        <f t="shared" si="48"/>
        <v>-1.4627659574468086</v>
      </c>
      <c r="F213" s="110">
        <v>279</v>
      </c>
      <c r="G213" s="110">
        <v>83</v>
      </c>
      <c r="H213" s="110">
        <v>379</v>
      </c>
      <c r="I213" s="110">
        <v>174</v>
      </c>
      <c r="J213" s="110">
        <v>159</v>
      </c>
      <c r="K213" s="110">
        <v>2787</v>
      </c>
      <c r="L213" s="110">
        <v>779</v>
      </c>
      <c r="M213" s="110">
        <v>381</v>
      </c>
      <c r="N213" s="110">
        <v>166</v>
      </c>
      <c r="O213" s="132">
        <v>385</v>
      </c>
      <c r="P213" s="132">
        <v>0</v>
      </c>
      <c r="Q213" s="132">
        <v>178</v>
      </c>
      <c r="R213" s="107"/>
      <c r="S213" s="142">
        <f t="shared" si="41"/>
        <v>5.3788316946211685</v>
      </c>
      <c r="T213" s="142">
        <f t="shared" si="42"/>
        <v>1.6001542317331789</v>
      </c>
      <c r="U213" s="142">
        <f t="shared" si="43"/>
        <v>7.3067283593599388</v>
      </c>
      <c r="V213" s="142">
        <f t="shared" si="44"/>
        <v>3.35454019664546</v>
      </c>
      <c r="W213" s="142">
        <f t="shared" si="45"/>
        <v>3.065355696934644</v>
      </c>
      <c r="X213" s="142">
        <f t="shared" si="46"/>
        <v>53.730480046269527</v>
      </c>
      <c r="Y213" s="142">
        <f t="shared" si="40"/>
        <v>15.018315018315018</v>
      </c>
      <c r="Z213" s="142">
        <f t="shared" si="40"/>
        <v>7.3452862926547136</v>
      </c>
      <c r="AA213" s="142">
        <f t="shared" si="40"/>
        <v>3.2003084634663579</v>
      </c>
      <c r="AB213" s="142">
        <f t="shared" si="40"/>
        <v>7.4224021592442648</v>
      </c>
      <c r="AC213" s="142">
        <f t="shared" si="40"/>
        <v>0</v>
      </c>
      <c r="AD213" s="142">
        <f t="shared" si="40"/>
        <v>3.4316560632350104</v>
      </c>
      <c r="AE213" s="25"/>
      <c r="AF213" s="40"/>
      <c r="AG213" s="34"/>
      <c r="AH213" s="35" t="s">
        <v>22</v>
      </c>
      <c r="AI213" s="36">
        <v>1</v>
      </c>
      <c r="AJ213" s="37">
        <v>5</v>
      </c>
    </row>
    <row r="214" spans="1:36" s="4" customFormat="1" ht="14.45" customHeight="1" x14ac:dyDescent="0.2">
      <c r="A214" s="57" t="s">
        <v>478</v>
      </c>
      <c r="B214" s="111">
        <v>3189</v>
      </c>
      <c r="C214" s="111">
        <v>3146</v>
      </c>
      <c r="D214" s="122">
        <f t="shared" si="47"/>
        <v>-43</v>
      </c>
      <c r="E214" s="142">
        <f t="shared" si="48"/>
        <v>-1.3483850736908121</v>
      </c>
      <c r="F214" s="110">
        <v>201</v>
      </c>
      <c r="G214" s="110">
        <v>36</v>
      </c>
      <c r="H214" s="110">
        <v>243</v>
      </c>
      <c r="I214" s="110">
        <v>119</v>
      </c>
      <c r="J214" s="110">
        <v>119</v>
      </c>
      <c r="K214" s="110">
        <v>1537</v>
      </c>
      <c r="L214" s="110">
        <v>521</v>
      </c>
      <c r="M214" s="110">
        <v>246</v>
      </c>
      <c r="N214" s="110">
        <v>124</v>
      </c>
      <c r="O214" s="132">
        <v>11</v>
      </c>
      <c r="P214" s="132">
        <v>0</v>
      </c>
      <c r="Q214" s="132">
        <v>56</v>
      </c>
      <c r="R214" s="107"/>
      <c r="S214" s="142">
        <f t="shared" si="41"/>
        <v>6.3890654799745707</v>
      </c>
      <c r="T214" s="142">
        <f t="shared" si="42"/>
        <v>1.1443102352193262</v>
      </c>
      <c r="U214" s="142">
        <f t="shared" si="43"/>
        <v>7.7240940877304514</v>
      </c>
      <c r="V214" s="142">
        <f t="shared" si="44"/>
        <v>3.7825810553083281</v>
      </c>
      <c r="W214" s="142">
        <f t="shared" si="45"/>
        <v>3.7825810553083281</v>
      </c>
      <c r="X214" s="142">
        <f t="shared" si="46"/>
        <v>48.855689764780678</v>
      </c>
      <c r="Y214" s="142">
        <f t="shared" si="40"/>
        <v>16.560712015257469</v>
      </c>
      <c r="Z214" s="142">
        <f t="shared" si="40"/>
        <v>7.8194532739987288</v>
      </c>
      <c r="AA214" s="142">
        <f t="shared" si="40"/>
        <v>3.9415130324221233</v>
      </c>
      <c r="AB214" s="142">
        <f t="shared" si="40"/>
        <v>0.34965034965034963</v>
      </c>
      <c r="AC214" s="142">
        <f t="shared" si="40"/>
        <v>0</v>
      </c>
      <c r="AD214" s="142">
        <f t="shared" si="40"/>
        <v>1.7800381436745074</v>
      </c>
      <c r="AE214" s="25"/>
      <c r="AF214" s="19"/>
      <c r="AG214" s="39"/>
      <c r="AH214" s="35" t="s">
        <v>41</v>
      </c>
      <c r="AI214" s="36">
        <v>2</v>
      </c>
      <c r="AJ214" s="37">
        <v>2</v>
      </c>
    </row>
    <row r="215" spans="1:36" s="4" customFormat="1" ht="14.45" customHeight="1" x14ac:dyDescent="0.2">
      <c r="A215" s="57" t="s">
        <v>480</v>
      </c>
      <c r="B215" s="111">
        <v>5337</v>
      </c>
      <c r="C215" s="111">
        <v>5248</v>
      </c>
      <c r="D215" s="122">
        <f t="shared" si="47"/>
        <v>-89</v>
      </c>
      <c r="E215" s="142">
        <f t="shared" si="48"/>
        <v>-1.6676035225782273</v>
      </c>
      <c r="F215" s="110">
        <v>285</v>
      </c>
      <c r="G215" s="110">
        <v>55</v>
      </c>
      <c r="H215" s="110">
        <v>326</v>
      </c>
      <c r="I215" s="110">
        <v>167</v>
      </c>
      <c r="J215" s="110">
        <v>136</v>
      </c>
      <c r="K215" s="110">
        <v>2557</v>
      </c>
      <c r="L215" s="110">
        <v>922</v>
      </c>
      <c r="M215" s="110">
        <v>556</v>
      </c>
      <c r="N215" s="110">
        <v>244</v>
      </c>
      <c r="O215" s="132">
        <v>12</v>
      </c>
      <c r="P215" s="132">
        <v>0</v>
      </c>
      <c r="Q215" s="132">
        <v>61</v>
      </c>
      <c r="R215" s="107"/>
      <c r="S215" s="142">
        <f t="shared" si="41"/>
        <v>5.430640243902439</v>
      </c>
      <c r="T215" s="142">
        <f t="shared" si="42"/>
        <v>1.0480182926829269</v>
      </c>
      <c r="U215" s="142">
        <f t="shared" si="43"/>
        <v>6.211890243902439</v>
      </c>
      <c r="V215" s="142">
        <f t="shared" si="44"/>
        <v>3.1821646341463414</v>
      </c>
      <c r="W215" s="142">
        <f t="shared" si="45"/>
        <v>2.5914634146341462</v>
      </c>
      <c r="X215" s="142">
        <f t="shared" si="46"/>
        <v>48.72332317073171</v>
      </c>
      <c r="Y215" s="142">
        <f t="shared" si="40"/>
        <v>17.568597560975611</v>
      </c>
      <c r="Z215" s="142">
        <f t="shared" si="40"/>
        <v>10.594512195121951</v>
      </c>
      <c r="AA215" s="142">
        <f t="shared" si="40"/>
        <v>4.649390243902439</v>
      </c>
      <c r="AB215" s="142">
        <f t="shared" si="40"/>
        <v>0.22865853658536583</v>
      </c>
      <c r="AC215" s="142">
        <f t="shared" si="40"/>
        <v>0</v>
      </c>
      <c r="AD215" s="142">
        <f t="shared" si="40"/>
        <v>1.1623475609756098</v>
      </c>
      <c r="AE215" s="25"/>
      <c r="AF215" s="19"/>
      <c r="AG215" s="39"/>
      <c r="AH215" s="35" t="s">
        <v>41</v>
      </c>
      <c r="AI215" s="36">
        <v>2</v>
      </c>
      <c r="AJ215" s="37">
        <v>1</v>
      </c>
    </row>
    <row r="216" spans="1:36" s="4" customFormat="1" ht="14.45" customHeight="1" x14ac:dyDescent="0.2">
      <c r="A216" s="57" t="s">
        <v>481</v>
      </c>
      <c r="B216" s="111">
        <v>1579</v>
      </c>
      <c r="C216" s="111">
        <v>1557</v>
      </c>
      <c r="D216" s="122">
        <f t="shared" si="47"/>
        <v>-22</v>
      </c>
      <c r="E216" s="142">
        <f t="shared" si="48"/>
        <v>-1.3932868904369855</v>
      </c>
      <c r="F216" s="110">
        <v>121</v>
      </c>
      <c r="G216" s="110">
        <v>24</v>
      </c>
      <c r="H216" s="110">
        <v>142</v>
      </c>
      <c r="I216" s="110">
        <v>79</v>
      </c>
      <c r="J216" s="110">
        <v>57</v>
      </c>
      <c r="K216" s="110">
        <v>785</v>
      </c>
      <c r="L216" s="110">
        <v>210</v>
      </c>
      <c r="M216" s="110">
        <v>102</v>
      </c>
      <c r="N216" s="110">
        <v>37</v>
      </c>
      <c r="O216" s="132">
        <v>0</v>
      </c>
      <c r="P216" s="132">
        <v>0</v>
      </c>
      <c r="Q216" s="132">
        <v>23</v>
      </c>
      <c r="R216" s="107"/>
      <c r="S216" s="142">
        <f t="shared" si="41"/>
        <v>7.7713551701991008</v>
      </c>
      <c r="T216" s="142">
        <f t="shared" si="42"/>
        <v>1.5414258188824663</v>
      </c>
      <c r="U216" s="142">
        <f t="shared" si="43"/>
        <v>9.1201027617212596</v>
      </c>
      <c r="V216" s="142">
        <f t="shared" si="44"/>
        <v>5.0738599871547851</v>
      </c>
      <c r="W216" s="142">
        <f t="shared" si="45"/>
        <v>3.6608863198458574</v>
      </c>
      <c r="X216" s="142">
        <f t="shared" si="46"/>
        <v>50.417469492613996</v>
      </c>
      <c r="Y216" s="142">
        <f t="shared" si="40"/>
        <v>13.48747591522158</v>
      </c>
      <c r="Z216" s="142">
        <f t="shared" si="40"/>
        <v>6.5510597302504818</v>
      </c>
      <c r="AA216" s="142">
        <f t="shared" si="40"/>
        <v>2.3763648041104686</v>
      </c>
      <c r="AB216" s="142">
        <f t="shared" si="40"/>
        <v>0</v>
      </c>
      <c r="AC216" s="142">
        <f t="shared" si="40"/>
        <v>0</v>
      </c>
      <c r="AD216" s="142">
        <f t="shared" si="40"/>
        <v>1.4771997430956969</v>
      </c>
      <c r="AE216" s="25"/>
      <c r="AF216" s="19"/>
      <c r="AG216" s="39"/>
      <c r="AH216" s="35" t="s">
        <v>45</v>
      </c>
      <c r="AI216" s="36">
        <v>2</v>
      </c>
      <c r="AJ216" s="37">
        <v>2</v>
      </c>
    </row>
    <row r="217" spans="1:36" s="4" customFormat="1" ht="14.45" customHeight="1" x14ac:dyDescent="0.2">
      <c r="A217" s="57" t="s">
        <v>483</v>
      </c>
      <c r="B217" s="111">
        <v>2077</v>
      </c>
      <c r="C217" s="111">
        <v>2028</v>
      </c>
      <c r="D217" s="122">
        <f t="shared" si="47"/>
        <v>-49</v>
      </c>
      <c r="E217" s="142">
        <f t="shared" si="48"/>
        <v>-2.3591718825228694</v>
      </c>
      <c r="F217" s="110">
        <v>98</v>
      </c>
      <c r="G217" s="110">
        <v>26</v>
      </c>
      <c r="H217" s="110">
        <v>132</v>
      </c>
      <c r="I217" s="110">
        <v>53</v>
      </c>
      <c r="J217" s="110">
        <v>71</v>
      </c>
      <c r="K217" s="110">
        <v>1082</v>
      </c>
      <c r="L217" s="110">
        <v>338</v>
      </c>
      <c r="M217" s="110">
        <v>162</v>
      </c>
      <c r="N217" s="110">
        <v>66</v>
      </c>
      <c r="O217" s="132">
        <v>0</v>
      </c>
      <c r="P217" s="132">
        <v>0</v>
      </c>
      <c r="Q217" s="132">
        <v>34</v>
      </c>
      <c r="R217" s="107"/>
      <c r="S217" s="142">
        <f t="shared" si="41"/>
        <v>4.8323471400394471</v>
      </c>
      <c r="T217" s="142">
        <f t="shared" si="42"/>
        <v>1.2820512820512819</v>
      </c>
      <c r="U217" s="142">
        <f t="shared" si="43"/>
        <v>6.5088757396449708</v>
      </c>
      <c r="V217" s="142">
        <f t="shared" si="44"/>
        <v>2.6134122287968444</v>
      </c>
      <c r="W217" s="142">
        <f t="shared" si="45"/>
        <v>3.5009861932938855</v>
      </c>
      <c r="X217" s="142">
        <f t="shared" si="46"/>
        <v>53.353057199211037</v>
      </c>
      <c r="Y217" s="142">
        <f t="shared" si="40"/>
        <v>16.666666666666664</v>
      </c>
      <c r="Z217" s="142">
        <f t="shared" si="40"/>
        <v>7.9881656804733732</v>
      </c>
      <c r="AA217" s="142">
        <f t="shared" si="40"/>
        <v>3.2544378698224854</v>
      </c>
      <c r="AB217" s="142">
        <f t="shared" si="40"/>
        <v>0</v>
      </c>
      <c r="AC217" s="142">
        <f t="shared" si="40"/>
        <v>0</v>
      </c>
      <c r="AD217" s="142">
        <f t="shared" si="40"/>
        <v>1.6765285996055226</v>
      </c>
      <c r="AE217" s="25"/>
      <c r="AF217" s="19"/>
      <c r="AG217" s="39"/>
      <c r="AH217" s="35" t="s">
        <v>24</v>
      </c>
      <c r="AI217" s="36">
        <v>2</v>
      </c>
      <c r="AJ217" s="37">
        <v>2</v>
      </c>
    </row>
    <row r="218" spans="1:36" s="4" customFormat="1" ht="14.45" customHeight="1" x14ac:dyDescent="0.2">
      <c r="A218" s="57" t="s">
        <v>485</v>
      </c>
      <c r="B218" s="111">
        <v>6567</v>
      </c>
      <c r="C218" s="111">
        <v>6499</v>
      </c>
      <c r="D218" s="122">
        <f t="shared" si="47"/>
        <v>-68</v>
      </c>
      <c r="E218" s="142">
        <f t="shared" si="48"/>
        <v>-1.035480432465357</v>
      </c>
      <c r="F218" s="110">
        <v>300</v>
      </c>
      <c r="G218" s="110">
        <v>76</v>
      </c>
      <c r="H218" s="110">
        <v>437</v>
      </c>
      <c r="I218" s="110">
        <v>238</v>
      </c>
      <c r="J218" s="110">
        <v>220</v>
      </c>
      <c r="K218" s="110">
        <v>3355</v>
      </c>
      <c r="L218" s="110">
        <v>1019</v>
      </c>
      <c r="M218" s="110">
        <v>612</v>
      </c>
      <c r="N218" s="110">
        <v>242</v>
      </c>
      <c r="O218" s="132">
        <v>26</v>
      </c>
      <c r="P218" s="132">
        <v>0</v>
      </c>
      <c r="Q218" s="132">
        <v>161</v>
      </c>
      <c r="R218" s="107"/>
      <c r="S218" s="142">
        <f t="shared" si="41"/>
        <v>4.6160947838128941</v>
      </c>
      <c r="T218" s="142">
        <f t="shared" si="42"/>
        <v>1.1694106785659333</v>
      </c>
      <c r="U218" s="142">
        <f t="shared" si="43"/>
        <v>6.724111401754115</v>
      </c>
      <c r="V218" s="142">
        <f t="shared" si="44"/>
        <v>3.6621018618248966</v>
      </c>
      <c r="W218" s="142">
        <f t="shared" si="45"/>
        <v>3.3851361747961226</v>
      </c>
      <c r="X218" s="142">
        <f t="shared" si="46"/>
        <v>51.623326665640867</v>
      </c>
      <c r="Y218" s="142">
        <f t="shared" si="40"/>
        <v>15.679335282351131</v>
      </c>
      <c r="Z218" s="142">
        <f t="shared" si="40"/>
        <v>9.4168333589783053</v>
      </c>
      <c r="AA218" s="142">
        <f t="shared" si="40"/>
        <v>3.7236497922757348</v>
      </c>
      <c r="AB218" s="142">
        <f t="shared" si="40"/>
        <v>0.40006154793045084</v>
      </c>
      <c r="AC218" s="142">
        <f t="shared" si="40"/>
        <v>0</v>
      </c>
      <c r="AD218" s="142">
        <f t="shared" si="40"/>
        <v>2.4773042006462536</v>
      </c>
      <c r="AE218" s="25"/>
      <c r="AF218" s="19"/>
      <c r="AG218" s="39"/>
      <c r="AH218" s="35" t="s">
        <v>12</v>
      </c>
      <c r="AI218" s="36">
        <v>1</v>
      </c>
      <c r="AJ218" s="37">
        <v>5</v>
      </c>
    </row>
    <row r="219" spans="1:36" s="4" customFormat="1" ht="14.45" customHeight="1" x14ac:dyDescent="0.2">
      <c r="A219" s="38" t="s">
        <v>689</v>
      </c>
      <c r="B219" s="111">
        <v>8422</v>
      </c>
      <c r="C219" s="111">
        <v>8333</v>
      </c>
      <c r="D219" s="122">
        <f t="shared" si="47"/>
        <v>-89</v>
      </c>
      <c r="E219" s="142">
        <f t="shared" si="48"/>
        <v>-1.0567561149370697</v>
      </c>
      <c r="F219" s="110">
        <v>537</v>
      </c>
      <c r="G219" s="110">
        <v>121</v>
      </c>
      <c r="H219" s="110">
        <v>645</v>
      </c>
      <c r="I219" s="110">
        <v>333</v>
      </c>
      <c r="J219" s="110">
        <v>275</v>
      </c>
      <c r="K219" s="110">
        <v>4359</v>
      </c>
      <c r="L219" s="110">
        <v>1164</v>
      </c>
      <c r="M219" s="110">
        <v>619</v>
      </c>
      <c r="N219" s="110">
        <v>280</v>
      </c>
      <c r="O219" s="132">
        <v>49</v>
      </c>
      <c r="P219" s="132">
        <v>0</v>
      </c>
      <c r="Q219" s="132">
        <v>281</v>
      </c>
      <c r="R219" s="107"/>
      <c r="S219" s="142">
        <f t="shared" si="41"/>
        <v>6.4442577703108128</v>
      </c>
      <c r="T219" s="142">
        <f t="shared" si="42"/>
        <v>1.4520580823232929</v>
      </c>
      <c r="U219" s="142">
        <f t="shared" si="43"/>
        <v>7.740309612384495</v>
      </c>
      <c r="V219" s="142">
        <f t="shared" si="44"/>
        <v>3.9961598463938555</v>
      </c>
      <c r="W219" s="142">
        <f t="shared" si="45"/>
        <v>3.300132005280211</v>
      </c>
      <c r="X219" s="142">
        <f t="shared" si="46"/>
        <v>52.310092403696153</v>
      </c>
      <c r="Y219" s="142">
        <f t="shared" si="40"/>
        <v>13.968558742349693</v>
      </c>
      <c r="Z219" s="142">
        <f t="shared" si="40"/>
        <v>7.4282971318852749</v>
      </c>
      <c r="AA219" s="142">
        <f t="shared" si="40"/>
        <v>3.3601344053762152</v>
      </c>
      <c r="AB219" s="142">
        <f t="shared" si="40"/>
        <v>0.58802352094083765</v>
      </c>
      <c r="AC219" s="142">
        <f t="shared" si="40"/>
        <v>0</v>
      </c>
      <c r="AD219" s="142">
        <f t="shared" si="40"/>
        <v>3.3721348853954156</v>
      </c>
      <c r="AE219" s="25"/>
      <c r="AF219" s="19"/>
      <c r="AG219" s="39"/>
      <c r="AH219" s="35" t="s">
        <v>60</v>
      </c>
      <c r="AI219" s="36">
        <v>2</v>
      </c>
      <c r="AJ219" s="37">
        <v>1</v>
      </c>
    </row>
    <row r="220" spans="1:36" s="4" customFormat="1" ht="14.45" customHeight="1" x14ac:dyDescent="0.2">
      <c r="A220" s="57" t="s">
        <v>114</v>
      </c>
      <c r="B220" s="111">
        <v>25001</v>
      </c>
      <c r="C220" s="111">
        <v>24811</v>
      </c>
      <c r="D220" s="122">
        <f t="shared" si="47"/>
        <v>-190</v>
      </c>
      <c r="E220" s="142">
        <f t="shared" si="48"/>
        <v>-0.75996960121595136</v>
      </c>
      <c r="F220" s="110">
        <v>1619</v>
      </c>
      <c r="G220" s="110">
        <v>357</v>
      </c>
      <c r="H220" s="110">
        <v>2065</v>
      </c>
      <c r="I220" s="110">
        <v>991</v>
      </c>
      <c r="J220" s="110">
        <v>920</v>
      </c>
      <c r="K220" s="110">
        <v>12919</v>
      </c>
      <c r="L220" s="110">
        <v>3625</v>
      </c>
      <c r="M220" s="110">
        <v>1686</v>
      </c>
      <c r="N220" s="110">
        <v>629</v>
      </c>
      <c r="O220" s="132">
        <v>13</v>
      </c>
      <c r="P220" s="132">
        <v>0</v>
      </c>
      <c r="Q220" s="132">
        <v>698</v>
      </c>
      <c r="R220" s="107"/>
      <c r="S220" s="142">
        <f t="shared" si="41"/>
        <v>6.5253315061867729</v>
      </c>
      <c r="T220" s="142">
        <f t="shared" si="42"/>
        <v>1.43887791705292</v>
      </c>
      <c r="U220" s="142">
        <f t="shared" si="43"/>
        <v>8.3229212849139493</v>
      </c>
      <c r="V220" s="142">
        <f t="shared" si="44"/>
        <v>3.9941961226875176</v>
      </c>
      <c r="W220" s="142">
        <f t="shared" si="45"/>
        <v>3.7080327274192899</v>
      </c>
      <c r="X220" s="142">
        <f t="shared" si="46"/>
        <v>52.069646527749789</v>
      </c>
      <c r="Y220" s="142">
        <f t="shared" si="40"/>
        <v>14.610455040103179</v>
      </c>
      <c r="Z220" s="142">
        <f t="shared" si="40"/>
        <v>6.7953730200314384</v>
      </c>
      <c r="AA220" s="142">
        <f t="shared" si="40"/>
        <v>2.5351658538551449</v>
      </c>
      <c r="AB220" s="142">
        <f t="shared" si="40"/>
        <v>5.2396114626576923E-2</v>
      </c>
      <c r="AC220" s="142">
        <f t="shared" si="40"/>
        <v>0</v>
      </c>
      <c r="AD220" s="142">
        <f t="shared" si="40"/>
        <v>2.8132683084115917</v>
      </c>
      <c r="AE220" s="25"/>
      <c r="AF220" s="19"/>
      <c r="AG220" s="39"/>
      <c r="AH220" s="35" t="s">
        <v>73</v>
      </c>
      <c r="AI220" s="36">
        <v>1</v>
      </c>
      <c r="AJ220" s="37">
        <v>6</v>
      </c>
    </row>
    <row r="221" spans="1:36" s="4" customFormat="1" ht="14.45" customHeight="1" x14ac:dyDescent="0.2">
      <c r="A221" s="38" t="s">
        <v>241</v>
      </c>
      <c r="B221" s="111">
        <v>27851</v>
      </c>
      <c r="C221" s="111">
        <v>27592</v>
      </c>
      <c r="D221" s="122">
        <f t="shared" si="47"/>
        <v>-259</v>
      </c>
      <c r="E221" s="142">
        <f t="shared" si="48"/>
        <v>-0.92994865534451188</v>
      </c>
      <c r="F221" s="110">
        <v>1401</v>
      </c>
      <c r="G221" s="110">
        <v>269</v>
      </c>
      <c r="H221" s="110">
        <v>1807</v>
      </c>
      <c r="I221" s="110">
        <v>935</v>
      </c>
      <c r="J221" s="110">
        <v>834</v>
      </c>
      <c r="K221" s="110">
        <v>14983</v>
      </c>
      <c r="L221" s="110">
        <v>4075</v>
      </c>
      <c r="M221" s="110">
        <v>2304</v>
      </c>
      <c r="N221" s="110">
        <v>984</v>
      </c>
      <c r="O221" s="132">
        <v>17832</v>
      </c>
      <c r="P221" s="132">
        <v>0</v>
      </c>
      <c r="Q221" s="132">
        <v>1242</v>
      </c>
      <c r="R221" s="107"/>
      <c r="S221" s="142">
        <f t="shared" si="41"/>
        <v>5.0775587126703394</v>
      </c>
      <c r="T221" s="142">
        <f t="shared" si="42"/>
        <v>0.9749202667439838</v>
      </c>
      <c r="U221" s="142">
        <f t="shared" si="43"/>
        <v>6.5489997100608877</v>
      </c>
      <c r="V221" s="142">
        <f t="shared" si="44"/>
        <v>3.3886633806900552</v>
      </c>
      <c r="W221" s="142">
        <f t="shared" si="45"/>
        <v>3.0226152507973327</v>
      </c>
      <c r="X221" s="142">
        <f t="shared" si="46"/>
        <v>54.301971585966946</v>
      </c>
      <c r="Y221" s="142">
        <f t="shared" si="40"/>
        <v>14.768773557552914</v>
      </c>
      <c r="Z221" s="142">
        <f t="shared" si="40"/>
        <v>8.3502464482458691</v>
      </c>
      <c r="AA221" s="142">
        <f t="shared" si="40"/>
        <v>3.5662510872716728</v>
      </c>
      <c r="AB221" s="142">
        <f t="shared" si="40"/>
        <v>64.627428240069591</v>
      </c>
      <c r="AC221" s="142">
        <f t="shared" si="40"/>
        <v>0</v>
      </c>
      <c r="AD221" s="142">
        <f t="shared" si="40"/>
        <v>4.5013047260075387</v>
      </c>
      <c r="AE221" s="25"/>
      <c r="AF221" s="19"/>
      <c r="AG221" s="39"/>
      <c r="AH221" s="35" t="s">
        <v>45</v>
      </c>
      <c r="AI221" s="36">
        <v>2</v>
      </c>
      <c r="AJ221" s="37">
        <v>3</v>
      </c>
    </row>
    <row r="222" spans="1:36" s="4" customFormat="1" ht="14.45" customHeight="1" x14ac:dyDescent="0.2">
      <c r="A222" s="57" t="s">
        <v>116</v>
      </c>
      <c r="B222" s="111">
        <v>24234</v>
      </c>
      <c r="C222" s="111">
        <v>24178</v>
      </c>
      <c r="D222" s="122">
        <f t="shared" si="47"/>
        <v>-56</v>
      </c>
      <c r="E222" s="142">
        <f t="shared" si="48"/>
        <v>-0.23108030040439051</v>
      </c>
      <c r="F222" s="110">
        <v>1451</v>
      </c>
      <c r="G222" s="110">
        <v>267</v>
      </c>
      <c r="H222" s="110">
        <v>1579</v>
      </c>
      <c r="I222" s="110">
        <v>767</v>
      </c>
      <c r="J222" s="110">
        <v>810</v>
      </c>
      <c r="K222" s="110">
        <v>13935</v>
      </c>
      <c r="L222" s="110">
        <v>3058</v>
      </c>
      <c r="M222" s="110">
        <v>1659</v>
      </c>
      <c r="N222" s="110">
        <v>652</v>
      </c>
      <c r="O222" s="132">
        <v>342</v>
      </c>
      <c r="P222" s="132">
        <v>0</v>
      </c>
      <c r="Q222" s="132">
        <v>1867</v>
      </c>
      <c r="R222" s="107"/>
      <c r="S222" s="142">
        <f t="shared" si="41"/>
        <v>6.0013235172470845</v>
      </c>
      <c r="T222" s="142">
        <f t="shared" si="42"/>
        <v>1.1043097030358175</v>
      </c>
      <c r="U222" s="142">
        <f t="shared" si="43"/>
        <v>6.5307304160807353</v>
      </c>
      <c r="V222" s="142">
        <f t="shared" si="44"/>
        <v>3.1723054016047652</v>
      </c>
      <c r="W222" s="142">
        <f t="shared" si="45"/>
        <v>3.3501530316816943</v>
      </c>
      <c r="X222" s="142">
        <f t="shared" si="46"/>
        <v>57.635040119116553</v>
      </c>
      <c r="Y222" s="142">
        <f t="shared" si="40"/>
        <v>12.647861692447679</v>
      </c>
      <c r="Z222" s="142">
        <f t="shared" si="40"/>
        <v>6.8616097278517652</v>
      </c>
      <c r="AA222" s="142">
        <f t="shared" si="40"/>
        <v>2.6966663909339066</v>
      </c>
      <c r="AB222" s="142">
        <f t="shared" si="40"/>
        <v>1.4145090578211597</v>
      </c>
      <c r="AC222" s="142">
        <f t="shared" si="40"/>
        <v>0</v>
      </c>
      <c r="AD222" s="142">
        <f t="shared" si="40"/>
        <v>7.7218959384564485</v>
      </c>
      <c r="AE222" s="25"/>
      <c r="AF222" s="19"/>
      <c r="AG222" s="39"/>
      <c r="AH222" s="35" t="s">
        <v>4</v>
      </c>
      <c r="AI222" s="36">
        <v>2</v>
      </c>
      <c r="AJ222" s="37">
        <v>2</v>
      </c>
    </row>
    <row r="223" spans="1:36" s="4" customFormat="1" ht="14.45" customHeight="1" x14ac:dyDescent="0.2">
      <c r="A223" s="57" t="s">
        <v>488</v>
      </c>
      <c r="B223" s="111">
        <v>3553</v>
      </c>
      <c r="C223" s="111">
        <v>3514</v>
      </c>
      <c r="D223" s="122">
        <f t="shared" si="47"/>
        <v>-39</v>
      </c>
      <c r="E223" s="142">
        <f t="shared" si="48"/>
        <v>-1.0976639459611595</v>
      </c>
      <c r="F223" s="110">
        <v>135</v>
      </c>
      <c r="G223" s="110">
        <v>46</v>
      </c>
      <c r="H223" s="110">
        <v>167</v>
      </c>
      <c r="I223" s="110">
        <v>96</v>
      </c>
      <c r="J223" s="110">
        <v>107</v>
      </c>
      <c r="K223" s="110">
        <v>1786</v>
      </c>
      <c r="L223" s="110">
        <v>666</v>
      </c>
      <c r="M223" s="110">
        <v>344</v>
      </c>
      <c r="N223" s="110">
        <v>167</v>
      </c>
      <c r="O223" s="132">
        <v>0</v>
      </c>
      <c r="P223" s="132">
        <v>0</v>
      </c>
      <c r="Q223" s="132">
        <v>104</v>
      </c>
      <c r="R223" s="107"/>
      <c r="S223" s="142">
        <f t="shared" si="41"/>
        <v>3.8417757541263517</v>
      </c>
      <c r="T223" s="142">
        <f t="shared" si="42"/>
        <v>1.3090495162208309</v>
      </c>
      <c r="U223" s="142">
        <f t="shared" si="43"/>
        <v>4.7524188958451914</v>
      </c>
      <c r="V223" s="142">
        <f t="shared" si="44"/>
        <v>2.7319294251565167</v>
      </c>
      <c r="W223" s="142">
        <f t="shared" si="45"/>
        <v>3.0449630051223675</v>
      </c>
      <c r="X223" s="142">
        <f t="shared" si="46"/>
        <v>50.825270347182695</v>
      </c>
      <c r="Y223" s="142">
        <f t="shared" si="40"/>
        <v>18.952760387023336</v>
      </c>
      <c r="Z223" s="142">
        <f t="shared" si="40"/>
        <v>9.78941377347752</v>
      </c>
      <c r="AA223" s="142">
        <f t="shared" si="40"/>
        <v>4.7524188958451914</v>
      </c>
      <c r="AB223" s="142">
        <f t="shared" si="40"/>
        <v>0</v>
      </c>
      <c r="AC223" s="142">
        <f t="shared" si="40"/>
        <v>0</v>
      </c>
      <c r="AD223" s="142">
        <f t="shared" si="40"/>
        <v>2.9595902105862262</v>
      </c>
      <c r="AE223" s="52"/>
      <c r="AF223" s="19"/>
      <c r="AG223" s="39"/>
      <c r="AH223" s="35" t="s">
        <v>56</v>
      </c>
      <c r="AI223" s="36">
        <v>2</v>
      </c>
      <c r="AJ223" s="37">
        <v>3</v>
      </c>
    </row>
    <row r="224" spans="1:36" s="4" customFormat="1" ht="14.45" customHeight="1" x14ac:dyDescent="0.2">
      <c r="A224" s="57" t="s">
        <v>490</v>
      </c>
      <c r="B224" s="111">
        <v>3972</v>
      </c>
      <c r="C224" s="111">
        <v>3896</v>
      </c>
      <c r="D224" s="122">
        <f t="shared" si="47"/>
        <v>-76</v>
      </c>
      <c r="E224" s="142">
        <f t="shared" si="48"/>
        <v>-1.9133937562940584</v>
      </c>
      <c r="F224" s="110">
        <v>217</v>
      </c>
      <c r="G224" s="110">
        <v>51</v>
      </c>
      <c r="H224" s="110">
        <v>339</v>
      </c>
      <c r="I224" s="110">
        <v>181</v>
      </c>
      <c r="J224" s="110">
        <v>157</v>
      </c>
      <c r="K224" s="110">
        <v>1915</v>
      </c>
      <c r="L224" s="110">
        <v>588</v>
      </c>
      <c r="M224" s="110">
        <v>324</v>
      </c>
      <c r="N224" s="110">
        <v>124</v>
      </c>
      <c r="O224" s="132">
        <v>0</v>
      </c>
      <c r="P224" s="132">
        <v>0</v>
      </c>
      <c r="Q224" s="132">
        <v>37</v>
      </c>
      <c r="R224" s="107"/>
      <c r="S224" s="142">
        <f t="shared" si="41"/>
        <v>5.5698151950718682</v>
      </c>
      <c r="T224" s="142">
        <f t="shared" si="42"/>
        <v>1.3090349075975358</v>
      </c>
      <c r="U224" s="142">
        <f t="shared" si="43"/>
        <v>8.7012320328542092</v>
      </c>
      <c r="V224" s="142">
        <f t="shared" si="44"/>
        <v>4.6457905544147842</v>
      </c>
      <c r="W224" s="142">
        <f t="shared" si="45"/>
        <v>4.0297741273100618</v>
      </c>
      <c r="X224" s="142">
        <f t="shared" si="46"/>
        <v>49.152977412731005</v>
      </c>
      <c r="Y224" s="142">
        <f t="shared" si="40"/>
        <v>15.092402464065707</v>
      </c>
      <c r="Z224" s="142">
        <f t="shared" si="40"/>
        <v>8.3162217659137578</v>
      </c>
      <c r="AA224" s="142">
        <f t="shared" si="40"/>
        <v>3.1827515400410675</v>
      </c>
      <c r="AB224" s="142">
        <f t="shared" si="40"/>
        <v>0</v>
      </c>
      <c r="AC224" s="142">
        <f t="shared" si="40"/>
        <v>0</v>
      </c>
      <c r="AD224" s="142">
        <f t="shared" si="40"/>
        <v>0.9496919917864477</v>
      </c>
      <c r="AE224" s="25"/>
      <c r="AF224" s="19"/>
      <c r="AG224" s="39"/>
      <c r="AH224" s="35" t="s">
        <v>48</v>
      </c>
      <c r="AI224" s="36">
        <v>2</v>
      </c>
      <c r="AJ224" s="37">
        <v>2</v>
      </c>
    </row>
    <row r="225" spans="1:36" s="4" customFormat="1" ht="14.45" customHeight="1" x14ac:dyDescent="0.2">
      <c r="A225" s="38" t="s">
        <v>690</v>
      </c>
      <c r="B225" s="111">
        <v>39620</v>
      </c>
      <c r="C225" s="111">
        <v>39360</v>
      </c>
      <c r="D225" s="122">
        <f t="shared" si="47"/>
        <v>-260</v>
      </c>
      <c r="E225" s="142">
        <f t="shared" si="48"/>
        <v>-0.65623422513881879</v>
      </c>
      <c r="F225" s="110">
        <v>2086</v>
      </c>
      <c r="G225" s="110">
        <v>411</v>
      </c>
      <c r="H225" s="110">
        <v>2469</v>
      </c>
      <c r="I225" s="110">
        <v>1174</v>
      </c>
      <c r="J225" s="110">
        <v>1165</v>
      </c>
      <c r="K225" s="110">
        <v>22105</v>
      </c>
      <c r="L225" s="110">
        <v>5594</v>
      </c>
      <c r="M225" s="110">
        <v>3065</v>
      </c>
      <c r="N225" s="110">
        <v>1291</v>
      </c>
      <c r="O225" s="132">
        <v>118</v>
      </c>
      <c r="P225" s="132">
        <v>0</v>
      </c>
      <c r="Q225" s="132">
        <v>2222</v>
      </c>
      <c r="R225" s="107"/>
      <c r="S225" s="142">
        <f t="shared" si="41"/>
        <v>5.2997967479674797</v>
      </c>
      <c r="T225" s="142">
        <f t="shared" si="42"/>
        <v>1.0442073170731707</v>
      </c>
      <c r="U225" s="142">
        <f t="shared" si="43"/>
        <v>6.2728658536585362</v>
      </c>
      <c r="V225" s="142">
        <f t="shared" si="44"/>
        <v>2.9827235772357725</v>
      </c>
      <c r="W225" s="142">
        <f t="shared" si="45"/>
        <v>2.9598577235772359</v>
      </c>
      <c r="X225" s="142">
        <f t="shared" si="46"/>
        <v>56.16107723577236</v>
      </c>
      <c r="Y225" s="142">
        <f t="shared" si="40"/>
        <v>14.21239837398374</v>
      </c>
      <c r="Z225" s="142">
        <f t="shared" si="40"/>
        <v>7.7870934959349585</v>
      </c>
      <c r="AA225" s="142">
        <f t="shared" si="40"/>
        <v>3.2799796747967478</v>
      </c>
      <c r="AB225" s="142">
        <f t="shared" si="40"/>
        <v>0.29979674796747968</v>
      </c>
      <c r="AC225" s="142">
        <f t="shared" si="40"/>
        <v>0</v>
      </c>
      <c r="AD225" s="142">
        <f t="shared" si="40"/>
        <v>5.6453252032520318</v>
      </c>
      <c r="AE225" s="52"/>
      <c r="AF225" s="19"/>
      <c r="AG225" s="39"/>
      <c r="AH225" s="35" t="s">
        <v>52</v>
      </c>
      <c r="AI225" s="36">
        <v>1</v>
      </c>
      <c r="AJ225" s="37">
        <v>3</v>
      </c>
    </row>
    <row r="226" spans="1:36" s="4" customFormat="1" ht="14.45" customHeight="1" x14ac:dyDescent="0.2">
      <c r="A226" s="57" t="s">
        <v>492</v>
      </c>
      <c r="B226" s="111">
        <v>3255</v>
      </c>
      <c r="C226" s="111">
        <v>3196</v>
      </c>
      <c r="D226" s="122">
        <f t="shared" si="47"/>
        <v>-59</v>
      </c>
      <c r="E226" s="142">
        <f t="shared" si="48"/>
        <v>-1.8125960061443933</v>
      </c>
      <c r="F226" s="110">
        <v>124</v>
      </c>
      <c r="G226" s="110">
        <v>32</v>
      </c>
      <c r="H226" s="110">
        <v>193</v>
      </c>
      <c r="I226" s="110">
        <v>109</v>
      </c>
      <c r="J226" s="110">
        <v>111</v>
      </c>
      <c r="K226" s="110">
        <v>1536</v>
      </c>
      <c r="L226" s="110">
        <v>621</v>
      </c>
      <c r="M226" s="110">
        <v>333</v>
      </c>
      <c r="N226" s="110">
        <v>137</v>
      </c>
      <c r="O226" s="132">
        <v>0</v>
      </c>
      <c r="P226" s="132">
        <v>0</v>
      </c>
      <c r="Q226" s="132">
        <v>97</v>
      </c>
      <c r="R226" s="107"/>
      <c r="S226" s="142">
        <f t="shared" ref="S226:S257" si="49">F226/$C226*100</f>
        <v>3.879849812265332</v>
      </c>
      <c r="T226" s="142">
        <f t="shared" ref="T226:T257" si="50">G226/$C226*100</f>
        <v>1.0012515644555695</v>
      </c>
      <c r="U226" s="142">
        <f t="shared" ref="U226:U257" si="51">H226/$C226*100</f>
        <v>6.0387984981226532</v>
      </c>
      <c r="V226" s="142">
        <f t="shared" ref="V226:V257" si="52">I226/$C226*100</f>
        <v>3.4105131414267831</v>
      </c>
      <c r="W226" s="142">
        <f t="shared" ref="W226:W257" si="53">J226/$C226*100</f>
        <v>3.4730913642052568</v>
      </c>
      <c r="X226" s="142">
        <f t="shared" ref="X226:X257" si="54">K226/$C226*100</f>
        <v>48.060075093867333</v>
      </c>
      <c r="Y226" s="142">
        <f t="shared" si="40"/>
        <v>19.430538172715895</v>
      </c>
      <c r="Z226" s="142">
        <f t="shared" si="40"/>
        <v>10.419274092615769</v>
      </c>
      <c r="AA226" s="142">
        <f t="shared" si="40"/>
        <v>4.2866082603254068</v>
      </c>
      <c r="AB226" s="142">
        <f t="shared" si="40"/>
        <v>0</v>
      </c>
      <c r="AC226" s="142">
        <f t="shared" si="40"/>
        <v>0</v>
      </c>
      <c r="AD226" s="142">
        <f t="shared" si="40"/>
        <v>3.0350438047559449</v>
      </c>
      <c r="AE226" s="25"/>
      <c r="AF226" s="19"/>
      <c r="AG226" s="39"/>
      <c r="AH226" s="35" t="s">
        <v>73</v>
      </c>
      <c r="AI226" s="36">
        <v>2</v>
      </c>
      <c r="AJ226" s="37">
        <v>2</v>
      </c>
    </row>
    <row r="227" spans="1:36" s="4" customFormat="1" ht="14.45" customHeight="1" x14ac:dyDescent="0.2">
      <c r="A227" s="57" t="s">
        <v>494</v>
      </c>
      <c r="B227" s="111">
        <v>1698</v>
      </c>
      <c r="C227" s="111">
        <v>1651</v>
      </c>
      <c r="D227" s="122">
        <f t="shared" si="47"/>
        <v>-47</v>
      </c>
      <c r="E227" s="142">
        <f t="shared" si="48"/>
        <v>-2.7679623085983507</v>
      </c>
      <c r="F227" s="110">
        <v>50</v>
      </c>
      <c r="G227" s="110">
        <v>8</v>
      </c>
      <c r="H227" s="110">
        <v>80</v>
      </c>
      <c r="I227" s="110">
        <v>39</v>
      </c>
      <c r="J227" s="110">
        <v>46</v>
      </c>
      <c r="K227" s="110">
        <v>782</v>
      </c>
      <c r="L227" s="110">
        <v>347</v>
      </c>
      <c r="M227" s="110">
        <v>221</v>
      </c>
      <c r="N227" s="110">
        <v>78</v>
      </c>
      <c r="O227" s="132">
        <v>0</v>
      </c>
      <c r="P227" s="132">
        <v>0</v>
      </c>
      <c r="Q227" s="132">
        <v>18</v>
      </c>
      <c r="R227" s="107"/>
      <c r="S227" s="142">
        <f t="shared" si="49"/>
        <v>3.0284675953967293</v>
      </c>
      <c r="T227" s="142">
        <f t="shared" si="50"/>
        <v>0.48455481526347666</v>
      </c>
      <c r="U227" s="142">
        <f t="shared" si="51"/>
        <v>4.845548152634767</v>
      </c>
      <c r="V227" s="142">
        <f t="shared" si="52"/>
        <v>2.3622047244094486</v>
      </c>
      <c r="W227" s="142">
        <f t="shared" si="53"/>
        <v>2.7861901877649911</v>
      </c>
      <c r="X227" s="142">
        <f t="shared" si="54"/>
        <v>47.365233192004844</v>
      </c>
      <c r="Y227" s="142">
        <f t="shared" si="40"/>
        <v>21.017565112053301</v>
      </c>
      <c r="Z227" s="142">
        <f t="shared" si="40"/>
        <v>13.385826771653544</v>
      </c>
      <c r="AA227" s="142">
        <f t="shared" si="40"/>
        <v>4.7244094488188972</v>
      </c>
      <c r="AB227" s="142">
        <f t="shared" si="40"/>
        <v>0</v>
      </c>
      <c r="AC227" s="142">
        <f t="shared" si="40"/>
        <v>0</v>
      </c>
      <c r="AD227" s="142">
        <f t="shared" si="40"/>
        <v>1.0902483343428226</v>
      </c>
      <c r="AE227" s="52"/>
      <c r="AF227" s="19"/>
      <c r="AG227" s="39"/>
      <c r="AH227" s="35" t="s">
        <v>56</v>
      </c>
      <c r="AI227" s="36">
        <v>1</v>
      </c>
      <c r="AJ227" s="37">
        <v>6</v>
      </c>
    </row>
    <row r="228" spans="1:36" s="4" customFormat="1" ht="14.45" customHeight="1" x14ac:dyDescent="0.2">
      <c r="A228" s="57" t="s">
        <v>496</v>
      </c>
      <c r="B228" s="111">
        <v>3436</v>
      </c>
      <c r="C228" s="111">
        <v>3335</v>
      </c>
      <c r="D228" s="122">
        <f t="shared" si="47"/>
        <v>-101</v>
      </c>
      <c r="E228" s="142">
        <f t="shared" si="48"/>
        <v>-2.9394644935972063</v>
      </c>
      <c r="F228" s="110">
        <v>99</v>
      </c>
      <c r="G228" s="110">
        <v>23</v>
      </c>
      <c r="H228" s="110">
        <v>149</v>
      </c>
      <c r="I228" s="110">
        <v>75</v>
      </c>
      <c r="J228" s="110">
        <v>77</v>
      </c>
      <c r="K228" s="110">
        <v>1677</v>
      </c>
      <c r="L228" s="110">
        <v>680</v>
      </c>
      <c r="M228" s="110">
        <v>377</v>
      </c>
      <c r="N228" s="110">
        <v>178</v>
      </c>
      <c r="O228" s="132">
        <v>0</v>
      </c>
      <c r="P228" s="132">
        <v>0</v>
      </c>
      <c r="Q228" s="132">
        <v>86</v>
      </c>
      <c r="R228" s="107"/>
      <c r="S228" s="142">
        <f t="shared" si="49"/>
        <v>2.9685157421289352</v>
      </c>
      <c r="T228" s="142">
        <f t="shared" si="50"/>
        <v>0.68965517241379315</v>
      </c>
      <c r="U228" s="142">
        <f t="shared" si="51"/>
        <v>4.4677661169415295</v>
      </c>
      <c r="V228" s="142">
        <f t="shared" si="52"/>
        <v>2.2488755622188905</v>
      </c>
      <c r="W228" s="142">
        <f t="shared" si="53"/>
        <v>2.3088455772113945</v>
      </c>
      <c r="X228" s="142">
        <f t="shared" si="54"/>
        <v>50.284857571214388</v>
      </c>
      <c r="Y228" s="142">
        <f t="shared" si="40"/>
        <v>20.389805097451273</v>
      </c>
      <c r="Z228" s="142">
        <f t="shared" si="40"/>
        <v>11.304347826086957</v>
      </c>
      <c r="AA228" s="142">
        <f t="shared" si="40"/>
        <v>5.3373313343328332</v>
      </c>
      <c r="AB228" s="142">
        <f t="shared" si="40"/>
        <v>0</v>
      </c>
      <c r="AC228" s="142">
        <f t="shared" si="40"/>
        <v>0</v>
      </c>
      <c r="AD228" s="142">
        <f t="shared" si="40"/>
        <v>2.5787106446776611</v>
      </c>
      <c r="AE228" s="25"/>
      <c r="AF228" s="19"/>
      <c r="AG228" s="34"/>
      <c r="AH228" s="35" t="s">
        <v>4</v>
      </c>
      <c r="AI228" s="36">
        <v>1</v>
      </c>
      <c r="AJ228" s="37">
        <v>5</v>
      </c>
    </row>
    <row r="229" spans="1:36" s="4" customFormat="1" ht="14.45" customHeight="1" x14ac:dyDescent="0.2">
      <c r="A229" s="57" t="s">
        <v>498</v>
      </c>
      <c r="B229" s="111">
        <v>2813</v>
      </c>
      <c r="C229" s="111">
        <v>2743</v>
      </c>
      <c r="D229" s="122">
        <f t="shared" si="47"/>
        <v>-70</v>
      </c>
      <c r="E229" s="142">
        <f t="shared" si="48"/>
        <v>-2.4884464984002843</v>
      </c>
      <c r="F229" s="110">
        <v>178</v>
      </c>
      <c r="G229" s="110">
        <v>38</v>
      </c>
      <c r="H229" s="110">
        <v>210</v>
      </c>
      <c r="I229" s="110">
        <v>128</v>
      </c>
      <c r="J229" s="110">
        <v>122</v>
      </c>
      <c r="K229" s="110">
        <v>1355</v>
      </c>
      <c r="L229" s="110">
        <v>384</v>
      </c>
      <c r="M229" s="110">
        <v>231</v>
      </c>
      <c r="N229" s="110">
        <v>97</v>
      </c>
      <c r="O229" s="132">
        <v>0</v>
      </c>
      <c r="P229" s="132">
        <v>0</v>
      </c>
      <c r="Q229" s="132">
        <v>0</v>
      </c>
      <c r="R229" s="107"/>
      <c r="S229" s="142">
        <f t="shared" si="49"/>
        <v>6.4892453518045929</v>
      </c>
      <c r="T229" s="142">
        <f t="shared" si="50"/>
        <v>1.3853445133065987</v>
      </c>
      <c r="U229" s="142">
        <f t="shared" si="51"/>
        <v>7.6558512577469928</v>
      </c>
      <c r="V229" s="142">
        <f t="shared" si="52"/>
        <v>4.6664236237695951</v>
      </c>
      <c r="W229" s="142">
        <f t="shared" si="53"/>
        <v>4.447685016405396</v>
      </c>
      <c r="X229" s="142">
        <f t="shared" si="54"/>
        <v>49.398468829748445</v>
      </c>
      <c r="Y229" s="142">
        <f t="shared" si="40"/>
        <v>13.999270871308786</v>
      </c>
      <c r="Z229" s="142">
        <f t="shared" si="40"/>
        <v>8.4214363835216908</v>
      </c>
      <c r="AA229" s="142">
        <f t="shared" si="40"/>
        <v>3.5362741523878962</v>
      </c>
      <c r="AB229" s="142">
        <f t="shared" si="40"/>
        <v>0</v>
      </c>
      <c r="AC229" s="142">
        <f t="shared" si="40"/>
        <v>0</v>
      </c>
      <c r="AD229" s="142">
        <f t="shared" si="40"/>
        <v>0</v>
      </c>
      <c r="AE229" s="25"/>
      <c r="AF229" s="40"/>
      <c r="AG229" s="39"/>
      <c r="AH229" s="35" t="s">
        <v>56</v>
      </c>
      <c r="AI229" s="36">
        <v>2</v>
      </c>
      <c r="AJ229" s="37">
        <v>2</v>
      </c>
    </row>
    <row r="230" spans="1:36" s="4" customFormat="1" ht="14.45" customHeight="1" x14ac:dyDescent="0.2">
      <c r="A230" s="57" t="s">
        <v>119</v>
      </c>
      <c r="B230" s="111">
        <v>29021</v>
      </c>
      <c r="C230" s="111">
        <v>28736</v>
      </c>
      <c r="D230" s="122">
        <f t="shared" si="47"/>
        <v>-285</v>
      </c>
      <c r="E230" s="142">
        <f t="shared" si="48"/>
        <v>-0.98204748285724131</v>
      </c>
      <c r="F230" s="110">
        <v>1596</v>
      </c>
      <c r="G230" s="110">
        <v>316</v>
      </c>
      <c r="H230" s="110">
        <v>2072</v>
      </c>
      <c r="I230" s="110">
        <v>994</v>
      </c>
      <c r="J230" s="110">
        <v>973</v>
      </c>
      <c r="K230" s="110">
        <v>16612</v>
      </c>
      <c r="L230" s="110">
        <v>3617</v>
      </c>
      <c r="M230" s="110">
        <v>1791</v>
      </c>
      <c r="N230" s="110">
        <v>765</v>
      </c>
      <c r="O230" s="132">
        <v>114</v>
      </c>
      <c r="P230" s="132">
        <v>0</v>
      </c>
      <c r="Q230" s="132">
        <v>1433</v>
      </c>
      <c r="R230" s="107"/>
      <c r="S230" s="142">
        <f t="shared" si="49"/>
        <v>5.5540089086859687</v>
      </c>
      <c r="T230" s="142">
        <f t="shared" si="50"/>
        <v>1.0996659242761693</v>
      </c>
      <c r="U230" s="142">
        <f t="shared" si="51"/>
        <v>7.2104677060133628</v>
      </c>
      <c r="V230" s="142">
        <f t="shared" si="52"/>
        <v>3.4590757238307352</v>
      </c>
      <c r="W230" s="142">
        <f t="shared" si="53"/>
        <v>3.3859966592427617</v>
      </c>
      <c r="X230" s="142">
        <f t="shared" si="54"/>
        <v>57.809020044543423</v>
      </c>
      <c r="Y230" s="142">
        <f t="shared" si="40"/>
        <v>12.586998886414255</v>
      </c>
      <c r="Z230" s="142">
        <f t="shared" si="40"/>
        <v>6.2326002227171493</v>
      </c>
      <c r="AA230" s="142">
        <f t="shared" si="40"/>
        <v>2.6621659242761693</v>
      </c>
      <c r="AB230" s="142">
        <f t="shared" si="40"/>
        <v>0.39671492204899778</v>
      </c>
      <c r="AC230" s="142">
        <f t="shared" si="40"/>
        <v>0</v>
      </c>
      <c r="AD230" s="142">
        <f t="shared" si="40"/>
        <v>4.9867761692650339</v>
      </c>
      <c r="AE230" s="25"/>
      <c r="AF230" s="19"/>
      <c r="AG230" s="39"/>
      <c r="AH230" s="35" t="s">
        <v>45</v>
      </c>
      <c r="AI230" s="36">
        <v>2</v>
      </c>
      <c r="AJ230" s="37">
        <v>2</v>
      </c>
    </row>
    <row r="231" spans="1:36" s="4" customFormat="1" ht="14.45" customHeight="1" x14ac:dyDescent="0.2">
      <c r="A231" s="57" t="s">
        <v>500</v>
      </c>
      <c r="B231" s="111">
        <v>1317</v>
      </c>
      <c r="C231" s="111">
        <v>1288</v>
      </c>
      <c r="D231" s="122">
        <f t="shared" si="47"/>
        <v>-29</v>
      </c>
      <c r="E231" s="142">
        <f t="shared" si="48"/>
        <v>-2.201974183750949</v>
      </c>
      <c r="F231" s="110">
        <v>51</v>
      </c>
      <c r="G231" s="110">
        <v>13</v>
      </c>
      <c r="H231" s="110">
        <v>57</v>
      </c>
      <c r="I231" s="110">
        <v>30</v>
      </c>
      <c r="J231" s="110">
        <v>29</v>
      </c>
      <c r="K231" s="110">
        <v>637</v>
      </c>
      <c r="L231" s="110">
        <v>244</v>
      </c>
      <c r="M231" s="110">
        <v>123</v>
      </c>
      <c r="N231" s="110">
        <v>104</v>
      </c>
      <c r="O231" s="132">
        <v>0</v>
      </c>
      <c r="P231" s="132">
        <v>0</v>
      </c>
      <c r="Q231" s="132">
        <v>11</v>
      </c>
      <c r="R231" s="107"/>
      <c r="S231" s="142">
        <f t="shared" si="49"/>
        <v>3.9596273291925463</v>
      </c>
      <c r="T231" s="142">
        <f t="shared" si="50"/>
        <v>1.0093167701863355</v>
      </c>
      <c r="U231" s="142">
        <f t="shared" si="51"/>
        <v>4.4254658385093171</v>
      </c>
      <c r="V231" s="142">
        <f t="shared" si="52"/>
        <v>2.329192546583851</v>
      </c>
      <c r="W231" s="142">
        <f t="shared" si="53"/>
        <v>2.2515527950310559</v>
      </c>
      <c r="X231" s="142">
        <f t="shared" si="54"/>
        <v>49.45652173913043</v>
      </c>
      <c r="Y231" s="142">
        <f t="shared" si="40"/>
        <v>18.944099378881987</v>
      </c>
      <c r="Z231" s="142">
        <f t="shared" si="40"/>
        <v>9.549689440993788</v>
      </c>
      <c r="AA231" s="142">
        <f t="shared" si="40"/>
        <v>8.0745341614906838</v>
      </c>
      <c r="AB231" s="142">
        <f t="shared" si="40"/>
        <v>0</v>
      </c>
      <c r="AC231" s="142">
        <f t="shared" si="40"/>
        <v>0</v>
      </c>
      <c r="AD231" s="142">
        <f t="shared" si="40"/>
        <v>0.85403726708074534</v>
      </c>
      <c r="AE231" s="52"/>
      <c r="AF231" s="40"/>
      <c r="AG231" s="39"/>
      <c r="AH231" s="35" t="s">
        <v>99</v>
      </c>
      <c r="AI231" s="36">
        <v>1</v>
      </c>
      <c r="AJ231" s="37">
        <v>5</v>
      </c>
    </row>
    <row r="232" spans="1:36" s="4" customFormat="1" ht="14.45" customHeight="1" x14ac:dyDescent="0.2">
      <c r="A232" s="57" t="s">
        <v>121</v>
      </c>
      <c r="B232" s="111">
        <v>62420</v>
      </c>
      <c r="C232" s="111">
        <v>62922</v>
      </c>
      <c r="D232" s="122">
        <f t="shared" si="47"/>
        <v>502</v>
      </c>
      <c r="E232" s="142">
        <f t="shared" si="48"/>
        <v>0.80422941364947131</v>
      </c>
      <c r="F232" s="110">
        <v>3839</v>
      </c>
      <c r="G232" s="110">
        <v>728</v>
      </c>
      <c r="H232" s="110">
        <v>4496</v>
      </c>
      <c r="I232" s="110">
        <v>1917</v>
      </c>
      <c r="J232" s="110">
        <v>2108</v>
      </c>
      <c r="K232" s="110">
        <v>37903</v>
      </c>
      <c r="L232" s="110">
        <v>6824</v>
      </c>
      <c r="M232" s="110">
        <v>3709</v>
      </c>
      <c r="N232" s="110">
        <v>1398</v>
      </c>
      <c r="O232" s="132">
        <v>128</v>
      </c>
      <c r="P232" s="132">
        <v>168</v>
      </c>
      <c r="Q232" s="132">
        <v>2102</v>
      </c>
      <c r="R232" s="107"/>
      <c r="S232" s="142">
        <f t="shared" si="49"/>
        <v>6.1012046660945298</v>
      </c>
      <c r="T232" s="142">
        <f t="shared" si="50"/>
        <v>1.1569880169098248</v>
      </c>
      <c r="U232" s="142">
        <f t="shared" si="51"/>
        <v>7.1453545659705675</v>
      </c>
      <c r="V232" s="142">
        <f t="shared" si="52"/>
        <v>3.0466291599122721</v>
      </c>
      <c r="W232" s="142">
        <f t="shared" si="53"/>
        <v>3.3501795874257017</v>
      </c>
      <c r="X232" s="142">
        <f t="shared" si="54"/>
        <v>60.238072534248758</v>
      </c>
      <c r="Y232" s="142">
        <f t="shared" si="40"/>
        <v>10.845173389275612</v>
      </c>
      <c r="Z232" s="142">
        <f t="shared" si="40"/>
        <v>5.894599663074918</v>
      </c>
      <c r="AA232" s="142">
        <f t="shared" si="40"/>
        <v>2.2217984170878231</v>
      </c>
      <c r="AB232" s="142">
        <f t="shared" si="40"/>
        <v>0.20342646451161758</v>
      </c>
      <c r="AC232" s="142">
        <f t="shared" si="40"/>
        <v>0.26699723467149805</v>
      </c>
      <c r="AD232" s="142">
        <f t="shared" si="40"/>
        <v>3.3406439719017196</v>
      </c>
      <c r="AE232" s="25"/>
      <c r="AF232" s="19"/>
      <c r="AG232" s="39"/>
      <c r="AH232" s="35" t="s">
        <v>73</v>
      </c>
      <c r="AI232" s="36">
        <v>2</v>
      </c>
      <c r="AJ232" s="37">
        <v>1</v>
      </c>
    </row>
    <row r="233" spans="1:36" s="4" customFormat="1" ht="14.45" customHeight="1" x14ac:dyDescent="0.2">
      <c r="A233" s="57" t="s">
        <v>502</v>
      </c>
      <c r="B233" s="111">
        <v>5218</v>
      </c>
      <c r="C233" s="111">
        <v>5099</v>
      </c>
      <c r="D233" s="122">
        <f t="shared" si="47"/>
        <v>-119</v>
      </c>
      <c r="E233" s="142">
        <f t="shared" si="48"/>
        <v>-2.2805672671521657</v>
      </c>
      <c r="F233" s="110">
        <v>192</v>
      </c>
      <c r="G233" s="110">
        <v>34</v>
      </c>
      <c r="H233" s="110">
        <v>320</v>
      </c>
      <c r="I233" s="110">
        <v>162</v>
      </c>
      <c r="J233" s="110">
        <v>124</v>
      </c>
      <c r="K233" s="110">
        <v>2566</v>
      </c>
      <c r="L233" s="110">
        <v>906</v>
      </c>
      <c r="M233" s="110">
        <v>527</v>
      </c>
      <c r="N233" s="110">
        <v>268</v>
      </c>
      <c r="O233" s="132">
        <v>10</v>
      </c>
      <c r="P233" s="132">
        <v>0</v>
      </c>
      <c r="Q233" s="132">
        <v>151</v>
      </c>
      <c r="R233" s="107"/>
      <c r="S233" s="142">
        <f t="shared" si="49"/>
        <v>3.765444204746029</v>
      </c>
      <c r="T233" s="142">
        <f t="shared" si="50"/>
        <v>0.66679741125710923</v>
      </c>
      <c r="U233" s="142">
        <f t="shared" si="51"/>
        <v>6.275740341243381</v>
      </c>
      <c r="V233" s="142">
        <f t="shared" si="52"/>
        <v>3.1770935477544615</v>
      </c>
      <c r="W233" s="142">
        <f t="shared" si="53"/>
        <v>2.4318493822318104</v>
      </c>
      <c r="X233" s="142">
        <f t="shared" si="54"/>
        <v>50.323592861345354</v>
      </c>
      <c r="Y233" s="142">
        <f t="shared" si="40"/>
        <v>17.768189841145325</v>
      </c>
      <c r="Z233" s="142">
        <f t="shared" si="40"/>
        <v>10.335359874485194</v>
      </c>
      <c r="AA233" s="142">
        <f t="shared" si="40"/>
        <v>5.2559325357913318</v>
      </c>
      <c r="AB233" s="142">
        <f t="shared" si="40"/>
        <v>0.19611688566385566</v>
      </c>
      <c r="AC233" s="142">
        <f t="shared" si="40"/>
        <v>0</v>
      </c>
      <c r="AD233" s="142">
        <f t="shared" si="40"/>
        <v>2.9613649735242205</v>
      </c>
      <c r="AE233" s="52"/>
      <c r="AF233" s="19"/>
      <c r="AG233" s="39"/>
      <c r="AH233" s="35" t="s">
        <v>126</v>
      </c>
      <c r="AI233" s="36">
        <v>1</v>
      </c>
      <c r="AJ233" s="37">
        <v>6</v>
      </c>
    </row>
    <row r="234" spans="1:36" s="4" customFormat="1" ht="14.45" customHeight="1" x14ac:dyDescent="0.2">
      <c r="A234" s="57" t="s">
        <v>504</v>
      </c>
      <c r="B234" s="111">
        <v>4459</v>
      </c>
      <c r="C234" s="111">
        <v>4398</v>
      </c>
      <c r="D234" s="122">
        <f t="shared" si="47"/>
        <v>-61</v>
      </c>
      <c r="E234" s="142">
        <f t="shared" si="48"/>
        <v>-1.3680197353666741</v>
      </c>
      <c r="F234" s="110">
        <v>184</v>
      </c>
      <c r="G234" s="110">
        <v>23</v>
      </c>
      <c r="H234" s="110">
        <v>237</v>
      </c>
      <c r="I234" s="110">
        <v>129</v>
      </c>
      <c r="J234" s="110">
        <v>127</v>
      </c>
      <c r="K234" s="110">
        <v>2133</v>
      </c>
      <c r="L234" s="110">
        <v>826</v>
      </c>
      <c r="M234" s="110">
        <v>511</v>
      </c>
      <c r="N234" s="110">
        <v>228</v>
      </c>
      <c r="O234" s="132">
        <v>12</v>
      </c>
      <c r="P234" s="132">
        <v>0</v>
      </c>
      <c r="Q234" s="132">
        <v>65</v>
      </c>
      <c r="R234" s="107"/>
      <c r="S234" s="142">
        <f t="shared" si="49"/>
        <v>4.1837198726693954</v>
      </c>
      <c r="T234" s="142">
        <f t="shared" si="50"/>
        <v>0.52296498408367442</v>
      </c>
      <c r="U234" s="142">
        <f t="shared" si="51"/>
        <v>5.3888130968622097</v>
      </c>
      <c r="V234" s="142">
        <f t="shared" si="52"/>
        <v>2.9331514324693044</v>
      </c>
      <c r="W234" s="142">
        <f t="shared" si="53"/>
        <v>2.8876762164620282</v>
      </c>
      <c r="X234" s="142">
        <f t="shared" si="54"/>
        <v>48.499317871759892</v>
      </c>
      <c r="Y234" s="142">
        <f t="shared" si="40"/>
        <v>18.781264211005002</v>
      </c>
      <c r="Z234" s="142">
        <f t="shared" si="40"/>
        <v>11.618917689859027</v>
      </c>
      <c r="AA234" s="142">
        <f t="shared" si="40"/>
        <v>5.1841746248294678</v>
      </c>
      <c r="AB234" s="142">
        <f t="shared" ref="AB234:AD297" si="55">O234/$C234*100</f>
        <v>0.27285129604365621</v>
      </c>
      <c r="AC234" s="142">
        <f t="shared" si="55"/>
        <v>0</v>
      </c>
      <c r="AD234" s="142">
        <f t="shared" si="55"/>
        <v>1.4779445202364712</v>
      </c>
      <c r="AE234" s="25"/>
      <c r="AF234" s="19"/>
      <c r="AG234" s="39"/>
      <c r="AH234" s="35" t="s">
        <v>24</v>
      </c>
      <c r="AI234" s="36">
        <v>2</v>
      </c>
      <c r="AJ234" s="37">
        <v>3</v>
      </c>
    </row>
    <row r="235" spans="1:36" s="4" customFormat="1" ht="14.45" customHeight="1" x14ac:dyDescent="0.2">
      <c r="A235" s="38" t="s">
        <v>691</v>
      </c>
      <c r="B235" s="111">
        <v>6263</v>
      </c>
      <c r="C235" s="111">
        <v>6251</v>
      </c>
      <c r="D235" s="122">
        <f t="shared" si="47"/>
        <v>-12</v>
      </c>
      <c r="E235" s="142">
        <f t="shared" si="48"/>
        <v>-0.19160146894459523</v>
      </c>
      <c r="F235" s="110">
        <v>462</v>
      </c>
      <c r="G235" s="110">
        <v>99</v>
      </c>
      <c r="H235" s="110">
        <v>505</v>
      </c>
      <c r="I235" s="110">
        <v>256</v>
      </c>
      <c r="J235" s="110">
        <v>246</v>
      </c>
      <c r="K235" s="110">
        <v>3505</v>
      </c>
      <c r="L235" s="110">
        <v>726</v>
      </c>
      <c r="M235" s="110">
        <v>320</v>
      </c>
      <c r="N235" s="110">
        <v>132</v>
      </c>
      <c r="O235" s="132">
        <v>102</v>
      </c>
      <c r="P235" s="132">
        <v>0</v>
      </c>
      <c r="Q235" s="132">
        <v>133</v>
      </c>
      <c r="R235" s="107"/>
      <c r="S235" s="142">
        <f t="shared" si="49"/>
        <v>7.3908174692049275</v>
      </c>
      <c r="T235" s="142">
        <f t="shared" si="50"/>
        <v>1.5837466005439129</v>
      </c>
      <c r="U235" s="142">
        <f t="shared" si="51"/>
        <v>8.0787074068149103</v>
      </c>
      <c r="V235" s="142">
        <f t="shared" si="52"/>
        <v>4.0953447448408253</v>
      </c>
      <c r="W235" s="142">
        <f t="shared" si="53"/>
        <v>3.935370340745481</v>
      </c>
      <c r="X235" s="142">
        <f t="shared" si="54"/>
        <v>56.07102863541833</v>
      </c>
      <c r="Y235" s="142">
        <f t="shared" ref="Y235:Y266" si="56">L235/$C235*100</f>
        <v>11.614141737322029</v>
      </c>
      <c r="Z235" s="142">
        <f t="shared" ref="Z235:Z266" si="57">M235/$C235*100</f>
        <v>5.1191809310510319</v>
      </c>
      <c r="AA235" s="142">
        <f t="shared" ref="AA235:AA266" si="58">N235/$C235*100</f>
        <v>2.1116621340585509</v>
      </c>
      <c r="AB235" s="142">
        <f t="shared" si="55"/>
        <v>1.6317389217725162</v>
      </c>
      <c r="AC235" s="142">
        <f t="shared" si="55"/>
        <v>0</v>
      </c>
      <c r="AD235" s="142">
        <f t="shared" si="55"/>
        <v>2.1276595744680851</v>
      </c>
      <c r="AE235" s="25"/>
      <c r="AF235" s="19"/>
      <c r="AG235" s="39"/>
      <c r="AH235" s="35" t="s">
        <v>22</v>
      </c>
      <c r="AI235" s="36">
        <v>2</v>
      </c>
      <c r="AJ235" s="37">
        <v>1</v>
      </c>
    </row>
    <row r="236" spans="1:36" s="4" customFormat="1" ht="14.45" customHeight="1" x14ac:dyDescent="0.2">
      <c r="A236" s="57" t="s">
        <v>507</v>
      </c>
      <c r="B236" s="111">
        <v>2240</v>
      </c>
      <c r="C236" s="111">
        <v>2181</v>
      </c>
      <c r="D236" s="122">
        <f t="shared" si="47"/>
        <v>-59</v>
      </c>
      <c r="E236" s="142">
        <f t="shared" si="48"/>
        <v>-2.6339285714285716</v>
      </c>
      <c r="F236" s="110">
        <v>62</v>
      </c>
      <c r="G236" s="110">
        <v>18</v>
      </c>
      <c r="H236" s="110">
        <v>81</v>
      </c>
      <c r="I236" s="110">
        <v>58</v>
      </c>
      <c r="J236" s="110">
        <v>48</v>
      </c>
      <c r="K236" s="110">
        <v>1073</v>
      </c>
      <c r="L236" s="110">
        <v>486</v>
      </c>
      <c r="M236" s="110">
        <v>244</v>
      </c>
      <c r="N236" s="110">
        <v>111</v>
      </c>
      <c r="O236" s="132">
        <v>0</v>
      </c>
      <c r="P236" s="132">
        <v>0</v>
      </c>
      <c r="Q236" s="132">
        <v>72</v>
      </c>
      <c r="R236" s="107"/>
      <c r="S236" s="142">
        <f t="shared" si="49"/>
        <v>2.8427326914259514</v>
      </c>
      <c r="T236" s="142">
        <f t="shared" si="50"/>
        <v>0.82530949105914708</v>
      </c>
      <c r="U236" s="142">
        <f t="shared" si="51"/>
        <v>3.7138927097661623</v>
      </c>
      <c r="V236" s="142">
        <f t="shared" si="52"/>
        <v>2.6593305823016964</v>
      </c>
      <c r="W236" s="142">
        <f t="shared" si="53"/>
        <v>2.200825309491059</v>
      </c>
      <c r="X236" s="142">
        <f t="shared" si="54"/>
        <v>49.197615772581379</v>
      </c>
      <c r="Y236" s="142">
        <f t="shared" si="56"/>
        <v>22.283356258596974</v>
      </c>
      <c r="Z236" s="142">
        <f t="shared" si="57"/>
        <v>11.187528656579552</v>
      </c>
      <c r="AA236" s="142">
        <f t="shared" si="58"/>
        <v>5.0894085281980743</v>
      </c>
      <c r="AB236" s="142">
        <f t="shared" si="55"/>
        <v>0</v>
      </c>
      <c r="AC236" s="142">
        <f t="shared" si="55"/>
        <v>0</v>
      </c>
      <c r="AD236" s="142">
        <f t="shared" si="55"/>
        <v>3.3012379642365883</v>
      </c>
      <c r="AE236" s="25"/>
      <c r="AF236" s="19"/>
      <c r="AG236" s="34"/>
      <c r="AH236" s="35" t="s">
        <v>24</v>
      </c>
      <c r="AI236" s="36">
        <v>2</v>
      </c>
      <c r="AJ236" s="37">
        <v>3</v>
      </c>
    </row>
    <row r="237" spans="1:36" s="4" customFormat="1" ht="14.45" customHeight="1" x14ac:dyDescent="0.2">
      <c r="A237" s="38" t="s">
        <v>692</v>
      </c>
      <c r="B237" s="111">
        <v>9589</v>
      </c>
      <c r="C237" s="111">
        <v>9415</v>
      </c>
      <c r="D237" s="122">
        <f t="shared" si="47"/>
        <v>-174</v>
      </c>
      <c r="E237" s="142">
        <f t="shared" si="48"/>
        <v>-1.8145792053394516</v>
      </c>
      <c r="F237" s="110">
        <v>463</v>
      </c>
      <c r="G237" s="110">
        <v>87</v>
      </c>
      <c r="H237" s="110">
        <v>579</v>
      </c>
      <c r="I237" s="110">
        <v>308</v>
      </c>
      <c r="J237" s="110">
        <v>269</v>
      </c>
      <c r="K237" s="110">
        <v>4819</v>
      </c>
      <c r="L237" s="110">
        <v>1550</v>
      </c>
      <c r="M237" s="110">
        <v>925</v>
      </c>
      <c r="N237" s="110">
        <v>415</v>
      </c>
      <c r="O237" s="132">
        <v>14</v>
      </c>
      <c r="P237" s="132">
        <v>0</v>
      </c>
      <c r="Q237" s="132">
        <v>110</v>
      </c>
      <c r="R237" s="107"/>
      <c r="S237" s="142">
        <f t="shared" si="49"/>
        <v>4.917684545937334</v>
      </c>
      <c r="T237" s="142">
        <f t="shared" si="50"/>
        <v>0.92405735528412103</v>
      </c>
      <c r="U237" s="142">
        <f t="shared" si="51"/>
        <v>6.1497610196494952</v>
      </c>
      <c r="V237" s="142">
        <f t="shared" si="52"/>
        <v>3.2713754646840147</v>
      </c>
      <c r="W237" s="142">
        <f t="shared" si="53"/>
        <v>2.8571428571428572</v>
      </c>
      <c r="X237" s="142">
        <f t="shared" si="54"/>
        <v>51.184280403611261</v>
      </c>
      <c r="Y237" s="142">
        <f t="shared" si="56"/>
        <v>16.463090812533192</v>
      </c>
      <c r="Z237" s="142">
        <f t="shared" si="57"/>
        <v>9.824747742963357</v>
      </c>
      <c r="AA237" s="142">
        <f t="shared" si="58"/>
        <v>4.4078597981943703</v>
      </c>
      <c r="AB237" s="142">
        <f t="shared" si="55"/>
        <v>0.14869888475836432</v>
      </c>
      <c r="AC237" s="142">
        <f t="shared" si="55"/>
        <v>0</v>
      </c>
      <c r="AD237" s="142">
        <f t="shared" si="55"/>
        <v>1.1683483802442911</v>
      </c>
      <c r="AE237" s="52"/>
      <c r="AF237" s="19"/>
      <c r="AG237" s="39"/>
      <c r="AH237" s="35" t="s">
        <v>24</v>
      </c>
      <c r="AI237" s="36">
        <v>2</v>
      </c>
      <c r="AJ237" s="37">
        <v>3</v>
      </c>
    </row>
    <row r="238" spans="1:36" s="4" customFormat="1" ht="14.45" customHeight="1" x14ac:dyDescent="0.2">
      <c r="A238" s="57" t="s">
        <v>510</v>
      </c>
      <c r="B238" s="111">
        <v>3575</v>
      </c>
      <c r="C238" s="111">
        <v>3491</v>
      </c>
      <c r="D238" s="122">
        <f t="shared" si="47"/>
        <v>-84</v>
      </c>
      <c r="E238" s="142">
        <f t="shared" si="48"/>
        <v>-2.3496503496503496</v>
      </c>
      <c r="F238" s="110">
        <v>111</v>
      </c>
      <c r="G238" s="110">
        <v>22</v>
      </c>
      <c r="H238" s="110">
        <v>151</v>
      </c>
      <c r="I238" s="110">
        <v>85</v>
      </c>
      <c r="J238" s="110">
        <v>66</v>
      </c>
      <c r="K238" s="110">
        <v>1739</v>
      </c>
      <c r="L238" s="110">
        <v>692</v>
      </c>
      <c r="M238" s="110">
        <v>431</v>
      </c>
      <c r="N238" s="110">
        <v>194</v>
      </c>
      <c r="O238" s="132">
        <v>11</v>
      </c>
      <c r="P238" s="132">
        <v>0</v>
      </c>
      <c r="Q238" s="132">
        <v>77</v>
      </c>
      <c r="R238" s="107"/>
      <c r="S238" s="142">
        <f t="shared" si="49"/>
        <v>3.1796046977943284</v>
      </c>
      <c r="T238" s="142">
        <f t="shared" si="50"/>
        <v>0.63019192208536245</v>
      </c>
      <c r="U238" s="142">
        <f t="shared" si="51"/>
        <v>4.3254081924949874</v>
      </c>
      <c r="V238" s="142">
        <f t="shared" si="52"/>
        <v>2.4348324262388998</v>
      </c>
      <c r="W238" s="142">
        <f t="shared" si="53"/>
        <v>1.8905757662560869</v>
      </c>
      <c r="X238" s="142">
        <f t="shared" si="54"/>
        <v>49.813806932111142</v>
      </c>
      <c r="Y238" s="142">
        <f t="shared" si="56"/>
        <v>19.822400458321397</v>
      </c>
      <c r="Z238" s="142">
        <f t="shared" si="57"/>
        <v>12.346032655399599</v>
      </c>
      <c r="AA238" s="142">
        <f t="shared" si="58"/>
        <v>5.5571469492981951</v>
      </c>
      <c r="AB238" s="142">
        <f t="shared" si="55"/>
        <v>0.31509596104268123</v>
      </c>
      <c r="AC238" s="142">
        <f t="shared" si="55"/>
        <v>0</v>
      </c>
      <c r="AD238" s="142">
        <f t="shared" si="55"/>
        <v>2.205671727298768</v>
      </c>
      <c r="AE238" s="25"/>
      <c r="AF238" s="19"/>
      <c r="AG238" s="39"/>
      <c r="AH238" s="35" t="s">
        <v>41</v>
      </c>
      <c r="AI238" s="36">
        <v>2</v>
      </c>
      <c r="AJ238" s="37">
        <v>5</v>
      </c>
    </row>
    <row r="239" spans="1:36" s="4" customFormat="1" ht="14.45" customHeight="1" x14ac:dyDescent="0.2">
      <c r="A239" s="38" t="s">
        <v>693</v>
      </c>
      <c r="B239" s="111">
        <v>52984</v>
      </c>
      <c r="C239" s="111">
        <v>52321</v>
      </c>
      <c r="D239" s="122">
        <f t="shared" si="47"/>
        <v>-663</v>
      </c>
      <c r="E239" s="142">
        <f t="shared" si="48"/>
        <v>-1.2513211535557904</v>
      </c>
      <c r="F239" s="110">
        <v>2444</v>
      </c>
      <c r="G239" s="110">
        <v>499</v>
      </c>
      <c r="H239" s="110">
        <v>3572</v>
      </c>
      <c r="I239" s="110">
        <v>1786</v>
      </c>
      <c r="J239" s="110">
        <v>1869</v>
      </c>
      <c r="K239" s="110">
        <v>28360</v>
      </c>
      <c r="L239" s="110">
        <v>7852</v>
      </c>
      <c r="M239" s="110">
        <v>4190</v>
      </c>
      <c r="N239" s="110">
        <v>1749</v>
      </c>
      <c r="O239" s="132">
        <v>588</v>
      </c>
      <c r="P239" s="132">
        <v>0</v>
      </c>
      <c r="Q239" s="132">
        <v>3169</v>
      </c>
      <c r="R239" s="107"/>
      <c r="S239" s="142">
        <f t="shared" si="49"/>
        <v>4.6711645419621188</v>
      </c>
      <c r="T239" s="142">
        <f t="shared" si="50"/>
        <v>0.95372794862483512</v>
      </c>
      <c r="U239" s="142">
        <f t="shared" si="51"/>
        <v>6.8270866382523279</v>
      </c>
      <c r="V239" s="142">
        <f t="shared" si="52"/>
        <v>3.4135433191261639</v>
      </c>
      <c r="W239" s="142">
        <f t="shared" si="53"/>
        <v>3.5721794308212762</v>
      </c>
      <c r="X239" s="142">
        <f t="shared" si="54"/>
        <v>54.203856959920493</v>
      </c>
      <c r="Y239" s="142">
        <f t="shared" si="56"/>
        <v>15.007358422048508</v>
      </c>
      <c r="Z239" s="142">
        <f t="shared" si="57"/>
        <v>8.0082567229219617</v>
      </c>
      <c r="AA239" s="142">
        <f t="shared" si="58"/>
        <v>3.3428260163223178</v>
      </c>
      <c r="AB239" s="142">
        <f t="shared" si="55"/>
        <v>1.123831731044896</v>
      </c>
      <c r="AC239" s="142">
        <f t="shared" si="55"/>
        <v>0</v>
      </c>
      <c r="AD239" s="142">
        <f t="shared" si="55"/>
        <v>6.0568414212266584</v>
      </c>
      <c r="AE239" s="25"/>
      <c r="AF239" s="19"/>
      <c r="AG239" s="39"/>
      <c r="AH239" s="35" t="s">
        <v>73</v>
      </c>
      <c r="AI239" s="36">
        <v>2</v>
      </c>
      <c r="AJ239" s="37">
        <v>2</v>
      </c>
    </row>
    <row r="240" spans="1:36" s="4" customFormat="1" ht="14.45" customHeight="1" x14ac:dyDescent="0.2">
      <c r="A240" s="38" t="s">
        <v>251</v>
      </c>
      <c r="B240" s="111">
        <v>24820</v>
      </c>
      <c r="C240" s="111">
        <v>24651</v>
      </c>
      <c r="D240" s="122">
        <f t="shared" si="47"/>
        <v>-169</v>
      </c>
      <c r="E240" s="142">
        <f t="shared" si="48"/>
        <v>-0.68090249798549551</v>
      </c>
      <c r="F240" s="110">
        <v>1275</v>
      </c>
      <c r="G240" s="110">
        <v>264</v>
      </c>
      <c r="H240" s="110">
        <v>1617</v>
      </c>
      <c r="I240" s="110">
        <v>821</v>
      </c>
      <c r="J240" s="110">
        <v>825</v>
      </c>
      <c r="K240" s="110">
        <v>12839</v>
      </c>
      <c r="L240" s="110">
        <v>3857</v>
      </c>
      <c r="M240" s="110">
        <v>2144</v>
      </c>
      <c r="N240" s="110">
        <v>1009</v>
      </c>
      <c r="O240" s="132">
        <v>35</v>
      </c>
      <c r="P240" s="132">
        <v>0</v>
      </c>
      <c r="Q240" s="132">
        <v>658</v>
      </c>
      <c r="R240" s="107"/>
      <c r="S240" s="142">
        <f t="shared" si="49"/>
        <v>5.1722039673846902</v>
      </c>
      <c r="T240" s="142">
        <f t="shared" si="50"/>
        <v>1.07095046854083</v>
      </c>
      <c r="U240" s="142">
        <f t="shared" si="51"/>
        <v>6.5595716198125835</v>
      </c>
      <c r="V240" s="142">
        <f t="shared" si="52"/>
        <v>3.3304936919394748</v>
      </c>
      <c r="W240" s="142">
        <f t="shared" si="53"/>
        <v>3.3467202141900936</v>
      </c>
      <c r="X240" s="142">
        <f t="shared" si="54"/>
        <v>52.083079793923169</v>
      </c>
      <c r="Y240" s="142">
        <f t="shared" si="56"/>
        <v>15.646424080159019</v>
      </c>
      <c r="Z240" s="142">
        <f t="shared" si="57"/>
        <v>8.6974159263315887</v>
      </c>
      <c r="AA240" s="142">
        <f t="shared" si="58"/>
        <v>4.0931402377185506</v>
      </c>
      <c r="AB240" s="142">
        <f t="shared" si="55"/>
        <v>0.14198206969291308</v>
      </c>
      <c r="AC240" s="142">
        <f t="shared" si="55"/>
        <v>0</v>
      </c>
      <c r="AD240" s="142">
        <f t="shared" si="55"/>
        <v>2.6692629102267653</v>
      </c>
      <c r="AE240" s="25"/>
      <c r="AF240" s="40"/>
      <c r="AG240" s="39"/>
      <c r="AH240" s="35" t="s">
        <v>8</v>
      </c>
      <c r="AI240" s="36">
        <v>2</v>
      </c>
      <c r="AJ240" s="37">
        <v>3</v>
      </c>
    </row>
    <row r="241" spans="1:36" s="4" customFormat="1" ht="14.45" customHeight="1" x14ac:dyDescent="0.2">
      <c r="A241" s="57" t="s">
        <v>513</v>
      </c>
      <c r="B241" s="111">
        <v>3007</v>
      </c>
      <c r="C241" s="111">
        <v>2994</v>
      </c>
      <c r="D241" s="122">
        <f t="shared" si="47"/>
        <v>-13</v>
      </c>
      <c r="E241" s="142">
        <f t="shared" si="48"/>
        <v>-0.4323245759893582</v>
      </c>
      <c r="F241" s="110">
        <v>167</v>
      </c>
      <c r="G241" s="110">
        <v>26</v>
      </c>
      <c r="H241" s="110">
        <v>219</v>
      </c>
      <c r="I241" s="110">
        <v>117</v>
      </c>
      <c r="J241" s="110">
        <v>100</v>
      </c>
      <c r="K241" s="110">
        <v>1610</v>
      </c>
      <c r="L241" s="110">
        <v>484</v>
      </c>
      <c r="M241" s="110">
        <v>183</v>
      </c>
      <c r="N241" s="110">
        <v>88</v>
      </c>
      <c r="O241" s="132">
        <v>74</v>
      </c>
      <c r="P241" s="132">
        <v>0</v>
      </c>
      <c r="Q241" s="132">
        <v>87</v>
      </c>
      <c r="R241" s="107"/>
      <c r="S241" s="142">
        <f t="shared" si="49"/>
        <v>5.5778223112892453</v>
      </c>
      <c r="T241" s="142">
        <f t="shared" si="50"/>
        <v>0.86840347361389447</v>
      </c>
      <c r="U241" s="142">
        <f t="shared" si="51"/>
        <v>7.3146292585170345</v>
      </c>
      <c r="V241" s="142">
        <f t="shared" si="52"/>
        <v>3.9078156312625247</v>
      </c>
      <c r="W241" s="142">
        <f t="shared" si="53"/>
        <v>3.3400133600534407</v>
      </c>
      <c r="X241" s="142">
        <f t="shared" si="54"/>
        <v>53.774215096860388</v>
      </c>
      <c r="Y241" s="142">
        <f t="shared" si="56"/>
        <v>16.165664662658653</v>
      </c>
      <c r="Z241" s="142">
        <f t="shared" si="57"/>
        <v>6.1122244488977957</v>
      </c>
      <c r="AA241" s="142">
        <f t="shared" si="58"/>
        <v>2.9392117568470275</v>
      </c>
      <c r="AB241" s="142">
        <f t="shared" si="55"/>
        <v>2.4716098864395457</v>
      </c>
      <c r="AC241" s="142">
        <f t="shared" si="55"/>
        <v>0</v>
      </c>
      <c r="AD241" s="142">
        <f t="shared" si="55"/>
        <v>2.905811623246493</v>
      </c>
      <c r="AE241" s="25"/>
      <c r="AF241" s="19"/>
      <c r="AG241" s="39"/>
      <c r="AH241" s="35" t="s">
        <v>73</v>
      </c>
      <c r="AI241" s="36">
        <v>2</v>
      </c>
      <c r="AJ241" s="37">
        <v>3</v>
      </c>
    </row>
    <row r="242" spans="1:36" s="4" customFormat="1" ht="14.45" customHeight="1" x14ac:dyDescent="0.2">
      <c r="A242" s="57" t="s">
        <v>515</v>
      </c>
      <c r="B242" s="111">
        <v>3480</v>
      </c>
      <c r="C242" s="111">
        <v>3429</v>
      </c>
      <c r="D242" s="122">
        <f t="shared" si="47"/>
        <v>-51</v>
      </c>
      <c r="E242" s="142">
        <f t="shared" si="48"/>
        <v>-1.4655172413793103</v>
      </c>
      <c r="F242" s="110">
        <v>116</v>
      </c>
      <c r="G242" s="110">
        <v>32</v>
      </c>
      <c r="H242" s="110">
        <v>173</v>
      </c>
      <c r="I242" s="110">
        <v>94</v>
      </c>
      <c r="J242" s="110">
        <v>86</v>
      </c>
      <c r="K242" s="110">
        <v>1637</v>
      </c>
      <c r="L242" s="110">
        <v>629</v>
      </c>
      <c r="M242" s="110">
        <v>451</v>
      </c>
      <c r="N242" s="110">
        <v>211</v>
      </c>
      <c r="O242" s="132">
        <v>0</v>
      </c>
      <c r="P242" s="132">
        <v>0</v>
      </c>
      <c r="Q242" s="132">
        <v>44</v>
      </c>
      <c r="R242" s="107"/>
      <c r="S242" s="142">
        <f t="shared" si="49"/>
        <v>3.382910469524643</v>
      </c>
      <c r="T242" s="142">
        <f t="shared" si="50"/>
        <v>0.93321668124817736</v>
      </c>
      <c r="U242" s="142">
        <f t="shared" si="51"/>
        <v>5.0452026829979593</v>
      </c>
      <c r="V242" s="142">
        <f t="shared" si="52"/>
        <v>2.7413240011665208</v>
      </c>
      <c r="W242" s="142">
        <f t="shared" si="53"/>
        <v>2.5080198308544763</v>
      </c>
      <c r="X242" s="142">
        <f t="shared" si="54"/>
        <v>47.739865850102071</v>
      </c>
      <c r="Y242" s="142">
        <f t="shared" si="56"/>
        <v>18.343540390784487</v>
      </c>
      <c r="Z242" s="142">
        <f t="shared" si="57"/>
        <v>13.152522601341499</v>
      </c>
      <c r="AA242" s="142">
        <f t="shared" si="58"/>
        <v>6.1533974919801695</v>
      </c>
      <c r="AB242" s="142">
        <f t="shared" si="55"/>
        <v>0</v>
      </c>
      <c r="AC242" s="142">
        <f t="shared" si="55"/>
        <v>0</v>
      </c>
      <c r="AD242" s="142">
        <f t="shared" si="55"/>
        <v>1.2831729367162437</v>
      </c>
      <c r="AE242" s="25"/>
      <c r="AF242" s="19"/>
      <c r="AG242" s="39"/>
      <c r="AH242" s="35" t="s">
        <v>126</v>
      </c>
      <c r="AI242" s="36">
        <v>2</v>
      </c>
      <c r="AJ242" s="37">
        <v>2</v>
      </c>
    </row>
    <row r="243" spans="1:36" s="4" customFormat="1" ht="14.45" customHeight="1" x14ac:dyDescent="0.2">
      <c r="A243" s="38" t="s">
        <v>694</v>
      </c>
      <c r="B243" s="111">
        <v>34664</v>
      </c>
      <c r="C243" s="111">
        <v>33611</v>
      </c>
      <c r="D243" s="122">
        <f t="shared" si="47"/>
        <v>-1053</v>
      </c>
      <c r="E243" s="142">
        <f t="shared" si="48"/>
        <v>-3.0377336718209094</v>
      </c>
      <c r="F243" s="110">
        <v>1405</v>
      </c>
      <c r="G243" s="110">
        <v>268</v>
      </c>
      <c r="H243" s="110">
        <v>1821</v>
      </c>
      <c r="I243" s="110">
        <v>985</v>
      </c>
      <c r="J243" s="110">
        <v>1065</v>
      </c>
      <c r="K243" s="110">
        <v>17698</v>
      </c>
      <c r="L243" s="110">
        <v>5774</v>
      </c>
      <c r="M243" s="110">
        <v>3267</v>
      </c>
      <c r="N243" s="110">
        <v>1328</v>
      </c>
      <c r="O243" s="132">
        <v>42</v>
      </c>
      <c r="P243" s="132">
        <v>0</v>
      </c>
      <c r="Q243" s="132">
        <v>1225</v>
      </c>
      <c r="R243" s="107"/>
      <c r="S243" s="142">
        <f t="shared" si="49"/>
        <v>4.1801791080301092</v>
      </c>
      <c r="T243" s="142">
        <f t="shared" si="50"/>
        <v>0.79735800779506716</v>
      </c>
      <c r="U243" s="142">
        <f t="shared" si="51"/>
        <v>5.4178691499806613</v>
      </c>
      <c r="V243" s="142">
        <f t="shared" si="52"/>
        <v>2.9305882002915711</v>
      </c>
      <c r="W243" s="142">
        <f t="shared" si="53"/>
        <v>3.1686055160512927</v>
      </c>
      <c r="X243" s="142">
        <f t="shared" si="54"/>
        <v>52.655380678944397</v>
      </c>
      <c r="Y243" s="142">
        <f t="shared" si="56"/>
        <v>17.178899764957901</v>
      </c>
      <c r="Z243" s="142">
        <f t="shared" si="57"/>
        <v>9.7200321323376269</v>
      </c>
      <c r="AA243" s="142">
        <f t="shared" si="58"/>
        <v>3.951087441611377</v>
      </c>
      <c r="AB243" s="142">
        <f t="shared" si="55"/>
        <v>0.12495909077385381</v>
      </c>
      <c r="AC243" s="142">
        <f t="shared" si="55"/>
        <v>0</v>
      </c>
      <c r="AD243" s="142">
        <f t="shared" si="55"/>
        <v>3.644640147570736</v>
      </c>
      <c r="AE243" s="25"/>
      <c r="AF243" s="19"/>
      <c r="AG243" s="39"/>
      <c r="AH243" s="35" t="s">
        <v>56</v>
      </c>
      <c r="AI243" s="36">
        <v>1</v>
      </c>
      <c r="AJ243" s="37">
        <v>3</v>
      </c>
    </row>
    <row r="244" spans="1:36" s="4" customFormat="1" ht="14.45" customHeight="1" x14ac:dyDescent="0.2">
      <c r="A244" s="57" t="s">
        <v>517</v>
      </c>
      <c r="B244" s="111">
        <v>1012</v>
      </c>
      <c r="C244" s="111">
        <v>1015</v>
      </c>
      <c r="D244" s="122">
        <f t="shared" si="47"/>
        <v>3</v>
      </c>
      <c r="E244" s="142">
        <f t="shared" si="48"/>
        <v>0.29644268774703553</v>
      </c>
      <c r="F244" s="110">
        <v>41</v>
      </c>
      <c r="G244" s="110">
        <v>10</v>
      </c>
      <c r="H244" s="110">
        <v>33</v>
      </c>
      <c r="I244" s="110">
        <v>31</v>
      </c>
      <c r="J244" s="110">
        <v>26</v>
      </c>
      <c r="K244" s="110">
        <v>537</v>
      </c>
      <c r="L244" s="110">
        <v>188</v>
      </c>
      <c r="M244" s="110">
        <v>113</v>
      </c>
      <c r="N244" s="110">
        <v>36</v>
      </c>
      <c r="O244" s="132">
        <v>0</v>
      </c>
      <c r="P244" s="132">
        <v>0</v>
      </c>
      <c r="Q244" s="132">
        <v>0</v>
      </c>
      <c r="R244" s="107"/>
      <c r="S244" s="142">
        <f t="shared" si="49"/>
        <v>4.0394088669950738</v>
      </c>
      <c r="T244" s="142">
        <f t="shared" si="50"/>
        <v>0.98522167487684731</v>
      </c>
      <c r="U244" s="142">
        <f t="shared" si="51"/>
        <v>3.2512315270935961</v>
      </c>
      <c r="V244" s="142">
        <f t="shared" si="52"/>
        <v>3.0541871921182269</v>
      </c>
      <c r="W244" s="142">
        <f t="shared" si="53"/>
        <v>2.5615763546798029</v>
      </c>
      <c r="X244" s="142">
        <f t="shared" si="54"/>
        <v>52.906403940886705</v>
      </c>
      <c r="Y244" s="142">
        <f t="shared" si="56"/>
        <v>18.52216748768473</v>
      </c>
      <c r="Z244" s="142">
        <f t="shared" si="57"/>
        <v>11.133004926108374</v>
      </c>
      <c r="AA244" s="142">
        <f t="shared" si="58"/>
        <v>3.5467980295566504</v>
      </c>
      <c r="AB244" s="142">
        <f t="shared" si="55"/>
        <v>0</v>
      </c>
      <c r="AC244" s="142">
        <f t="shared" si="55"/>
        <v>0</v>
      </c>
      <c r="AD244" s="142">
        <f t="shared" si="55"/>
        <v>0</v>
      </c>
      <c r="AE244" s="25"/>
      <c r="AF244" s="19"/>
      <c r="AG244" s="39"/>
      <c r="AH244" s="35" t="s">
        <v>41</v>
      </c>
      <c r="AI244" s="36">
        <v>2</v>
      </c>
      <c r="AJ244" s="37">
        <v>2</v>
      </c>
    </row>
    <row r="245" spans="1:36" s="4" customFormat="1" ht="14.45" customHeight="1" x14ac:dyDescent="0.2">
      <c r="A245" s="38" t="s">
        <v>695</v>
      </c>
      <c r="B245" s="111">
        <v>62676</v>
      </c>
      <c r="C245" s="111">
        <v>63288</v>
      </c>
      <c r="D245" s="122">
        <f t="shared" si="47"/>
        <v>612</v>
      </c>
      <c r="E245" s="142">
        <f t="shared" si="48"/>
        <v>0.97645031591039633</v>
      </c>
      <c r="F245" s="110">
        <v>4267</v>
      </c>
      <c r="G245" s="110">
        <v>809</v>
      </c>
      <c r="H245" s="110">
        <v>4526</v>
      </c>
      <c r="I245" s="110">
        <v>2174</v>
      </c>
      <c r="J245" s="110">
        <v>2288</v>
      </c>
      <c r="K245" s="110">
        <v>36934</v>
      </c>
      <c r="L245" s="110">
        <v>7084</v>
      </c>
      <c r="M245" s="110">
        <v>3697</v>
      </c>
      <c r="N245" s="110">
        <v>1509</v>
      </c>
      <c r="O245" s="132">
        <v>132</v>
      </c>
      <c r="P245" s="132">
        <v>0</v>
      </c>
      <c r="Q245" s="132">
        <v>1572</v>
      </c>
      <c r="R245" s="107"/>
      <c r="S245" s="142">
        <f t="shared" si="49"/>
        <v>6.7421944128428768</v>
      </c>
      <c r="T245" s="142">
        <f t="shared" si="50"/>
        <v>1.2782834028567815</v>
      </c>
      <c r="U245" s="142">
        <f t="shared" si="51"/>
        <v>7.1514347111616736</v>
      </c>
      <c r="V245" s="142">
        <f t="shared" si="52"/>
        <v>3.4350903804828721</v>
      </c>
      <c r="W245" s="142">
        <f t="shared" si="53"/>
        <v>3.6152193148780181</v>
      </c>
      <c r="X245" s="142">
        <f t="shared" si="54"/>
        <v>58.358614587283533</v>
      </c>
      <c r="Y245" s="142">
        <f t="shared" si="56"/>
        <v>11.193275186449247</v>
      </c>
      <c r="Z245" s="142">
        <f t="shared" si="57"/>
        <v>5.8415497408671468</v>
      </c>
      <c r="AA245" s="142">
        <f t="shared" si="58"/>
        <v>2.3843382631778534</v>
      </c>
      <c r="AB245" s="142">
        <f t="shared" si="55"/>
        <v>0.20857034508911643</v>
      </c>
      <c r="AC245" s="142">
        <f t="shared" si="55"/>
        <v>0</v>
      </c>
      <c r="AD245" s="142">
        <f t="shared" si="55"/>
        <v>2.4838832006067504</v>
      </c>
      <c r="AE245" s="25"/>
      <c r="AF245" s="19"/>
      <c r="AG245" s="39"/>
      <c r="AH245" s="35" t="s">
        <v>60</v>
      </c>
      <c r="AI245" s="36">
        <v>2</v>
      </c>
      <c r="AJ245" s="37">
        <v>4</v>
      </c>
    </row>
    <row r="246" spans="1:36" s="4" customFormat="1" ht="14.45" customHeight="1" x14ac:dyDescent="0.2">
      <c r="A246" s="57" t="s">
        <v>519</v>
      </c>
      <c r="B246" s="111">
        <v>5035</v>
      </c>
      <c r="C246" s="111">
        <v>4980</v>
      </c>
      <c r="D246" s="122">
        <f t="shared" si="47"/>
        <v>-55</v>
      </c>
      <c r="E246" s="142">
        <f t="shared" si="48"/>
        <v>-1.0923535253227408</v>
      </c>
      <c r="F246" s="110">
        <v>434</v>
      </c>
      <c r="G246" s="110">
        <v>90</v>
      </c>
      <c r="H246" s="110">
        <v>598</v>
      </c>
      <c r="I246" s="110">
        <v>281</v>
      </c>
      <c r="J246" s="110">
        <v>244</v>
      </c>
      <c r="K246" s="110">
        <v>2390</v>
      </c>
      <c r="L246" s="110">
        <v>533</v>
      </c>
      <c r="M246" s="110">
        <v>273</v>
      </c>
      <c r="N246" s="110">
        <v>137</v>
      </c>
      <c r="O246" s="132">
        <v>0</v>
      </c>
      <c r="P246" s="132">
        <v>0</v>
      </c>
      <c r="Q246" s="132">
        <v>80</v>
      </c>
      <c r="R246" s="107"/>
      <c r="S246" s="142">
        <f t="shared" si="49"/>
        <v>8.714859437751004</v>
      </c>
      <c r="T246" s="142">
        <f t="shared" si="50"/>
        <v>1.8072289156626504</v>
      </c>
      <c r="U246" s="142">
        <f t="shared" si="51"/>
        <v>12.008032128514056</v>
      </c>
      <c r="V246" s="142">
        <f t="shared" si="52"/>
        <v>5.642570281124498</v>
      </c>
      <c r="W246" s="142">
        <f t="shared" si="53"/>
        <v>4.8995983935742968</v>
      </c>
      <c r="X246" s="142">
        <f t="shared" si="54"/>
        <v>47.99196787148594</v>
      </c>
      <c r="Y246" s="142">
        <f t="shared" si="56"/>
        <v>10.70281124497992</v>
      </c>
      <c r="Z246" s="142">
        <f t="shared" si="57"/>
        <v>5.4819277108433733</v>
      </c>
      <c r="AA246" s="142">
        <f t="shared" si="58"/>
        <v>2.751004016064257</v>
      </c>
      <c r="AB246" s="142">
        <f t="shared" si="55"/>
        <v>0</v>
      </c>
      <c r="AC246" s="142">
        <f t="shared" si="55"/>
        <v>0</v>
      </c>
      <c r="AD246" s="142">
        <f t="shared" si="55"/>
        <v>1.6064257028112447</v>
      </c>
      <c r="AE246" s="25"/>
      <c r="AF246" s="19"/>
      <c r="AG246" s="39"/>
      <c r="AH246" s="35" t="s">
        <v>99</v>
      </c>
      <c r="AI246" s="36">
        <v>2</v>
      </c>
      <c r="AJ246" s="37">
        <v>2</v>
      </c>
    </row>
    <row r="247" spans="1:36" s="4" customFormat="1" ht="14.45" customHeight="1" x14ac:dyDescent="0.2">
      <c r="A247" s="57" t="s">
        <v>521</v>
      </c>
      <c r="B247" s="111">
        <v>1476</v>
      </c>
      <c r="C247" s="111">
        <v>1458</v>
      </c>
      <c r="D247" s="122">
        <f t="shared" si="47"/>
        <v>-18</v>
      </c>
      <c r="E247" s="142">
        <f t="shared" si="48"/>
        <v>-1.2195121951219512</v>
      </c>
      <c r="F247" s="110">
        <v>58</v>
      </c>
      <c r="G247" s="110">
        <v>16</v>
      </c>
      <c r="H247" s="110">
        <v>72</v>
      </c>
      <c r="I247" s="110">
        <v>47</v>
      </c>
      <c r="J247" s="110">
        <v>43</v>
      </c>
      <c r="K247" s="110">
        <v>709</v>
      </c>
      <c r="L247" s="110">
        <v>271</v>
      </c>
      <c r="M247" s="110">
        <v>177</v>
      </c>
      <c r="N247" s="110">
        <v>65</v>
      </c>
      <c r="O247" s="132">
        <v>0</v>
      </c>
      <c r="P247" s="132">
        <v>0</v>
      </c>
      <c r="Q247" s="132">
        <v>18</v>
      </c>
      <c r="R247" s="107"/>
      <c r="S247" s="142">
        <f t="shared" si="49"/>
        <v>3.9780521262002746</v>
      </c>
      <c r="T247" s="142">
        <f t="shared" si="50"/>
        <v>1.0973936899862824</v>
      </c>
      <c r="U247" s="142">
        <f t="shared" si="51"/>
        <v>4.9382716049382713</v>
      </c>
      <c r="V247" s="142">
        <f t="shared" si="52"/>
        <v>3.2235939643347047</v>
      </c>
      <c r="W247" s="142">
        <f t="shared" si="53"/>
        <v>2.9492455418381343</v>
      </c>
      <c r="X247" s="142">
        <f t="shared" si="54"/>
        <v>48.628257887517144</v>
      </c>
      <c r="Y247" s="142">
        <f t="shared" si="56"/>
        <v>18.587105624142662</v>
      </c>
      <c r="Z247" s="142">
        <f t="shared" si="57"/>
        <v>12.139917695473251</v>
      </c>
      <c r="AA247" s="142">
        <f t="shared" si="58"/>
        <v>4.4581618655692736</v>
      </c>
      <c r="AB247" s="142">
        <f t="shared" si="55"/>
        <v>0</v>
      </c>
      <c r="AC247" s="142">
        <f t="shared" si="55"/>
        <v>0</v>
      </c>
      <c r="AD247" s="142">
        <f t="shared" si="55"/>
        <v>1.2345679012345678</v>
      </c>
      <c r="AE247" s="25"/>
      <c r="AF247" s="19"/>
      <c r="AG247" s="39"/>
      <c r="AH247" s="35" t="s">
        <v>60</v>
      </c>
      <c r="AI247" s="36">
        <v>2</v>
      </c>
      <c r="AJ247" s="37">
        <v>3</v>
      </c>
    </row>
    <row r="248" spans="1:36" s="4" customFormat="1" ht="14.45" customHeight="1" x14ac:dyDescent="0.2">
      <c r="A248" s="57" t="s">
        <v>523</v>
      </c>
      <c r="B248" s="111">
        <v>5343</v>
      </c>
      <c r="C248" s="111">
        <v>5249</v>
      </c>
      <c r="D248" s="122">
        <f t="shared" si="47"/>
        <v>-94</v>
      </c>
      <c r="E248" s="142">
        <f t="shared" si="48"/>
        <v>-1.7593112483623434</v>
      </c>
      <c r="F248" s="110">
        <v>417</v>
      </c>
      <c r="G248" s="110">
        <v>77</v>
      </c>
      <c r="H248" s="110">
        <v>512</v>
      </c>
      <c r="I248" s="110">
        <v>237</v>
      </c>
      <c r="J248" s="110">
        <v>204</v>
      </c>
      <c r="K248" s="110">
        <v>2638</v>
      </c>
      <c r="L248" s="110">
        <v>711</v>
      </c>
      <c r="M248" s="110">
        <v>300</v>
      </c>
      <c r="N248" s="110">
        <v>153</v>
      </c>
      <c r="O248" s="132">
        <v>0</v>
      </c>
      <c r="P248" s="132">
        <v>0</v>
      </c>
      <c r="Q248" s="132">
        <v>87</v>
      </c>
      <c r="R248" s="107"/>
      <c r="S248" s="142">
        <f t="shared" si="49"/>
        <v>7.9443703562583341</v>
      </c>
      <c r="T248" s="142">
        <f t="shared" si="50"/>
        <v>1.4669460849685654</v>
      </c>
      <c r="U248" s="142">
        <f t="shared" si="51"/>
        <v>9.7542389026481242</v>
      </c>
      <c r="V248" s="142">
        <f t="shared" si="52"/>
        <v>4.5151457420461041</v>
      </c>
      <c r="W248" s="142">
        <f t="shared" si="53"/>
        <v>3.8864545627738618</v>
      </c>
      <c r="X248" s="142">
        <f t="shared" si="54"/>
        <v>50.257191846065922</v>
      </c>
      <c r="Y248" s="142">
        <f t="shared" si="56"/>
        <v>13.545437226138313</v>
      </c>
      <c r="Z248" s="142">
        <f t="shared" si="57"/>
        <v>5.7153743570203845</v>
      </c>
      <c r="AA248" s="142">
        <f t="shared" si="58"/>
        <v>2.9148409220803964</v>
      </c>
      <c r="AB248" s="142">
        <f t="shared" si="55"/>
        <v>0</v>
      </c>
      <c r="AC248" s="142">
        <f t="shared" si="55"/>
        <v>0</v>
      </c>
      <c r="AD248" s="142">
        <f t="shared" si="55"/>
        <v>1.6574585635359116</v>
      </c>
      <c r="AE248" s="25"/>
      <c r="AF248" s="19"/>
      <c r="AG248" s="39"/>
      <c r="AH248" s="35" t="s">
        <v>41</v>
      </c>
      <c r="AI248" s="36">
        <v>1</v>
      </c>
      <c r="AJ248" s="37">
        <v>3</v>
      </c>
    </row>
    <row r="249" spans="1:36" s="4" customFormat="1" ht="14.45" customHeight="1" x14ac:dyDescent="0.2">
      <c r="A249" s="38" t="s">
        <v>549</v>
      </c>
      <c r="B249" s="111">
        <v>5447</v>
      </c>
      <c r="C249" s="111">
        <v>5301</v>
      </c>
      <c r="D249" s="122">
        <f t="shared" si="47"/>
        <v>-146</v>
      </c>
      <c r="E249" s="142">
        <f t="shared" si="48"/>
        <v>-2.6803745180833487</v>
      </c>
      <c r="F249" s="110">
        <v>273</v>
      </c>
      <c r="G249" s="110">
        <v>47</v>
      </c>
      <c r="H249" s="110">
        <v>365</v>
      </c>
      <c r="I249" s="110">
        <v>184</v>
      </c>
      <c r="J249" s="110">
        <v>159</v>
      </c>
      <c r="K249" s="110">
        <v>2681</v>
      </c>
      <c r="L249" s="110">
        <v>823</v>
      </c>
      <c r="M249" s="110">
        <v>525</v>
      </c>
      <c r="N249" s="110">
        <v>244</v>
      </c>
      <c r="O249" s="132">
        <v>0</v>
      </c>
      <c r="P249" s="132">
        <v>0</v>
      </c>
      <c r="Q249" s="132">
        <v>44</v>
      </c>
      <c r="R249" s="107"/>
      <c r="S249" s="142">
        <f t="shared" si="49"/>
        <v>5.149971703452179</v>
      </c>
      <c r="T249" s="142">
        <f t="shared" si="50"/>
        <v>0.88662516506319566</v>
      </c>
      <c r="U249" s="142">
        <f t="shared" si="51"/>
        <v>6.8854933031503487</v>
      </c>
      <c r="V249" s="142">
        <f t="shared" si="52"/>
        <v>3.4710431993963407</v>
      </c>
      <c r="W249" s="142">
        <f t="shared" si="53"/>
        <v>2.9994340690435766</v>
      </c>
      <c r="X249" s="142">
        <f t="shared" si="54"/>
        <v>50.575363139030372</v>
      </c>
      <c r="Y249" s="142">
        <f t="shared" si="56"/>
        <v>15.525372571212978</v>
      </c>
      <c r="Z249" s="142">
        <f t="shared" si="57"/>
        <v>9.9037917374080369</v>
      </c>
      <c r="AA249" s="142">
        <f t="shared" si="58"/>
        <v>4.6029051122429729</v>
      </c>
      <c r="AB249" s="142">
        <f t="shared" si="55"/>
        <v>0</v>
      </c>
      <c r="AC249" s="142">
        <f t="shared" si="55"/>
        <v>0</v>
      </c>
      <c r="AD249" s="142">
        <f t="shared" si="55"/>
        <v>0.83003206942086405</v>
      </c>
      <c r="AE249" s="25"/>
      <c r="AF249" s="19"/>
      <c r="AG249" s="39"/>
      <c r="AH249" s="35" t="s">
        <v>32</v>
      </c>
      <c r="AI249" s="36">
        <v>2</v>
      </c>
      <c r="AJ249" s="37">
        <v>2</v>
      </c>
    </row>
    <row r="250" spans="1:36" s="4" customFormat="1" ht="14.45" customHeight="1" x14ac:dyDescent="0.2">
      <c r="A250" s="57" t="s">
        <v>243</v>
      </c>
      <c r="B250" s="111">
        <v>21657</v>
      </c>
      <c r="C250" s="111">
        <v>21674</v>
      </c>
      <c r="D250" s="122">
        <f t="shared" si="47"/>
        <v>17</v>
      </c>
      <c r="E250" s="142">
        <f t="shared" si="48"/>
        <v>7.8496560003693955E-2</v>
      </c>
      <c r="F250" s="110">
        <v>1577</v>
      </c>
      <c r="G250" s="110">
        <v>307</v>
      </c>
      <c r="H250" s="110">
        <v>1874</v>
      </c>
      <c r="I250" s="110">
        <v>871</v>
      </c>
      <c r="J250" s="110">
        <v>870</v>
      </c>
      <c r="K250" s="110">
        <v>11892</v>
      </c>
      <c r="L250" s="110">
        <v>2523</v>
      </c>
      <c r="M250" s="110">
        <v>1344</v>
      </c>
      <c r="N250" s="110">
        <v>416</v>
      </c>
      <c r="O250" s="132">
        <v>10</v>
      </c>
      <c r="P250" s="132">
        <v>0</v>
      </c>
      <c r="Q250" s="132">
        <v>284</v>
      </c>
      <c r="R250" s="107"/>
      <c r="S250" s="142">
        <f t="shared" si="49"/>
        <v>7.2759988926824768</v>
      </c>
      <c r="T250" s="142">
        <f t="shared" si="50"/>
        <v>1.4164436652210022</v>
      </c>
      <c r="U250" s="142">
        <f t="shared" si="51"/>
        <v>8.6463043277659875</v>
      </c>
      <c r="V250" s="142">
        <f t="shared" si="52"/>
        <v>4.0186398449755467</v>
      </c>
      <c r="W250" s="142">
        <f t="shared" si="53"/>
        <v>4.0140260219617971</v>
      </c>
      <c r="X250" s="142">
        <f t="shared" si="54"/>
        <v>54.867583279505396</v>
      </c>
      <c r="Y250" s="142">
        <f t="shared" si="56"/>
        <v>11.640675463689213</v>
      </c>
      <c r="Z250" s="142">
        <f t="shared" si="57"/>
        <v>6.2009781304789149</v>
      </c>
      <c r="AA250" s="142">
        <f t="shared" si="58"/>
        <v>1.9193503737196642</v>
      </c>
      <c r="AB250" s="142">
        <f t="shared" si="55"/>
        <v>4.6138230137491923E-2</v>
      </c>
      <c r="AC250" s="142">
        <f t="shared" si="55"/>
        <v>0</v>
      </c>
      <c r="AD250" s="142">
        <f t="shared" si="55"/>
        <v>1.3103257359047706</v>
      </c>
      <c r="AE250" s="25"/>
      <c r="AF250" s="19"/>
      <c r="AG250" s="39"/>
      <c r="AH250" s="35" t="s">
        <v>22</v>
      </c>
      <c r="AI250" s="36">
        <v>2</v>
      </c>
      <c r="AJ250" s="37">
        <v>3</v>
      </c>
    </row>
    <row r="251" spans="1:36" s="4" customFormat="1" ht="14.45" customHeight="1" x14ac:dyDescent="0.2">
      <c r="A251" s="57" t="s">
        <v>525</v>
      </c>
      <c r="B251" s="111">
        <v>3110</v>
      </c>
      <c r="C251" s="111">
        <v>3045</v>
      </c>
      <c r="D251" s="122">
        <f t="shared" si="47"/>
        <v>-65</v>
      </c>
      <c r="E251" s="142">
        <f t="shared" si="48"/>
        <v>-2.090032154340836</v>
      </c>
      <c r="F251" s="110">
        <v>111</v>
      </c>
      <c r="G251" s="110">
        <v>43</v>
      </c>
      <c r="H251" s="110">
        <v>196</v>
      </c>
      <c r="I251" s="110">
        <v>118</v>
      </c>
      <c r="J251" s="110">
        <v>127</v>
      </c>
      <c r="K251" s="110">
        <v>1485</v>
      </c>
      <c r="L251" s="110">
        <v>559</v>
      </c>
      <c r="M251" s="110">
        <v>318</v>
      </c>
      <c r="N251" s="110">
        <v>88</v>
      </c>
      <c r="O251" s="132">
        <v>0</v>
      </c>
      <c r="P251" s="132">
        <v>0</v>
      </c>
      <c r="Q251" s="132">
        <v>27</v>
      </c>
      <c r="R251" s="107"/>
      <c r="S251" s="142">
        <f t="shared" si="49"/>
        <v>3.645320197044335</v>
      </c>
      <c r="T251" s="142">
        <f t="shared" si="50"/>
        <v>1.4121510673234812</v>
      </c>
      <c r="U251" s="142">
        <f t="shared" si="51"/>
        <v>6.4367816091954024</v>
      </c>
      <c r="V251" s="142">
        <f t="shared" si="52"/>
        <v>3.8752052545155991</v>
      </c>
      <c r="W251" s="142">
        <f t="shared" si="53"/>
        <v>4.1707717569786533</v>
      </c>
      <c r="X251" s="142">
        <f t="shared" si="54"/>
        <v>48.768472906403943</v>
      </c>
      <c r="Y251" s="142">
        <f t="shared" si="56"/>
        <v>18.357963875205254</v>
      </c>
      <c r="Z251" s="142">
        <f t="shared" si="57"/>
        <v>10.44334975369458</v>
      </c>
      <c r="AA251" s="142">
        <f t="shared" si="58"/>
        <v>2.8899835796387521</v>
      </c>
      <c r="AB251" s="142">
        <f t="shared" si="55"/>
        <v>0</v>
      </c>
      <c r="AC251" s="142">
        <f t="shared" si="55"/>
        <v>0</v>
      </c>
      <c r="AD251" s="142">
        <f t="shared" si="55"/>
        <v>0.88669950738916259</v>
      </c>
      <c r="AE251" s="25"/>
      <c r="AF251" s="19"/>
      <c r="AG251" s="39"/>
      <c r="AH251" s="35" t="s">
        <v>45</v>
      </c>
      <c r="AI251" s="36">
        <v>2</v>
      </c>
      <c r="AJ251" s="37">
        <v>2</v>
      </c>
    </row>
    <row r="252" spans="1:36" s="4" customFormat="1" ht="14.45" customHeight="1" x14ac:dyDescent="0.2">
      <c r="A252" s="57" t="s">
        <v>245</v>
      </c>
      <c r="B252" s="111">
        <v>20310</v>
      </c>
      <c r="C252" s="111">
        <v>20666</v>
      </c>
      <c r="D252" s="122">
        <f t="shared" si="47"/>
        <v>356</v>
      </c>
      <c r="E252" s="142">
        <f t="shared" si="48"/>
        <v>1.7528311176760216</v>
      </c>
      <c r="F252" s="110">
        <v>1330</v>
      </c>
      <c r="G252" s="110">
        <v>245</v>
      </c>
      <c r="H252" s="110">
        <v>1790</v>
      </c>
      <c r="I252" s="110">
        <v>850</v>
      </c>
      <c r="J252" s="110">
        <v>845</v>
      </c>
      <c r="K252" s="110">
        <v>11968</v>
      </c>
      <c r="L252" s="110">
        <v>2122</v>
      </c>
      <c r="M252" s="110">
        <v>1088</v>
      </c>
      <c r="N252" s="110">
        <v>428</v>
      </c>
      <c r="O252" s="132">
        <v>6611</v>
      </c>
      <c r="P252" s="132">
        <v>0</v>
      </c>
      <c r="Q252" s="132">
        <v>1007</v>
      </c>
      <c r="R252" s="107"/>
      <c r="S252" s="142">
        <f t="shared" si="49"/>
        <v>6.4356914739185127</v>
      </c>
      <c r="T252" s="142">
        <f t="shared" si="50"/>
        <v>1.1855221136165681</v>
      </c>
      <c r="U252" s="142">
        <f t="shared" si="51"/>
        <v>8.6615697280557438</v>
      </c>
      <c r="V252" s="142">
        <f t="shared" si="52"/>
        <v>4.1130359043840121</v>
      </c>
      <c r="W252" s="142">
        <f t="shared" si="53"/>
        <v>4.088841575534695</v>
      </c>
      <c r="X252" s="142">
        <f t="shared" si="54"/>
        <v>57.911545533726894</v>
      </c>
      <c r="Y252" s="142">
        <f t="shared" si="56"/>
        <v>10.26807316365044</v>
      </c>
      <c r="Z252" s="142">
        <f t="shared" si="57"/>
        <v>5.2646859576115359</v>
      </c>
      <c r="AA252" s="142">
        <f t="shared" si="58"/>
        <v>2.0710345495015967</v>
      </c>
      <c r="AB252" s="142">
        <f t="shared" si="55"/>
        <v>31.98974160456789</v>
      </c>
      <c r="AC252" s="142">
        <f t="shared" si="55"/>
        <v>0</v>
      </c>
      <c r="AD252" s="142">
        <f t="shared" si="55"/>
        <v>4.8727378302525892</v>
      </c>
      <c r="AE252" s="25"/>
      <c r="AF252" s="19"/>
      <c r="AG252" s="39"/>
      <c r="AH252" s="35" t="s">
        <v>24</v>
      </c>
      <c r="AI252" s="36">
        <v>2</v>
      </c>
      <c r="AJ252" s="37">
        <v>2</v>
      </c>
    </row>
    <row r="253" spans="1:36" s="4" customFormat="1" ht="14.45" customHeight="1" x14ac:dyDescent="0.2">
      <c r="A253" s="57" t="s">
        <v>527</v>
      </c>
      <c r="B253" s="111">
        <v>6146</v>
      </c>
      <c r="C253" s="111">
        <v>6134</v>
      </c>
      <c r="D253" s="122">
        <f t="shared" si="47"/>
        <v>-12</v>
      </c>
      <c r="E253" s="142">
        <f t="shared" si="48"/>
        <v>-0.19524894240156199</v>
      </c>
      <c r="F253" s="110">
        <v>375</v>
      </c>
      <c r="G253" s="110">
        <v>70</v>
      </c>
      <c r="H253" s="110">
        <v>549</v>
      </c>
      <c r="I253" s="110">
        <v>267</v>
      </c>
      <c r="J253" s="110">
        <v>225</v>
      </c>
      <c r="K253" s="110">
        <v>3508</v>
      </c>
      <c r="L253" s="110">
        <v>777</v>
      </c>
      <c r="M253" s="110">
        <v>278</v>
      </c>
      <c r="N253" s="110">
        <v>85</v>
      </c>
      <c r="O253" s="132">
        <v>1729</v>
      </c>
      <c r="P253" s="132">
        <v>0</v>
      </c>
      <c r="Q253" s="132">
        <v>319</v>
      </c>
      <c r="R253" s="107"/>
      <c r="S253" s="142">
        <f t="shared" si="49"/>
        <v>6.1134659276165637</v>
      </c>
      <c r="T253" s="142">
        <f t="shared" si="50"/>
        <v>1.1411803064884252</v>
      </c>
      <c r="U253" s="142">
        <f t="shared" si="51"/>
        <v>8.9501141180306476</v>
      </c>
      <c r="V253" s="142">
        <f t="shared" si="52"/>
        <v>4.3527877404629933</v>
      </c>
      <c r="W253" s="142">
        <f t="shared" si="53"/>
        <v>3.6680795565699378</v>
      </c>
      <c r="X253" s="142">
        <f t="shared" si="54"/>
        <v>57.189435930877075</v>
      </c>
      <c r="Y253" s="142">
        <f t="shared" si="56"/>
        <v>12.667101402021519</v>
      </c>
      <c r="Z253" s="142">
        <f t="shared" si="57"/>
        <v>4.5321160743397453</v>
      </c>
      <c r="AA253" s="142">
        <f t="shared" si="58"/>
        <v>1.3857189435930877</v>
      </c>
      <c r="AB253" s="142">
        <f t="shared" si="55"/>
        <v>28.187153570264101</v>
      </c>
      <c r="AC253" s="142">
        <f t="shared" si="55"/>
        <v>0</v>
      </c>
      <c r="AD253" s="142">
        <f t="shared" si="55"/>
        <v>5.2005216824258227</v>
      </c>
      <c r="AE253" s="25"/>
      <c r="AF253" s="40"/>
      <c r="AG253" s="39"/>
      <c r="AH253" s="35" t="s">
        <v>56</v>
      </c>
      <c r="AI253" s="36">
        <v>2</v>
      </c>
      <c r="AJ253" s="37">
        <v>1</v>
      </c>
    </row>
    <row r="254" spans="1:36" s="4" customFormat="1" ht="14.45" customHeight="1" x14ac:dyDescent="0.2">
      <c r="A254" s="57" t="s">
        <v>247</v>
      </c>
      <c r="B254" s="111">
        <v>8545</v>
      </c>
      <c r="C254" s="111">
        <v>8444</v>
      </c>
      <c r="D254" s="122">
        <f t="shared" si="47"/>
        <v>-101</v>
      </c>
      <c r="E254" s="142">
        <f t="shared" si="48"/>
        <v>-1.1819777647747221</v>
      </c>
      <c r="F254" s="110">
        <v>430</v>
      </c>
      <c r="G254" s="110">
        <v>81</v>
      </c>
      <c r="H254" s="110">
        <v>478</v>
      </c>
      <c r="I254" s="110">
        <v>201</v>
      </c>
      <c r="J254" s="110">
        <v>226</v>
      </c>
      <c r="K254" s="110">
        <v>4761</v>
      </c>
      <c r="L254" s="110">
        <v>1288</v>
      </c>
      <c r="M254" s="110">
        <v>738</v>
      </c>
      <c r="N254" s="110">
        <v>241</v>
      </c>
      <c r="O254" s="132">
        <v>15</v>
      </c>
      <c r="P254" s="132">
        <v>136</v>
      </c>
      <c r="Q254" s="132">
        <v>122</v>
      </c>
      <c r="R254" s="107"/>
      <c r="S254" s="142">
        <f t="shared" si="49"/>
        <v>5.0923732828043589</v>
      </c>
      <c r="T254" s="142">
        <f t="shared" si="50"/>
        <v>0.95926101373756523</v>
      </c>
      <c r="U254" s="142">
        <f t="shared" si="51"/>
        <v>5.6608242539081006</v>
      </c>
      <c r="V254" s="142">
        <f t="shared" si="52"/>
        <v>2.3803884414969207</v>
      </c>
      <c r="W254" s="142">
        <f t="shared" si="53"/>
        <v>2.6764566556134533</v>
      </c>
      <c r="X254" s="142">
        <f t="shared" si="54"/>
        <v>56.383230696352435</v>
      </c>
      <c r="Y254" s="142">
        <f t="shared" si="56"/>
        <v>15.253434391283752</v>
      </c>
      <c r="Z254" s="142">
        <f t="shared" si="57"/>
        <v>8.7399336807200392</v>
      </c>
      <c r="AA254" s="142">
        <f t="shared" si="58"/>
        <v>2.8540975840833727</v>
      </c>
      <c r="AB254" s="142">
        <f t="shared" si="55"/>
        <v>0.17764092846991947</v>
      </c>
      <c r="AC254" s="142">
        <f t="shared" si="55"/>
        <v>1.6106110847939363</v>
      </c>
      <c r="AD254" s="142">
        <f t="shared" si="55"/>
        <v>1.4448128848886783</v>
      </c>
      <c r="AE254" s="25"/>
      <c r="AF254" s="19"/>
      <c r="AG254" s="39"/>
      <c r="AH254" s="35" t="s">
        <v>12</v>
      </c>
      <c r="AI254" s="36">
        <v>2</v>
      </c>
      <c r="AJ254" s="37">
        <v>3</v>
      </c>
    </row>
    <row r="255" spans="1:36" s="4" customFormat="1" ht="14.45" customHeight="1" x14ac:dyDescent="0.2">
      <c r="A255" s="57" t="s">
        <v>529</v>
      </c>
      <c r="B255" s="111">
        <v>2114</v>
      </c>
      <c r="C255" s="111">
        <v>2085</v>
      </c>
      <c r="D255" s="122">
        <f t="shared" si="47"/>
        <v>-29</v>
      </c>
      <c r="E255" s="142">
        <f t="shared" si="48"/>
        <v>-1.3718070009460739</v>
      </c>
      <c r="F255" s="110">
        <v>128</v>
      </c>
      <c r="G255" s="110">
        <v>31</v>
      </c>
      <c r="H255" s="110">
        <v>129</v>
      </c>
      <c r="I255" s="110">
        <v>67</v>
      </c>
      <c r="J255" s="110">
        <v>76</v>
      </c>
      <c r="K255" s="110">
        <v>1025</v>
      </c>
      <c r="L255" s="110">
        <v>333</v>
      </c>
      <c r="M255" s="110">
        <v>209</v>
      </c>
      <c r="N255" s="110">
        <v>87</v>
      </c>
      <c r="O255" s="132">
        <v>0</v>
      </c>
      <c r="P255" s="132">
        <v>0</v>
      </c>
      <c r="Q255" s="132">
        <v>14</v>
      </c>
      <c r="R255" s="107"/>
      <c r="S255" s="142">
        <f t="shared" si="49"/>
        <v>6.1390887290167866</v>
      </c>
      <c r="T255" s="142">
        <f t="shared" si="50"/>
        <v>1.4868105515587531</v>
      </c>
      <c r="U255" s="142">
        <f t="shared" si="51"/>
        <v>6.1870503597122299</v>
      </c>
      <c r="V255" s="142">
        <f t="shared" si="52"/>
        <v>3.2134292565947242</v>
      </c>
      <c r="W255" s="142">
        <f t="shared" si="53"/>
        <v>3.645083932853717</v>
      </c>
      <c r="X255" s="142">
        <f t="shared" si="54"/>
        <v>49.160671462829733</v>
      </c>
      <c r="Y255" s="142">
        <f t="shared" si="56"/>
        <v>15.971223021582734</v>
      </c>
      <c r="Z255" s="142">
        <f t="shared" si="57"/>
        <v>10.023980815347722</v>
      </c>
      <c r="AA255" s="142">
        <f t="shared" si="58"/>
        <v>4.1726618705035978</v>
      </c>
      <c r="AB255" s="142">
        <f t="shared" si="55"/>
        <v>0</v>
      </c>
      <c r="AC255" s="142">
        <f t="shared" si="55"/>
        <v>0</v>
      </c>
      <c r="AD255" s="142">
        <f t="shared" si="55"/>
        <v>0.67146282973621096</v>
      </c>
      <c r="AE255" s="25"/>
      <c r="AF255" s="40"/>
      <c r="AG255" s="39"/>
      <c r="AH255" s="35" t="s">
        <v>4</v>
      </c>
      <c r="AI255" s="36">
        <v>1</v>
      </c>
      <c r="AJ255" s="37">
        <v>7</v>
      </c>
    </row>
    <row r="256" spans="1:36" s="4" customFormat="1" ht="14.45" customHeight="1" x14ac:dyDescent="0.2">
      <c r="A256" s="57" t="s">
        <v>531</v>
      </c>
      <c r="B256" s="111">
        <v>8919</v>
      </c>
      <c r="C256" s="111">
        <v>8828</v>
      </c>
      <c r="D256" s="122">
        <f t="shared" si="47"/>
        <v>-91</v>
      </c>
      <c r="E256" s="142">
        <f t="shared" si="48"/>
        <v>-1.0202937549052584</v>
      </c>
      <c r="F256" s="110">
        <v>413</v>
      </c>
      <c r="G256" s="110">
        <v>85</v>
      </c>
      <c r="H256" s="110">
        <v>520</v>
      </c>
      <c r="I256" s="110">
        <v>317</v>
      </c>
      <c r="J256" s="110">
        <v>280</v>
      </c>
      <c r="K256" s="110">
        <v>4432</v>
      </c>
      <c r="L256" s="110">
        <v>1455</v>
      </c>
      <c r="M256" s="110">
        <v>909</v>
      </c>
      <c r="N256" s="110">
        <v>417</v>
      </c>
      <c r="O256" s="132">
        <v>50</v>
      </c>
      <c r="P256" s="132">
        <v>0</v>
      </c>
      <c r="Q256" s="132">
        <v>266</v>
      </c>
      <c r="R256" s="107"/>
      <c r="S256" s="142">
        <f t="shared" si="49"/>
        <v>4.6782963298595384</v>
      </c>
      <c r="T256" s="142">
        <f t="shared" si="50"/>
        <v>0.96284549161758037</v>
      </c>
      <c r="U256" s="142">
        <f t="shared" si="51"/>
        <v>5.8903488898957868</v>
      </c>
      <c r="V256" s="142">
        <f t="shared" si="52"/>
        <v>3.5908473040326232</v>
      </c>
      <c r="W256" s="142">
        <f t="shared" si="53"/>
        <v>3.1717263253284997</v>
      </c>
      <c r="X256" s="142">
        <f t="shared" si="54"/>
        <v>50.203896692342539</v>
      </c>
      <c r="Y256" s="142">
        <f t="shared" si="56"/>
        <v>16.48164929768917</v>
      </c>
      <c r="Z256" s="142">
        <f t="shared" si="57"/>
        <v>10.296782963298595</v>
      </c>
      <c r="AA256" s="142">
        <f t="shared" si="58"/>
        <v>4.7236067059356595</v>
      </c>
      <c r="AB256" s="142">
        <f t="shared" si="55"/>
        <v>0.56637970095151791</v>
      </c>
      <c r="AC256" s="142">
        <f t="shared" si="55"/>
        <v>0</v>
      </c>
      <c r="AD256" s="142">
        <f t="shared" si="55"/>
        <v>3.0131400090620755</v>
      </c>
      <c r="AE256" s="25"/>
      <c r="AF256" s="19"/>
      <c r="AG256" s="39"/>
      <c r="AH256" s="35" t="s">
        <v>41</v>
      </c>
      <c r="AI256" s="36">
        <v>2</v>
      </c>
      <c r="AJ256" s="37">
        <v>1</v>
      </c>
    </row>
    <row r="257" spans="1:36" s="4" customFormat="1" ht="14.45" customHeight="1" x14ac:dyDescent="0.2">
      <c r="A257" s="57" t="s">
        <v>533</v>
      </c>
      <c r="B257" s="111">
        <v>4075</v>
      </c>
      <c r="C257" s="111">
        <v>3967</v>
      </c>
      <c r="D257" s="122">
        <f t="shared" si="47"/>
        <v>-108</v>
      </c>
      <c r="E257" s="142">
        <f t="shared" si="48"/>
        <v>-2.6503067484662575</v>
      </c>
      <c r="F257" s="110">
        <v>169</v>
      </c>
      <c r="G257" s="110">
        <v>28</v>
      </c>
      <c r="H257" s="110">
        <v>233</v>
      </c>
      <c r="I257" s="110">
        <v>107</v>
      </c>
      <c r="J257" s="110">
        <v>114</v>
      </c>
      <c r="K257" s="110">
        <v>2057</v>
      </c>
      <c r="L257" s="110">
        <v>701</v>
      </c>
      <c r="M257" s="110">
        <v>385</v>
      </c>
      <c r="N257" s="110">
        <v>173</v>
      </c>
      <c r="O257" s="132">
        <v>0</v>
      </c>
      <c r="P257" s="132">
        <v>0</v>
      </c>
      <c r="Q257" s="132">
        <v>36</v>
      </c>
      <c r="R257" s="107"/>
      <c r="S257" s="142">
        <f t="shared" si="49"/>
        <v>4.2601462062011599</v>
      </c>
      <c r="T257" s="142">
        <f t="shared" si="50"/>
        <v>0.70582304008066543</v>
      </c>
      <c r="U257" s="142">
        <f t="shared" si="51"/>
        <v>5.8734560120998234</v>
      </c>
      <c r="V257" s="142">
        <f t="shared" si="52"/>
        <v>2.6972523317368289</v>
      </c>
      <c r="W257" s="142">
        <f t="shared" si="53"/>
        <v>2.873708091756995</v>
      </c>
      <c r="X257" s="142">
        <f t="shared" si="54"/>
        <v>51.85278548021175</v>
      </c>
      <c r="Y257" s="142">
        <f t="shared" si="56"/>
        <v>17.670783967733804</v>
      </c>
      <c r="Z257" s="142">
        <f t="shared" si="57"/>
        <v>9.705066801109151</v>
      </c>
      <c r="AA257" s="142">
        <f t="shared" si="58"/>
        <v>4.3609780690698265</v>
      </c>
      <c r="AB257" s="142">
        <f t="shared" si="55"/>
        <v>0</v>
      </c>
      <c r="AC257" s="142">
        <f t="shared" si="55"/>
        <v>0</v>
      </c>
      <c r="AD257" s="142">
        <f t="shared" si="55"/>
        <v>0.90748676581799848</v>
      </c>
      <c r="AE257" s="25"/>
      <c r="AF257" s="19"/>
      <c r="AG257" s="39"/>
      <c r="AH257" s="35" t="s">
        <v>73</v>
      </c>
      <c r="AI257" s="36">
        <v>2</v>
      </c>
      <c r="AJ257" s="37">
        <v>2</v>
      </c>
    </row>
    <row r="258" spans="1:36" s="4" customFormat="1" ht="14.45" customHeight="1" x14ac:dyDescent="0.2">
      <c r="A258" s="57" t="s">
        <v>535</v>
      </c>
      <c r="B258" s="111">
        <v>10423</v>
      </c>
      <c r="C258" s="111">
        <v>10389</v>
      </c>
      <c r="D258" s="122">
        <f t="shared" si="47"/>
        <v>-34</v>
      </c>
      <c r="E258" s="142">
        <f t="shared" si="48"/>
        <v>-0.32620166938501394</v>
      </c>
      <c r="F258" s="110">
        <v>599</v>
      </c>
      <c r="G258" s="110">
        <v>97</v>
      </c>
      <c r="H258" s="110">
        <v>678</v>
      </c>
      <c r="I258" s="110">
        <v>365</v>
      </c>
      <c r="J258" s="110">
        <v>351</v>
      </c>
      <c r="K258" s="110">
        <v>5610</v>
      </c>
      <c r="L258" s="110">
        <v>1540</v>
      </c>
      <c r="M258" s="110">
        <v>784</v>
      </c>
      <c r="N258" s="110">
        <v>365</v>
      </c>
      <c r="O258" s="132">
        <v>17</v>
      </c>
      <c r="P258" s="132">
        <v>0</v>
      </c>
      <c r="Q258" s="132">
        <v>276</v>
      </c>
      <c r="R258" s="107"/>
      <c r="S258" s="142">
        <f t="shared" ref="S258:S289" si="59">F258/$C258*100</f>
        <v>5.7657137356819712</v>
      </c>
      <c r="T258" s="142">
        <f t="shared" ref="T258:T289" si="60">G258/$C258*100</f>
        <v>0.93367985369140427</v>
      </c>
      <c r="U258" s="142">
        <f t="shared" ref="U258:U289" si="61">H258/$C258*100</f>
        <v>6.5261334103378577</v>
      </c>
      <c r="V258" s="142">
        <f t="shared" ref="V258:V289" si="62">I258/$C258*100</f>
        <v>3.5133314082202327</v>
      </c>
      <c r="W258" s="142">
        <f t="shared" ref="W258:W289" si="63">J258/$C258*100</f>
        <v>3.3785734911926073</v>
      </c>
      <c r="X258" s="142">
        <f t="shared" ref="X258:X289" si="64">K258/$C258*100</f>
        <v>53.99942246606988</v>
      </c>
      <c r="Y258" s="142">
        <f t="shared" si="56"/>
        <v>14.82337087303879</v>
      </c>
      <c r="Z258" s="142">
        <f t="shared" si="57"/>
        <v>7.546443353547021</v>
      </c>
      <c r="AA258" s="142">
        <f t="shared" si="58"/>
        <v>3.5133314082202327</v>
      </c>
      <c r="AB258" s="142">
        <f t="shared" si="55"/>
        <v>0.16363461353354508</v>
      </c>
      <c r="AC258" s="142">
        <f t="shared" si="55"/>
        <v>0</v>
      </c>
      <c r="AD258" s="142">
        <f t="shared" si="55"/>
        <v>2.6566560785446147</v>
      </c>
      <c r="AE258" s="25"/>
      <c r="AF258" s="40"/>
      <c r="AG258" s="39"/>
      <c r="AH258" s="35" t="s">
        <v>126</v>
      </c>
      <c r="AI258" s="36">
        <v>2</v>
      </c>
      <c r="AJ258" s="37">
        <v>3</v>
      </c>
    </row>
    <row r="259" spans="1:36" s="4" customFormat="1" ht="14.45" customHeight="1" x14ac:dyDescent="0.2">
      <c r="A259" s="57" t="s">
        <v>538</v>
      </c>
      <c r="B259" s="111">
        <v>2588</v>
      </c>
      <c r="C259" s="111">
        <v>2530</v>
      </c>
      <c r="D259" s="122">
        <f t="shared" si="47"/>
        <v>-58</v>
      </c>
      <c r="E259" s="142">
        <f t="shared" si="48"/>
        <v>-2.2411128284389492</v>
      </c>
      <c r="F259" s="110">
        <v>73</v>
      </c>
      <c r="G259" s="110">
        <v>11</v>
      </c>
      <c r="H259" s="110">
        <v>88</v>
      </c>
      <c r="I259" s="110">
        <v>73</v>
      </c>
      <c r="J259" s="110">
        <v>65</v>
      </c>
      <c r="K259" s="110">
        <v>1235</v>
      </c>
      <c r="L259" s="110">
        <v>521</v>
      </c>
      <c r="M259" s="110">
        <v>322</v>
      </c>
      <c r="N259" s="110">
        <v>142</v>
      </c>
      <c r="O259" s="132">
        <v>0</v>
      </c>
      <c r="P259" s="132">
        <v>0</v>
      </c>
      <c r="Q259" s="132">
        <v>63</v>
      </c>
      <c r="R259" s="107"/>
      <c r="S259" s="142">
        <f t="shared" si="59"/>
        <v>2.8853754940711465</v>
      </c>
      <c r="T259" s="142">
        <f t="shared" si="60"/>
        <v>0.43478260869565216</v>
      </c>
      <c r="U259" s="142">
        <f t="shared" si="61"/>
        <v>3.4782608695652173</v>
      </c>
      <c r="V259" s="142">
        <f t="shared" si="62"/>
        <v>2.8853754940711465</v>
      </c>
      <c r="W259" s="142">
        <f t="shared" si="63"/>
        <v>2.5691699604743086</v>
      </c>
      <c r="X259" s="142">
        <f t="shared" si="64"/>
        <v>48.814229249011859</v>
      </c>
      <c r="Y259" s="142">
        <f t="shared" si="56"/>
        <v>20.59288537549407</v>
      </c>
      <c r="Z259" s="142">
        <f t="shared" si="57"/>
        <v>12.727272727272727</v>
      </c>
      <c r="AA259" s="142">
        <f t="shared" si="58"/>
        <v>5.612648221343874</v>
      </c>
      <c r="AB259" s="142">
        <f t="shared" si="55"/>
        <v>0</v>
      </c>
      <c r="AC259" s="142">
        <f t="shared" si="55"/>
        <v>0</v>
      </c>
      <c r="AD259" s="142">
        <f t="shared" si="55"/>
        <v>2.4901185770750986</v>
      </c>
      <c r="AE259" s="25"/>
      <c r="AF259" s="19"/>
      <c r="AG259" s="39"/>
      <c r="AH259" s="35" t="s">
        <v>81</v>
      </c>
      <c r="AI259" s="36">
        <v>2</v>
      </c>
      <c r="AJ259" s="37">
        <v>2</v>
      </c>
    </row>
    <row r="260" spans="1:36" s="4" customFormat="1" ht="14.45" customHeight="1" x14ac:dyDescent="0.2">
      <c r="A260" s="57" t="s">
        <v>541</v>
      </c>
      <c r="B260" s="111">
        <v>8051</v>
      </c>
      <c r="C260" s="111">
        <v>7862</v>
      </c>
      <c r="D260" s="122">
        <f t="shared" si="47"/>
        <v>-189</v>
      </c>
      <c r="E260" s="142">
        <f t="shared" si="48"/>
        <v>-2.3475344677679795</v>
      </c>
      <c r="F260" s="110">
        <v>287</v>
      </c>
      <c r="G260" s="110">
        <v>53</v>
      </c>
      <c r="H260" s="110">
        <v>335</v>
      </c>
      <c r="I260" s="110">
        <v>215</v>
      </c>
      <c r="J260" s="110">
        <v>225</v>
      </c>
      <c r="K260" s="110">
        <v>4003</v>
      </c>
      <c r="L260" s="110">
        <v>1536</v>
      </c>
      <c r="M260" s="110">
        <v>834</v>
      </c>
      <c r="N260" s="110">
        <v>374</v>
      </c>
      <c r="O260" s="132">
        <v>0</v>
      </c>
      <c r="P260" s="132">
        <v>0</v>
      </c>
      <c r="Q260" s="132">
        <v>171</v>
      </c>
      <c r="R260" s="107"/>
      <c r="S260" s="142">
        <f t="shared" si="59"/>
        <v>3.6504706181633173</v>
      </c>
      <c r="T260" s="142">
        <f t="shared" si="60"/>
        <v>0.67412872042737215</v>
      </c>
      <c r="U260" s="142">
        <f t="shared" si="61"/>
        <v>4.261002289493768</v>
      </c>
      <c r="V260" s="142">
        <f t="shared" si="62"/>
        <v>2.7346731111676417</v>
      </c>
      <c r="W260" s="142">
        <f t="shared" si="63"/>
        <v>2.8618672093614856</v>
      </c>
      <c r="X260" s="142">
        <f t="shared" si="64"/>
        <v>50.915797506995673</v>
      </c>
      <c r="Y260" s="142">
        <f t="shared" si="56"/>
        <v>19.537013482574409</v>
      </c>
      <c r="Z260" s="142">
        <f t="shared" si="57"/>
        <v>10.607987789366573</v>
      </c>
      <c r="AA260" s="142">
        <f t="shared" si="58"/>
        <v>4.7570592724497578</v>
      </c>
      <c r="AB260" s="142">
        <f t="shared" si="55"/>
        <v>0</v>
      </c>
      <c r="AC260" s="142">
        <f t="shared" si="55"/>
        <v>0</v>
      </c>
      <c r="AD260" s="142">
        <f t="shared" si="55"/>
        <v>2.1750190791147288</v>
      </c>
      <c r="AE260" s="25"/>
      <c r="AF260" s="40"/>
      <c r="AG260" s="39"/>
      <c r="AH260" s="35" t="s">
        <v>73</v>
      </c>
      <c r="AI260" s="36">
        <v>1</v>
      </c>
      <c r="AJ260" s="37">
        <v>5</v>
      </c>
    </row>
    <row r="261" spans="1:36" s="4" customFormat="1" ht="14.45" customHeight="1" x14ac:dyDescent="0.2">
      <c r="A261" s="57" t="s">
        <v>249</v>
      </c>
      <c r="B261" s="111">
        <v>7266</v>
      </c>
      <c r="C261" s="111">
        <v>7145</v>
      </c>
      <c r="D261" s="122">
        <f t="shared" si="47"/>
        <v>-121</v>
      </c>
      <c r="E261" s="142">
        <f t="shared" si="48"/>
        <v>-1.6652903936140928</v>
      </c>
      <c r="F261" s="110">
        <v>365</v>
      </c>
      <c r="G261" s="110">
        <v>64</v>
      </c>
      <c r="H261" s="110">
        <v>411</v>
      </c>
      <c r="I261" s="110">
        <v>225</v>
      </c>
      <c r="J261" s="110">
        <v>207</v>
      </c>
      <c r="K261" s="110">
        <v>3675</v>
      </c>
      <c r="L261" s="110">
        <v>1189</v>
      </c>
      <c r="M261" s="110">
        <v>699</v>
      </c>
      <c r="N261" s="110">
        <v>310</v>
      </c>
      <c r="O261" s="132">
        <v>0</v>
      </c>
      <c r="P261" s="132">
        <v>0</v>
      </c>
      <c r="Q261" s="132">
        <v>169</v>
      </c>
      <c r="R261" s="107"/>
      <c r="S261" s="142">
        <f t="shared" si="59"/>
        <v>5.1084674597620712</v>
      </c>
      <c r="T261" s="142">
        <f t="shared" si="60"/>
        <v>0.89573128061581531</v>
      </c>
      <c r="U261" s="142">
        <f t="shared" si="61"/>
        <v>5.7522743177046882</v>
      </c>
      <c r="V261" s="142">
        <f t="shared" si="62"/>
        <v>3.1490552834149756</v>
      </c>
      <c r="W261" s="142">
        <f t="shared" si="63"/>
        <v>2.8971308607417772</v>
      </c>
      <c r="X261" s="142">
        <f t="shared" si="64"/>
        <v>51.434569629111273</v>
      </c>
      <c r="Y261" s="142">
        <f t="shared" si="56"/>
        <v>16.641007697690693</v>
      </c>
      <c r="Z261" s="142">
        <f t="shared" si="57"/>
        <v>9.7830650804758577</v>
      </c>
      <c r="AA261" s="142">
        <f t="shared" si="58"/>
        <v>4.3386983904828549</v>
      </c>
      <c r="AB261" s="142">
        <f t="shared" si="55"/>
        <v>0</v>
      </c>
      <c r="AC261" s="142">
        <f t="shared" si="55"/>
        <v>0</v>
      </c>
      <c r="AD261" s="142">
        <f t="shared" si="55"/>
        <v>2.3652904128761372</v>
      </c>
      <c r="AE261" s="25"/>
      <c r="AF261" s="40"/>
      <c r="AG261" s="39"/>
      <c r="AH261" s="35" t="s">
        <v>56</v>
      </c>
      <c r="AI261" s="36">
        <v>1</v>
      </c>
      <c r="AJ261" s="37">
        <v>7</v>
      </c>
    </row>
    <row r="262" spans="1:36" s="4" customFormat="1" ht="14.45" customHeight="1" x14ac:dyDescent="0.2">
      <c r="A262" s="57" t="s">
        <v>543</v>
      </c>
      <c r="B262" s="111">
        <v>3859</v>
      </c>
      <c r="C262" s="111">
        <v>3753</v>
      </c>
      <c r="D262" s="122">
        <f t="shared" si="47"/>
        <v>-106</v>
      </c>
      <c r="E262" s="142">
        <f t="shared" si="48"/>
        <v>-2.7468256024876911</v>
      </c>
      <c r="F262" s="110">
        <v>121</v>
      </c>
      <c r="G262" s="110">
        <v>23</v>
      </c>
      <c r="H262" s="110">
        <v>138</v>
      </c>
      <c r="I262" s="110">
        <v>99</v>
      </c>
      <c r="J262" s="110">
        <v>96</v>
      </c>
      <c r="K262" s="110">
        <v>1753</v>
      </c>
      <c r="L262" s="110">
        <v>787</v>
      </c>
      <c r="M262" s="110">
        <v>520</v>
      </c>
      <c r="N262" s="110">
        <v>216</v>
      </c>
      <c r="O262" s="132">
        <v>0</v>
      </c>
      <c r="P262" s="132">
        <v>0</v>
      </c>
      <c r="Q262" s="132">
        <v>61</v>
      </c>
      <c r="R262" s="107"/>
      <c r="S262" s="142">
        <f t="shared" si="59"/>
        <v>3.2240873967492671</v>
      </c>
      <c r="T262" s="142">
        <f t="shared" si="60"/>
        <v>0.61284305888622437</v>
      </c>
      <c r="U262" s="142">
        <f t="shared" si="61"/>
        <v>3.6770583533173458</v>
      </c>
      <c r="V262" s="142">
        <f t="shared" si="62"/>
        <v>2.6378896882494005</v>
      </c>
      <c r="W262" s="142">
        <f t="shared" si="63"/>
        <v>2.5579536370903275</v>
      </c>
      <c r="X262" s="142">
        <f t="shared" si="64"/>
        <v>46.709299227284838</v>
      </c>
      <c r="Y262" s="142">
        <f t="shared" si="56"/>
        <v>20.969890754063417</v>
      </c>
      <c r="Z262" s="142">
        <f t="shared" si="57"/>
        <v>13.855582200905941</v>
      </c>
      <c r="AA262" s="142">
        <f t="shared" si="58"/>
        <v>5.755395683453238</v>
      </c>
      <c r="AB262" s="142">
        <f t="shared" si="55"/>
        <v>0</v>
      </c>
      <c r="AC262" s="142">
        <f t="shared" si="55"/>
        <v>0</v>
      </c>
      <c r="AD262" s="142">
        <f t="shared" si="55"/>
        <v>1.6253663735678123</v>
      </c>
      <c r="AE262" s="25"/>
      <c r="AF262" s="19"/>
      <c r="AG262" s="39"/>
      <c r="AH262" s="35" t="s">
        <v>41</v>
      </c>
      <c r="AI262" s="36">
        <v>2</v>
      </c>
      <c r="AJ262" s="37">
        <v>2</v>
      </c>
    </row>
    <row r="263" spans="1:36" s="4" customFormat="1" ht="14.45" customHeight="1" x14ac:dyDescent="0.2">
      <c r="A263" s="57" t="s">
        <v>545</v>
      </c>
      <c r="B263" s="111">
        <v>6903</v>
      </c>
      <c r="C263" s="111">
        <v>6811</v>
      </c>
      <c r="D263" s="122">
        <f t="shared" si="47"/>
        <v>-92</v>
      </c>
      <c r="E263" s="142">
        <f t="shared" si="48"/>
        <v>-1.3327538751267565</v>
      </c>
      <c r="F263" s="110">
        <v>319</v>
      </c>
      <c r="G263" s="110">
        <v>59</v>
      </c>
      <c r="H263" s="110">
        <v>399</v>
      </c>
      <c r="I263" s="110">
        <v>207</v>
      </c>
      <c r="J263" s="110">
        <v>202</v>
      </c>
      <c r="K263" s="110">
        <v>3588</v>
      </c>
      <c r="L263" s="110">
        <v>1142</v>
      </c>
      <c r="M263" s="110">
        <v>615</v>
      </c>
      <c r="N263" s="110">
        <v>280</v>
      </c>
      <c r="O263" s="132">
        <v>12</v>
      </c>
      <c r="P263" s="132">
        <v>0</v>
      </c>
      <c r="Q263" s="132">
        <v>129</v>
      </c>
      <c r="R263" s="107"/>
      <c r="S263" s="142">
        <f t="shared" si="59"/>
        <v>4.6836000587285271</v>
      </c>
      <c r="T263" s="142">
        <f t="shared" si="60"/>
        <v>0.86624577888709442</v>
      </c>
      <c r="U263" s="142">
        <f t="shared" si="61"/>
        <v>5.8581706063720453</v>
      </c>
      <c r="V263" s="142">
        <f t="shared" si="62"/>
        <v>3.0392012920276024</v>
      </c>
      <c r="W263" s="142">
        <f t="shared" si="63"/>
        <v>2.9657906327998824</v>
      </c>
      <c r="X263" s="142">
        <f t="shared" si="64"/>
        <v>52.679489061811779</v>
      </c>
      <c r="Y263" s="142">
        <f t="shared" si="56"/>
        <v>16.766994567611217</v>
      </c>
      <c r="Z263" s="142">
        <f t="shared" si="57"/>
        <v>9.0295110850095437</v>
      </c>
      <c r="AA263" s="142">
        <f t="shared" si="58"/>
        <v>4.1109969167523124</v>
      </c>
      <c r="AB263" s="142">
        <f t="shared" si="55"/>
        <v>0.17618558214652769</v>
      </c>
      <c r="AC263" s="142">
        <f t="shared" si="55"/>
        <v>0</v>
      </c>
      <c r="AD263" s="142">
        <f t="shared" si="55"/>
        <v>1.8939950080751726</v>
      </c>
      <c r="AE263" s="25"/>
      <c r="AF263" s="40"/>
      <c r="AG263" s="39"/>
      <c r="AH263" s="35" t="s">
        <v>8</v>
      </c>
      <c r="AI263" s="36">
        <v>2</v>
      </c>
      <c r="AJ263" s="37">
        <v>5</v>
      </c>
    </row>
    <row r="264" spans="1:36" s="4" customFormat="1" ht="14.45" customHeight="1" x14ac:dyDescent="0.2">
      <c r="A264" s="57" t="s">
        <v>550</v>
      </c>
      <c r="B264" s="111">
        <v>4774</v>
      </c>
      <c r="C264" s="111">
        <v>4715</v>
      </c>
      <c r="D264" s="122">
        <f t="shared" si="47"/>
        <v>-59</v>
      </c>
      <c r="E264" s="142">
        <f t="shared" si="48"/>
        <v>-1.2358609132802683</v>
      </c>
      <c r="F264" s="110">
        <v>254</v>
      </c>
      <c r="G264" s="110">
        <v>45</v>
      </c>
      <c r="H264" s="110">
        <v>346</v>
      </c>
      <c r="I264" s="110">
        <v>189</v>
      </c>
      <c r="J264" s="110">
        <v>169</v>
      </c>
      <c r="K264" s="110">
        <v>2562</v>
      </c>
      <c r="L264" s="110">
        <v>683</v>
      </c>
      <c r="M264" s="110">
        <v>350</v>
      </c>
      <c r="N264" s="110">
        <v>117</v>
      </c>
      <c r="O264" s="132">
        <v>0</v>
      </c>
      <c r="P264" s="132">
        <v>0</v>
      </c>
      <c r="Q264" s="132">
        <v>188</v>
      </c>
      <c r="R264" s="107"/>
      <c r="S264" s="142">
        <f t="shared" si="59"/>
        <v>5.3870625662778364</v>
      </c>
      <c r="T264" s="142">
        <f t="shared" si="60"/>
        <v>0.95440084835630967</v>
      </c>
      <c r="U264" s="142">
        <f t="shared" si="61"/>
        <v>7.3382820784729592</v>
      </c>
      <c r="V264" s="142">
        <f t="shared" si="62"/>
        <v>4.008483563096501</v>
      </c>
      <c r="W264" s="142">
        <f t="shared" si="63"/>
        <v>3.5843054082714736</v>
      </c>
      <c r="X264" s="142">
        <f t="shared" si="64"/>
        <v>54.337221633085896</v>
      </c>
      <c r="Y264" s="142">
        <f t="shared" si="56"/>
        <v>14.485683987274655</v>
      </c>
      <c r="Z264" s="142">
        <f t="shared" si="57"/>
        <v>7.4231177094379639</v>
      </c>
      <c r="AA264" s="142">
        <f t="shared" si="58"/>
        <v>2.4814422057264052</v>
      </c>
      <c r="AB264" s="142">
        <f t="shared" si="55"/>
        <v>0</v>
      </c>
      <c r="AC264" s="142">
        <f t="shared" si="55"/>
        <v>0</v>
      </c>
      <c r="AD264" s="142">
        <f t="shared" si="55"/>
        <v>3.9872746553552489</v>
      </c>
      <c r="AE264" s="25"/>
      <c r="AF264" s="19"/>
      <c r="AG264" s="39"/>
      <c r="AH264" s="35" t="s">
        <v>24</v>
      </c>
      <c r="AI264" s="36">
        <v>2</v>
      </c>
      <c r="AJ264" s="37">
        <v>3</v>
      </c>
    </row>
    <row r="265" spans="1:36" s="4" customFormat="1" ht="14.45" customHeight="1" x14ac:dyDescent="0.2">
      <c r="A265" s="57" t="s">
        <v>552</v>
      </c>
      <c r="B265" s="111">
        <v>4058</v>
      </c>
      <c r="C265" s="111">
        <v>4024</v>
      </c>
      <c r="D265" s="122">
        <f t="shared" si="47"/>
        <v>-34</v>
      </c>
      <c r="E265" s="142">
        <f t="shared" si="48"/>
        <v>-0.83785115820601275</v>
      </c>
      <c r="F265" s="110">
        <v>182</v>
      </c>
      <c r="G265" s="110">
        <v>39</v>
      </c>
      <c r="H265" s="110">
        <v>282</v>
      </c>
      <c r="I265" s="110">
        <v>143</v>
      </c>
      <c r="J265" s="110">
        <v>145</v>
      </c>
      <c r="K265" s="110">
        <v>2077</v>
      </c>
      <c r="L265" s="110">
        <v>627</v>
      </c>
      <c r="M265" s="110">
        <v>398</v>
      </c>
      <c r="N265" s="110">
        <v>131</v>
      </c>
      <c r="O265" s="132">
        <v>0</v>
      </c>
      <c r="P265" s="132">
        <v>0</v>
      </c>
      <c r="Q265" s="132">
        <v>60</v>
      </c>
      <c r="R265" s="107"/>
      <c r="S265" s="142">
        <f t="shared" si="59"/>
        <v>4.5228628230616303</v>
      </c>
      <c r="T265" s="142">
        <f t="shared" si="60"/>
        <v>0.96918489065606372</v>
      </c>
      <c r="U265" s="142">
        <f t="shared" si="61"/>
        <v>7.0079522862823067</v>
      </c>
      <c r="V265" s="142">
        <f t="shared" si="62"/>
        <v>3.553677932405567</v>
      </c>
      <c r="W265" s="142">
        <f t="shared" si="63"/>
        <v>3.6033797216699801</v>
      </c>
      <c r="X265" s="142">
        <f t="shared" si="64"/>
        <v>51.615308151093444</v>
      </c>
      <c r="Y265" s="142">
        <f t="shared" si="56"/>
        <v>15.581510934393638</v>
      </c>
      <c r="Z265" s="142">
        <f t="shared" si="57"/>
        <v>9.890656063618291</v>
      </c>
      <c r="AA265" s="142">
        <f t="shared" si="58"/>
        <v>3.2554671968190854</v>
      </c>
      <c r="AB265" s="142">
        <f t="shared" si="55"/>
        <v>0</v>
      </c>
      <c r="AC265" s="142">
        <f t="shared" si="55"/>
        <v>0</v>
      </c>
      <c r="AD265" s="142">
        <f t="shared" si="55"/>
        <v>1.4910536779324055</v>
      </c>
      <c r="AE265" s="25"/>
      <c r="AF265" s="40"/>
      <c r="AG265" s="39"/>
      <c r="AH265" s="35" t="s">
        <v>22</v>
      </c>
      <c r="AI265" s="36">
        <v>1</v>
      </c>
      <c r="AJ265" s="37">
        <v>4</v>
      </c>
    </row>
    <row r="266" spans="1:36" s="4" customFormat="1" ht="14.45" customHeight="1" x14ac:dyDescent="0.2">
      <c r="A266" s="57" t="s">
        <v>554</v>
      </c>
      <c r="B266" s="111">
        <v>1654</v>
      </c>
      <c r="C266" s="111">
        <v>1662</v>
      </c>
      <c r="D266" s="122">
        <f t="shared" si="47"/>
        <v>8</v>
      </c>
      <c r="E266" s="142">
        <f t="shared" si="48"/>
        <v>0.48367593712212814</v>
      </c>
      <c r="F266" s="110">
        <v>83</v>
      </c>
      <c r="G266" s="110">
        <v>18</v>
      </c>
      <c r="H266" s="110">
        <v>99</v>
      </c>
      <c r="I266" s="110">
        <v>45</v>
      </c>
      <c r="J266" s="110">
        <v>32</v>
      </c>
      <c r="K266" s="110">
        <v>852</v>
      </c>
      <c r="L266" s="110">
        <v>301</v>
      </c>
      <c r="M266" s="110">
        <v>145</v>
      </c>
      <c r="N266" s="110">
        <v>87</v>
      </c>
      <c r="O266" s="132">
        <v>10</v>
      </c>
      <c r="P266" s="132">
        <v>0</v>
      </c>
      <c r="Q266" s="132">
        <v>76</v>
      </c>
      <c r="R266" s="107"/>
      <c r="S266" s="142">
        <f t="shared" si="59"/>
        <v>4.9939831528279184</v>
      </c>
      <c r="T266" s="142">
        <f t="shared" si="60"/>
        <v>1.0830324909747291</v>
      </c>
      <c r="U266" s="142">
        <f t="shared" si="61"/>
        <v>5.9566787003610111</v>
      </c>
      <c r="V266" s="142">
        <f t="shared" si="62"/>
        <v>2.7075812274368229</v>
      </c>
      <c r="W266" s="142">
        <f t="shared" si="63"/>
        <v>1.9253910950661854</v>
      </c>
      <c r="X266" s="142">
        <f t="shared" si="64"/>
        <v>51.263537906137181</v>
      </c>
      <c r="Y266" s="142">
        <f t="shared" si="56"/>
        <v>18.110709987966306</v>
      </c>
      <c r="Z266" s="142">
        <f t="shared" si="57"/>
        <v>8.7244283995186525</v>
      </c>
      <c r="AA266" s="142">
        <f t="shared" si="58"/>
        <v>5.2346570397111911</v>
      </c>
      <c r="AB266" s="142">
        <f t="shared" si="55"/>
        <v>0.60168471720818295</v>
      </c>
      <c r="AC266" s="142">
        <f t="shared" si="55"/>
        <v>0</v>
      </c>
      <c r="AD266" s="142">
        <f t="shared" si="55"/>
        <v>4.57280385078219</v>
      </c>
      <c r="AE266" s="25"/>
      <c r="AF266" s="19"/>
      <c r="AG266" s="39"/>
      <c r="AH266" s="35" t="s">
        <v>4</v>
      </c>
      <c r="AI266" s="36">
        <v>2</v>
      </c>
      <c r="AJ266" s="37">
        <v>2</v>
      </c>
    </row>
    <row r="267" spans="1:36" s="4" customFormat="1" ht="14.45" customHeight="1" x14ac:dyDescent="0.2">
      <c r="A267" s="57" t="s">
        <v>556</v>
      </c>
      <c r="B267" s="111">
        <v>6155</v>
      </c>
      <c r="C267" s="111">
        <v>6081</v>
      </c>
      <c r="D267" s="122">
        <f t="shared" si="47"/>
        <v>-74</v>
      </c>
      <c r="E267" s="142">
        <f t="shared" si="48"/>
        <v>-1.2022745735174656</v>
      </c>
      <c r="F267" s="110">
        <v>302</v>
      </c>
      <c r="G267" s="110">
        <v>46</v>
      </c>
      <c r="H267" s="110">
        <v>443</v>
      </c>
      <c r="I267" s="110">
        <v>227</v>
      </c>
      <c r="J267" s="110">
        <v>219</v>
      </c>
      <c r="K267" s="110">
        <v>3268</v>
      </c>
      <c r="L267" s="110">
        <v>902</v>
      </c>
      <c r="M267" s="110">
        <v>455</v>
      </c>
      <c r="N267" s="110">
        <v>219</v>
      </c>
      <c r="O267" s="132">
        <v>13</v>
      </c>
      <c r="P267" s="132">
        <v>0</v>
      </c>
      <c r="Q267" s="132">
        <v>91</v>
      </c>
      <c r="R267" s="107"/>
      <c r="S267" s="142">
        <f t="shared" si="59"/>
        <v>4.9662884394014144</v>
      </c>
      <c r="T267" s="142">
        <f t="shared" si="60"/>
        <v>0.75645453050485112</v>
      </c>
      <c r="U267" s="142">
        <f t="shared" si="61"/>
        <v>7.2849860220358496</v>
      </c>
      <c r="V267" s="142">
        <f t="shared" si="62"/>
        <v>3.7329386614043747</v>
      </c>
      <c r="W267" s="142">
        <f t="shared" si="63"/>
        <v>3.6013813517513564</v>
      </c>
      <c r="X267" s="142">
        <f t="shared" si="64"/>
        <v>53.741160993257687</v>
      </c>
      <c r="Y267" s="142">
        <f t="shared" ref="Y267:Y298" si="65">L267/$C267*100</f>
        <v>14.833086663377735</v>
      </c>
      <c r="Z267" s="142">
        <f t="shared" ref="Z267:Z298" si="66">M267/$C267*100</f>
        <v>7.4823219865153767</v>
      </c>
      <c r="AA267" s="142">
        <f t="shared" ref="AA267:AA298" si="67">N267/$C267*100</f>
        <v>3.6013813517513564</v>
      </c>
      <c r="AB267" s="142">
        <f t="shared" si="55"/>
        <v>0.21378062818615357</v>
      </c>
      <c r="AC267" s="142">
        <f t="shared" si="55"/>
        <v>0</v>
      </c>
      <c r="AD267" s="142">
        <f t="shared" si="55"/>
        <v>1.4964643973030751</v>
      </c>
      <c r="AE267" s="25"/>
      <c r="AF267" s="19"/>
      <c r="AG267" s="39"/>
      <c r="AH267" s="35" t="s">
        <v>24</v>
      </c>
      <c r="AI267" s="36">
        <v>2</v>
      </c>
      <c r="AJ267" s="37">
        <v>2</v>
      </c>
    </row>
    <row r="268" spans="1:36" s="4" customFormat="1" ht="14.45" customHeight="1" x14ac:dyDescent="0.2">
      <c r="A268" s="57" t="s">
        <v>128</v>
      </c>
      <c r="B268" s="111">
        <v>231853</v>
      </c>
      <c r="C268" s="111">
        <v>235239</v>
      </c>
      <c r="D268" s="122">
        <f t="shared" si="47"/>
        <v>3386</v>
      </c>
      <c r="E268" s="142">
        <f t="shared" si="48"/>
        <v>1.4604081034103504</v>
      </c>
      <c r="F268" s="110">
        <v>13283</v>
      </c>
      <c r="G268" s="110">
        <v>2374</v>
      </c>
      <c r="H268" s="110">
        <v>12653</v>
      </c>
      <c r="I268" s="110">
        <v>5669</v>
      </c>
      <c r="J268" s="110">
        <v>6110</v>
      </c>
      <c r="K268" s="110">
        <v>150643</v>
      </c>
      <c r="L268" s="110">
        <v>24967</v>
      </c>
      <c r="M268" s="110">
        <v>13701</v>
      </c>
      <c r="N268" s="110">
        <v>5839</v>
      </c>
      <c r="O268" s="132">
        <v>1268</v>
      </c>
      <c r="P268" s="132">
        <v>13</v>
      </c>
      <c r="Q268" s="132">
        <v>18030</v>
      </c>
      <c r="R268" s="107"/>
      <c r="S268" s="142">
        <f t="shared" si="59"/>
        <v>5.6465977155148597</v>
      </c>
      <c r="T268" s="142">
        <f t="shared" si="60"/>
        <v>1.0091864019146486</v>
      </c>
      <c r="U268" s="142">
        <f t="shared" si="61"/>
        <v>5.3787849803816545</v>
      </c>
      <c r="V268" s="142">
        <f t="shared" si="62"/>
        <v>2.409889516619268</v>
      </c>
      <c r="W268" s="142">
        <f t="shared" si="63"/>
        <v>2.5973584312125113</v>
      </c>
      <c r="X268" s="142">
        <f t="shared" si="64"/>
        <v>64.038275966145065</v>
      </c>
      <c r="Y268" s="142">
        <f t="shared" si="65"/>
        <v>10.613461203286869</v>
      </c>
      <c r="Z268" s="142">
        <f t="shared" si="66"/>
        <v>5.8242893397778435</v>
      </c>
      <c r="AA268" s="142">
        <f t="shared" si="67"/>
        <v>2.4821564451472757</v>
      </c>
      <c r="AB268" s="142">
        <f t="shared" si="55"/>
        <v>0.53902626690302202</v>
      </c>
      <c r="AC268" s="142">
        <f t="shared" si="55"/>
        <v>5.5262945344947047E-3</v>
      </c>
      <c r="AD268" s="142">
        <f t="shared" si="55"/>
        <v>7.6645454197645808</v>
      </c>
      <c r="AE268" s="25"/>
      <c r="AF268" s="19"/>
      <c r="AG268" s="39"/>
      <c r="AH268" s="35" t="s">
        <v>73</v>
      </c>
      <c r="AI268" s="36">
        <v>2</v>
      </c>
      <c r="AJ268" s="37">
        <v>1</v>
      </c>
    </row>
    <row r="269" spans="1:36" s="4" customFormat="1" ht="14.45" customHeight="1" x14ac:dyDescent="0.2">
      <c r="A269" s="57" t="s">
        <v>558</v>
      </c>
      <c r="B269" s="111">
        <v>1585</v>
      </c>
      <c r="C269" s="111">
        <v>1567</v>
      </c>
      <c r="D269" s="122">
        <f t="shared" si="47"/>
        <v>-18</v>
      </c>
      <c r="E269" s="142">
        <f t="shared" si="48"/>
        <v>-1.1356466876971609</v>
      </c>
      <c r="F269" s="110">
        <v>53</v>
      </c>
      <c r="G269" s="110">
        <v>17</v>
      </c>
      <c r="H269" s="110">
        <v>56</v>
      </c>
      <c r="I269" s="110">
        <v>40</v>
      </c>
      <c r="J269" s="110">
        <v>42</v>
      </c>
      <c r="K269" s="110">
        <v>784</v>
      </c>
      <c r="L269" s="110">
        <v>316</v>
      </c>
      <c r="M269" s="110">
        <v>169</v>
      </c>
      <c r="N269" s="110">
        <v>90</v>
      </c>
      <c r="O269" s="132">
        <v>0</v>
      </c>
      <c r="P269" s="132">
        <v>0</v>
      </c>
      <c r="Q269" s="132">
        <v>25</v>
      </c>
      <c r="R269" s="107"/>
      <c r="S269" s="142">
        <f t="shared" si="59"/>
        <v>3.3822590938098278</v>
      </c>
      <c r="T269" s="142">
        <f t="shared" si="60"/>
        <v>1.0848755583918315</v>
      </c>
      <c r="U269" s="142">
        <f t="shared" si="61"/>
        <v>3.5737077217613273</v>
      </c>
      <c r="V269" s="142">
        <f t="shared" si="62"/>
        <v>2.5526483726866624</v>
      </c>
      <c r="W269" s="142">
        <f t="shared" si="63"/>
        <v>2.6802807913209956</v>
      </c>
      <c r="X269" s="142">
        <f t="shared" si="64"/>
        <v>50.031908104658584</v>
      </c>
      <c r="Y269" s="142">
        <f t="shared" si="65"/>
        <v>20.165922144224631</v>
      </c>
      <c r="Z269" s="142">
        <f t="shared" si="66"/>
        <v>10.78493937460115</v>
      </c>
      <c r="AA269" s="142">
        <f t="shared" si="67"/>
        <v>5.7434588385449903</v>
      </c>
      <c r="AB269" s="142">
        <f t="shared" si="55"/>
        <v>0</v>
      </c>
      <c r="AC269" s="142">
        <f t="shared" si="55"/>
        <v>0</v>
      </c>
      <c r="AD269" s="142">
        <f t="shared" si="55"/>
        <v>1.5954052329291639</v>
      </c>
      <c r="AE269" s="25"/>
      <c r="AF269" s="19"/>
      <c r="AG269" s="39"/>
      <c r="AH269" s="35" t="s">
        <v>52</v>
      </c>
      <c r="AI269" s="36">
        <v>2</v>
      </c>
      <c r="AJ269" s="37">
        <v>2</v>
      </c>
    </row>
    <row r="270" spans="1:36" s="4" customFormat="1" ht="14.45" customHeight="1" x14ac:dyDescent="0.2">
      <c r="A270" s="57" t="s">
        <v>560</v>
      </c>
      <c r="B270" s="111">
        <v>3068</v>
      </c>
      <c r="C270" s="111">
        <v>3062</v>
      </c>
      <c r="D270" s="122">
        <f t="shared" si="47"/>
        <v>-6</v>
      </c>
      <c r="E270" s="142">
        <f t="shared" si="48"/>
        <v>-0.19556714471968711</v>
      </c>
      <c r="F270" s="110">
        <v>205</v>
      </c>
      <c r="G270" s="110">
        <v>23</v>
      </c>
      <c r="H270" s="110">
        <v>194</v>
      </c>
      <c r="I270" s="110">
        <v>109</v>
      </c>
      <c r="J270" s="110">
        <v>96</v>
      </c>
      <c r="K270" s="110">
        <v>1566</v>
      </c>
      <c r="L270" s="110">
        <v>433</v>
      </c>
      <c r="M270" s="110">
        <v>306</v>
      </c>
      <c r="N270" s="110">
        <v>130</v>
      </c>
      <c r="O270" s="132">
        <v>0</v>
      </c>
      <c r="P270" s="132">
        <v>0</v>
      </c>
      <c r="Q270" s="132">
        <v>54</v>
      </c>
      <c r="R270" s="107"/>
      <c r="S270" s="142">
        <f t="shared" si="59"/>
        <v>6.6949706074461144</v>
      </c>
      <c r="T270" s="142">
        <f t="shared" si="60"/>
        <v>0.75114304376224694</v>
      </c>
      <c r="U270" s="142">
        <f t="shared" si="61"/>
        <v>6.3357282821685175</v>
      </c>
      <c r="V270" s="142">
        <f t="shared" si="62"/>
        <v>3.5597648595689089</v>
      </c>
      <c r="W270" s="142">
        <f t="shared" si="63"/>
        <v>3.1352057478772046</v>
      </c>
      <c r="X270" s="142">
        <f t="shared" si="64"/>
        <v>51.143043762246897</v>
      </c>
      <c r="Y270" s="142">
        <f t="shared" si="65"/>
        <v>14.141084258654473</v>
      </c>
      <c r="Z270" s="142">
        <f t="shared" si="66"/>
        <v>9.9934683213585895</v>
      </c>
      <c r="AA270" s="142">
        <f t="shared" si="67"/>
        <v>4.2455911169170477</v>
      </c>
      <c r="AB270" s="142">
        <f t="shared" si="55"/>
        <v>0</v>
      </c>
      <c r="AC270" s="142">
        <f t="shared" si="55"/>
        <v>0</v>
      </c>
      <c r="AD270" s="142">
        <f t="shared" si="55"/>
        <v>1.7635532331809274</v>
      </c>
      <c r="AE270" s="25"/>
      <c r="AF270" s="40"/>
      <c r="AG270" s="39"/>
      <c r="AH270" s="35" t="s">
        <v>66</v>
      </c>
      <c r="AI270" s="36">
        <v>1</v>
      </c>
      <c r="AJ270" s="37">
        <v>3</v>
      </c>
    </row>
    <row r="271" spans="1:36" s="4" customFormat="1" ht="14.45" customHeight="1" x14ac:dyDescent="0.2">
      <c r="A271" s="57" t="s">
        <v>562</v>
      </c>
      <c r="B271" s="111">
        <v>5269</v>
      </c>
      <c r="C271" s="111">
        <v>5158</v>
      </c>
      <c r="D271" s="122">
        <f t="shared" si="47"/>
        <v>-111</v>
      </c>
      <c r="E271" s="142">
        <f t="shared" si="48"/>
        <v>-2.1066616056177643</v>
      </c>
      <c r="F271" s="110">
        <v>249</v>
      </c>
      <c r="G271" s="110">
        <v>52</v>
      </c>
      <c r="H271" s="110">
        <v>329</v>
      </c>
      <c r="I271" s="110">
        <v>171</v>
      </c>
      <c r="J271" s="110">
        <v>181</v>
      </c>
      <c r="K271" s="110">
        <v>2513</v>
      </c>
      <c r="L271" s="110">
        <v>875</v>
      </c>
      <c r="M271" s="110">
        <v>534</v>
      </c>
      <c r="N271" s="110">
        <v>254</v>
      </c>
      <c r="O271" s="132">
        <v>38</v>
      </c>
      <c r="P271" s="132">
        <v>0</v>
      </c>
      <c r="Q271" s="132">
        <v>60</v>
      </c>
      <c r="R271" s="107"/>
      <c r="S271" s="142">
        <f t="shared" si="59"/>
        <v>4.8274525009693683</v>
      </c>
      <c r="T271" s="142">
        <f t="shared" si="60"/>
        <v>1.0081426909654905</v>
      </c>
      <c r="U271" s="142">
        <f t="shared" si="61"/>
        <v>6.3784412563008912</v>
      </c>
      <c r="V271" s="142">
        <f t="shared" si="62"/>
        <v>3.3152384645211321</v>
      </c>
      <c r="W271" s="142">
        <f t="shared" si="63"/>
        <v>3.5091120589375726</v>
      </c>
      <c r="X271" s="142">
        <f t="shared" si="64"/>
        <v>48.720434276851492</v>
      </c>
      <c r="Y271" s="142">
        <f t="shared" si="65"/>
        <v>16.963939511438543</v>
      </c>
      <c r="Z271" s="142">
        <f t="shared" si="66"/>
        <v>10.352849941837922</v>
      </c>
      <c r="AA271" s="142">
        <f t="shared" si="67"/>
        <v>4.9243892981775881</v>
      </c>
      <c r="AB271" s="142">
        <f t="shared" si="55"/>
        <v>0.73671965878247381</v>
      </c>
      <c r="AC271" s="142">
        <f t="shared" si="55"/>
        <v>0</v>
      </c>
      <c r="AD271" s="142">
        <f t="shared" si="55"/>
        <v>1.1632415664986429</v>
      </c>
      <c r="AE271" s="25"/>
      <c r="AF271" s="40"/>
      <c r="AG271" s="39"/>
      <c r="AH271" s="35" t="s">
        <v>56</v>
      </c>
      <c r="AI271" s="36">
        <v>1</v>
      </c>
      <c r="AJ271" s="37">
        <v>4</v>
      </c>
    </row>
    <row r="272" spans="1:36" s="4" customFormat="1" ht="14.45" customHeight="1" x14ac:dyDescent="0.2">
      <c r="A272" s="57" t="s">
        <v>564</v>
      </c>
      <c r="B272" s="111">
        <v>4571</v>
      </c>
      <c r="C272" s="111">
        <v>4482</v>
      </c>
      <c r="D272" s="122">
        <f t="shared" ref="D272:D309" si="68">C272-B272</f>
        <v>-89</v>
      </c>
      <c r="E272" s="142">
        <f t="shared" ref="E272:E309" si="69">D272/B272*100</f>
        <v>-1.9470575366440603</v>
      </c>
      <c r="F272" s="110">
        <v>212</v>
      </c>
      <c r="G272" s="110">
        <v>41</v>
      </c>
      <c r="H272" s="110">
        <v>242</v>
      </c>
      <c r="I272" s="110">
        <v>113</v>
      </c>
      <c r="J272" s="110">
        <v>137</v>
      </c>
      <c r="K272" s="110">
        <v>2334</v>
      </c>
      <c r="L272" s="110">
        <v>797</v>
      </c>
      <c r="M272" s="110">
        <v>435</v>
      </c>
      <c r="N272" s="110">
        <v>171</v>
      </c>
      <c r="O272" s="132">
        <v>0</v>
      </c>
      <c r="P272" s="132">
        <v>0</v>
      </c>
      <c r="Q272" s="132">
        <v>214</v>
      </c>
      <c r="R272" s="107"/>
      <c r="S272" s="142">
        <f t="shared" si="59"/>
        <v>4.7300312360553329</v>
      </c>
      <c r="T272" s="142">
        <f t="shared" si="60"/>
        <v>0.91477019187862563</v>
      </c>
      <c r="U272" s="142">
        <f t="shared" si="61"/>
        <v>5.3993752788933511</v>
      </c>
      <c r="V272" s="142">
        <f t="shared" si="62"/>
        <v>2.5211958946898703</v>
      </c>
      <c r="W272" s="142">
        <f t="shared" si="63"/>
        <v>3.0566711289602857</v>
      </c>
      <c r="X272" s="142">
        <f t="shared" si="64"/>
        <v>52.074966532797859</v>
      </c>
      <c r="Y272" s="142">
        <f t="shared" si="65"/>
        <v>17.7822400713967</v>
      </c>
      <c r="Z272" s="142">
        <f t="shared" si="66"/>
        <v>9.7054886211512716</v>
      </c>
      <c r="AA272" s="142">
        <f t="shared" si="67"/>
        <v>3.8152610441767072</v>
      </c>
      <c r="AB272" s="142">
        <f t="shared" si="55"/>
        <v>0</v>
      </c>
      <c r="AC272" s="142">
        <f t="shared" si="55"/>
        <v>0</v>
      </c>
      <c r="AD272" s="142">
        <f t="shared" si="55"/>
        <v>4.7746541722445333</v>
      </c>
      <c r="AE272" s="25"/>
      <c r="AF272" s="19"/>
      <c r="AG272" s="39"/>
      <c r="AH272" s="35" t="s">
        <v>24</v>
      </c>
      <c r="AI272" s="36">
        <v>2</v>
      </c>
      <c r="AJ272" s="37">
        <v>2</v>
      </c>
    </row>
    <row r="273" spans="1:37" s="4" customFormat="1" ht="14.45" customHeight="1" x14ac:dyDescent="0.2">
      <c r="A273" s="57" t="s">
        <v>566</v>
      </c>
      <c r="B273" s="111">
        <v>3192</v>
      </c>
      <c r="C273" s="111">
        <v>3112</v>
      </c>
      <c r="D273" s="122">
        <f t="shared" si="68"/>
        <v>-80</v>
      </c>
      <c r="E273" s="142">
        <f t="shared" si="69"/>
        <v>-2.5062656641604009</v>
      </c>
      <c r="F273" s="110">
        <v>210</v>
      </c>
      <c r="G273" s="110">
        <v>30</v>
      </c>
      <c r="H273" s="110">
        <v>264</v>
      </c>
      <c r="I273" s="110">
        <v>140</v>
      </c>
      <c r="J273" s="110">
        <v>129</v>
      </c>
      <c r="K273" s="110">
        <v>1516</v>
      </c>
      <c r="L273" s="110">
        <v>451</v>
      </c>
      <c r="M273" s="110">
        <v>261</v>
      </c>
      <c r="N273" s="110">
        <v>111</v>
      </c>
      <c r="O273" s="132">
        <v>0</v>
      </c>
      <c r="P273" s="132">
        <v>0</v>
      </c>
      <c r="Q273" s="132">
        <v>35</v>
      </c>
      <c r="R273" s="107"/>
      <c r="S273" s="142">
        <f t="shared" si="59"/>
        <v>6.7480719794344477</v>
      </c>
      <c r="T273" s="142">
        <f t="shared" si="60"/>
        <v>0.96401028277634959</v>
      </c>
      <c r="U273" s="142">
        <f t="shared" si="61"/>
        <v>8.4832904884318765</v>
      </c>
      <c r="V273" s="142">
        <f t="shared" si="62"/>
        <v>4.4987146529562985</v>
      </c>
      <c r="W273" s="142">
        <f t="shared" si="63"/>
        <v>4.1452442159383036</v>
      </c>
      <c r="X273" s="142">
        <f t="shared" si="64"/>
        <v>48.714652956298195</v>
      </c>
      <c r="Y273" s="142">
        <f t="shared" si="65"/>
        <v>14.492287917737789</v>
      </c>
      <c r="Z273" s="142">
        <f t="shared" si="66"/>
        <v>8.3868894601542419</v>
      </c>
      <c r="AA273" s="142">
        <f t="shared" si="67"/>
        <v>3.5668380462724936</v>
      </c>
      <c r="AB273" s="142">
        <f t="shared" si="55"/>
        <v>0</v>
      </c>
      <c r="AC273" s="142">
        <f t="shared" si="55"/>
        <v>0</v>
      </c>
      <c r="AD273" s="142">
        <f t="shared" si="55"/>
        <v>1.1246786632390746</v>
      </c>
      <c r="AE273" s="25"/>
      <c r="AF273" s="40"/>
      <c r="AG273" s="39"/>
      <c r="AH273" s="35" t="s">
        <v>66</v>
      </c>
      <c r="AI273" s="36">
        <v>1</v>
      </c>
      <c r="AJ273" s="37">
        <v>6</v>
      </c>
    </row>
    <row r="274" spans="1:37" s="4" customFormat="1" ht="14.45" customHeight="1" x14ac:dyDescent="0.2">
      <c r="A274" s="57" t="s">
        <v>568</v>
      </c>
      <c r="B274" s="111">
        <v>2384</v>
      </c>
      <c r="C274" s="111">
        <v>2406</v>
      </c>
      <c r="D274" s="122">
        <f t="shared" si="68"/>
        <v>22</v>
      </c>
      <c r="E274" s="142">
        <f t="shared" si="69"/>
        <v>0.92281879194630878</v>
      </c>
      <c r="F274" s="110">
        <v>145</v>
      </c>
      <c r="G274" s="110">
        <v>34</v>
      </c>
      <c r="H274" s="110">
        <v>218</v>
      </c>
      <c r="I274" s="110">
        <v>87</v>
      </c>
      <c r="J274" s="110">
        <v>66</v>
      </c>
      <c r="K274" s="110">
        <v>1209</v>
      </c>
      <c r="L274" s="110">
        <v>380</v>
      </c>
      <c r="M274" s="110">
        <v>195</v>
      </c>
      <c r="N274" s="110">
        <v>72</v>
      </c>
      <c r="O274" s="132">
        <v>0</v>
      </c>
      <c r="P274" s="132">
        <v>0</v>
      </c>
      <c r="Q274" s="132">
        <v>25</v>
      </c>
      <c r="R274" s="107"/>
      <c r="S274" s="142">
        <f t="shared" si="59"/>
        <v>6.0266001662510398</v>
      </c>
      <c r="T274" s="142">
        <f t="shared" si="60"/>
        <v>1.4131338320864506</v>
      </c>
      <c r="U274" s="142">
        <f t="shared" si="61"/>
        <v>9.0606816292601824</v>
      </c>
      <c r="V274" s="142">
        <f t="shared" si="62"/>
        <v>3.6159600997506236</v>
      </c>
      <c r="W274" s="142">
        <f t="shared" si="63"/>
        <v>2.7431421446384037</v>
      </c>
      <c r="X274" s="142">
        <f t="shared" si="64"/>
        <v>50.249376558603487</v>
      </c>
      <c r="Y274" s="142">
        <f t="shared" si="65"/>
        <v>15.793848711554448</v>
      </c>
      <c r="Z274" s="142">
        <f t="shared" si="66"/>
        <v>8.1047381546134662</v>
      </c>
      <c r="AA274" s="142">
        <f t="shared" si="67"/>
        <v>2.9925187032418954</v>
      </c>
      <c r="AB274" s="142">
        <f t="shared" si="55"/>
        <v>0</v>
      </c>
      <c r="AC274" s="142">
        <f t="shared" si="55"/>
        <v>0</v>
      </c>
      <c r="AD274" s="142">
        <f t="shared" si="55"/>
        <v>1.0390689941812137</v>
      </c>
      <c r="AE274" s="25"/>
      <c r="AF274" s="19"/>
      <c r="AG274" s="39"/>
      <c r="AH274" s="35" t="s">
        <v>4</v>
      </c>
      <c r="AI274" s="36">
        <v>1</v>
      </c>
      <c r="AJ274" s="37">
        <v>5</v>
      </c>
    </row>
    <row r="275" spans="1:37" s="4" customFormat="1" ht="14.45" customHeight="1" x14ac:dyDescent="0.2">
      <c r="A275" s="57" t="s">
        <v>130</v>
      </c>
      <c r="B275" s="111">
        <v>21928</v>
      </c>
      <c r="C275" s="111">
        <v>21875</v>
      </c>
      <c r="D275" s="122">
        <f t="shared" si="68"/>
        <v>-53</v>
      </c>
      <c r="E275" s="142">
        <f t="shared" si="69"/>
        <v>-0.24170010944910614</v>
      </c>
      <c r="F275" s="110">
        <v>1323</v>
      </c>
      <c r="G275" s="110">
        <v>254</v>
      </c>
      <c r="H275" s="110">
        <v>1679</v>
      </c>
      <c r="I275" s="110">
        <v>842</v>
      </c>
      <c r="J275" s="110">
        <v>817</v>
      </c>
      <c r="K275" s="110">
        <v>12016</v>
      </c>
      <c r="L275" s="110">
        <v>3033</v>
      </c>
      <c r="M275" s="110">
        <v>1358</v>
      </c>
      <c r="N275" s="110">
        <v>553</v>
      </c>
      <c r="O275" s="132">
        <v>98</v>
      </c>
      <c r="P275" s="132">
        <v>15</v>
      </c>
      <c r="Q275" s="132">
        <v>639</v>
      </c>
      <c r="R275" s="107"/>
      <c r="S275" s="142">
        <f t="shared" si="59"/>
        <v>6.048</v>
      </c>
      <c r="T275" s="142">
        <f t="shared" si="60"/>
        <v>1.161142857142857</v>
      </c>
      <c r="U275" s="142">
        <f t="shared" si="61"/>
        <v>7.6754285714285722</v>
      </c>
      <c r="V275" s="142">
        <f t="shared" si="62"/>
        <v>3.8491428571428572</v>
      </c>
      <c r="W275" s="142">
        <f t="shared" si="63"/>
        <v>3.7348571428571424</v>
      </c>
      <c r="X275" s="142">
        <f t="shared" si="64"/>
        <v>54.930285714285709</v>
      </c>
      <c r="Y275" s="142">
        <f t="shared" si="65"/>
        <v>13.865142857142857</v>
      </c>
      <c r="Z275" s="142">
        <f t="shared" si="66"/>
        <v>6.2080000000000002</v>
      </c>
      <c r="AA275" s="142">
        <f t="shared" si="67"/>
        <v>2.528</v>
      </c>
      <c r="AB275" s="142">
        <f t="shared" si="55"/>
        <v>0.44799999999999995</v>
      </c>
      <c r="AC275" s="142">
        <f t="shared" si="55"/>
        <v>6.8571428571428575E-2</v>
      </c>
      <c r="AD275" s="142">
        <f t="shared" si="55"/>
        <v>2.9211428571428573</v>
      </c>
      <c r="AE275" s="25"/>
      <c r="AF275" s="19"/>
      <c r="AG275" s="39"/>
      <c r="AH275" s="35" t="s">
        <v>48</v>
      </c>
      <c r="AI275" s="36">
        <v>2</v>
      </c>
      <c r="AJ275" s="37">
        <v>2</v>
      </c>
    </row>
    <row r="276" spans="1:37" s="4" customFormat="1" ht="14.45" customHeight="1" x14ac:dyDescent="0.2">
      <c r="A276" s="57" t="s">
        <v>132</v>
      </c>
      <c r="B276" s="111">
        <v>189669</v>
      </c>
      <c r="C276" s="111">
        <v>191331</v>
      </c>
      <c r="D276" s="122">
        <f t="shared" si="68"/>
        <v>1662</v>
      </c>
      <c r="E276" s="142">
        <f t="shared" si="69"/>
        <v>0.87626338516046376</v>
      </c>
      <c r="F276" s="110">
        <v>10244</v>
      </c>
      <c r="G276" s="110">
        <v>1655</v>
      </c>
      <c r="H276" s="110">
        <v>9621</v>
      </c>
      <c r="I276" s="110">
        <v>4465</v>
      </c>
      <c r="J276" s="110">
        <v>4881</v>
      </c>
      <c r="K276" s="110">
        <v>121060</v>
      </c>
      <c r="L276" s="110">
        <v>22019</v>
      </c>
      <c r="M276" s="110">
        <v>11856</v>
      </c>
      <c r="N276" s="110">
        <v>5530</v>
      </c>
      <c r="O276" s="132">
        <v>10406</v>
      </c>
      <c r="P276" s="132">
        <v>13</v>
      </c>
      <c r="Q276" s="132">
        <v>21894</v>
      </c>
      <c r="R276" s="107"/>
      <c r="S276" s="142">
        <f t="shared" si="59"/>
        <v>5.3540722622052881</v>
      </c>
      <c r="T276" s="142">
        <f t="shared" si="60"/>
        <v>0.86499312709388443</v>
      </c>
      <c r="U276" s="142">
        <f t="shared" si="61"/>
        <v>5.0284585352086175</v>
      </c>
      <c r="V276" s="142">
        <f t="shared" si="62"/>
        <v>2.333652152552383</v>
      </c>
      <c r="W276" s="142">
        <f t="shared" si="63"/>
        <v>2.5510764068551359</v>
      </c>
      <c r="X276" s="142">
        <f t="shared" si="64"/>
        <v>63.272548619930902</v>
      </c>
      <c r="Y276" s="142">
        <f t="shared" si="65"/>
        <v>11.508328498779601</v>
      </c>
      <c r="Z276" s="142">
        <f t="shared" si="66"/>
        <v>6.1965912476284553</v>
      </c>
      <c r="AA276" s="142">
        <f t="shared" si="67"/>
        <v>2.8902791497457287</v>
      </c>
      <c r="AB276" s="142">
        <f t="shared" si="55"/>
        <v>5.4387422843135722</v>
      </c>
      <c r="AC276" s="142">
        <f t="shared" si="55"/>
        <v>6.7945079469610252E-3</v>
      </c>
      <c r="AD276" s="142">
        <f t="shared" si="55"/>
        <v>11.442996691597285</v>
      </c>
      <c r="AE276" s="25"/>
      <c r="AF276" s="40"/>
      <c r="AG276" s="39"/>
      <c r="AH276" s="35" t="s">
        <v>8</v>
      </c>
      <c r="AI276" s="36">
        <v>1</v>
      </c>
      <c r="AJ276" s="37">
        <v>7</v>
      </c>
    </row>
    <row r="277" spans="1:37" s="4" customFormat="1" ht="14.45" customHeight="1" x14ac:dyDescent="0.2">
      <c r="A277" s="57" t="s">
        <v>572</v>
      </c>
      <c r="B277" s="111">
        <v>2597</v>
      </c>
      <c r="C277" s="111">
        <v>2551</v>
      </c>
      <c r="D277" s="122">
        <f t="shared" si="68"/>
        <v>-46</v>
      </c>
      <c r="E277" s="142">
        <f t="shared" si="69"/>
        <v>-1.771274547554871</v>
      </c>
      <c r="F277" s="110">
        <v>82</v>
      </c>
      <c r="G277" s="110">
        <v>22</v>
      </c>
      <c r="H277" s="110">
        <v>115</v>
      </c>
      <c r="I277" s="110">
        <v>69</v>
      </c>
      <c r="J277" s="110">
        <v>69</v>
      </c>
      <c r="K277" s="110">
        <v>1315</v>
      </c>
      <c r="L277" s="110">
        <v>501</v>
      </c>
      <c r="M277" s="110">
        <v>274</v>
      </c>
      <c r="N277" s="110">
        <v>104</v>
      </c>
      <c r="O277" s="132">
        <v>0</v>
      </c>
      <c r="P277" s="132">
        <v>0</v>
      </c>
      <c r="Q277" s="132">
        <v>43</v>
      </c>
      <c r="R277" s="107"/>
      <c r="S277" s="142">
        <f t="shared" si="59"/>
        <v>3.2144257154057234</v>
      </c>
      <c r="T277" s="142">
        <f t="shared" si="60"/>
        <v>0.86240689925519398</v>
      </c>
      <c r="U277" s="142">
        <f t="shared" si="61"/>
        <v>4.5080360642885138</v>
      </c>
      <c r="V277" s="142">
        <f t="shared" si="62"/>
        <v>2.7048216385731085</v>
      </c>
      <c r="W277" s="142">
        <f t="shared" si="63"/>
        <v>2.7048216385731085</v>
      </c>
      <c r="X277" s="142">
        <f t="shared" si="64"/>
        <v>51.548412387299102</v>
      </c>
      <c r="Y277" s="142">
        <f t="shared" si="65"/>
        <v>19.639357114856921</v>
      </c>
      <c r="Z277" s="142">
        <f t="shared" si="66"/>
        <v>10.740885927087417</v>
      </c>
      <c r="AA277" s="142">
        <f t="shared" si="67"/>
        <v>4.0768326146609173</v>
      </c>
      <c r="AB277" s="142">
        <f t="shared" si="55"/>
        <v>0</v>
      </c>
      <c r="AC277" s="142">
        <f t="shared" si="55"/>
        <v>0</v>
      </c>
      <c r="AD277" s="142">
        <f t="shared" si="55"/>
        <v>1.6856134849078792</v>
      </c>
      <c r="AE277" s="25"/>
      <c r="AF277" s="19"/>
      <c r="AG277" s="39"/>
      <c r="AH277" s="35" t="s">
        <v>41</v>
      </c>
      <c r="AI277" s="36">
        <v>1</v>
      </c>
      <c r="AJ277" s="37">
        <v>5</v>
      </c>
    </row>
    <row r="278" spans="1:37" s="4" customFormat="1" ht="14.45" customHeight="1" x14ac:dyDescent="0.2">
      <c r="A278" s="57" t="s">
        <v>134</v>
      </c>
      <c r="B278" s="111">
        <v>38646</v>
      </c>
      <c r="C278" s="111">
        <v>38664</v>
      </c>
      <c r="D278" s="122">
        <f t="shared" si="68"/>
        <v>18</v>
      </c>
      <c r="E278" s="142">
        <f t="shared" si="69"/>
        <v>4.6576618537494181E-2</v>
      </c>
      <c r="F278" s="110">
        <v>2317</v>
      </c>
      <c r="G278" s="110">
        <v>509</v>
      </c>
      <c r="H278" s="110">
        <v>3333</v>
      </c>
      <c r="I278" s="110">
        <v>1738</v>
      </c>
      <c r="J278" s="110">
        <v>1646</v>
      </c>
      <c r="K278" s="110">
        <v>22365</v>
      </c>
      <c r="L278" s="110">
        <v>4287</v>
      </c>
      <c r="M278" s="110">
        <v>1893</v>
      </c>
      <c r="N278" s="110">
        <v>576</v>
      </c>
      <c r="O278" s="132">
        <v>592</v>
      </c>
      <c r="P278" s="132">
        <v>0</v>
      </c>
      <c r="Q278" s="132">
        <v>2035</v>
      </c>
      <c r="R278" s="107"/>
      <c r="S278" s="142">
        <f t="shared" si="59"/>
        <v>5.9926546658390238</v>
      </c>
      <c r="T278" s="142">
        <f t="shared" si="60"/>
        <v>1.3164701013863025</v>
      </c>
      <c r="U278" s="142">
        <f t="shared" si="61"/>
        <v>8.6204220980757285</v>
      </c>
      <c r="V278" s="142">
        <f t="shared" si="62"/>
        <v>4.4951375956962547</v>
      </c>
      <c r="W278" s="142">
        <f t="shared" si="63"/>
        <v>4.2571901510448997</v>
      </c>
      <c r="X278" s="142">
        <f t="shared" si="64"/>
        <v>57.844506517690874</v>
      </c>
      <c r="Y278" s="142">
        <f t="shared" si="65"/>
        <v>11.087833643699566</v>
      </c>
      <c r="Z278" s="142">
        <f t="shared" si="66"/>
        <v>4.896027312228429</v>
      </c>
      <c r="AA278" s="142">
        <f t="shared" si="67"/>
        <v>1.4897579143389199</v>
      </c>
      <c r="AB278" s="142">
        <f t="shared" si="55"/>
        <v>1.5311400786261122</v>
      </c>
      <c r="AC278" s="142">
        <f t="shared" si="55"/>
        <v>0</v>
      </c>
      <c r="AD278" s="142">
        <f t="shared" si="55"/>
        <v>5.2632940202772609</v>
      </c>
      <c r="AE278" s="25"/>
      <c r="AF278" s="19"/>
      <c r="AG278" s="39"/>
      <c r="AH278" s="35" t="s">
        <v>56</v>
      </c>
      <c r="AI278" s="36">
        <v>2</v>
      </c>
      <c r="AJ278" s="37">
        <v>2</v>
      </c>
    </row>
    <row r="279" spans="1:37" s="4" customFormat="1" ht="14.45" customHeight="1" x14ac:dyDescent="0.2">
      <c r="A279" s="57" t="s">
        <v>574</v>
      </c>
      <c r="B279" s="111">
        <v>6730</v>
      </c>
      <c r="C279" s="111">
        <v>6758</v>
      </c>
      <c r="D279" s="122">
        <f t="shared" si="68"/>
        <v>28</v>
      </c>
      <c r="E279" s="142">
        <f t="shared" si="69"/>
        <v>0.4160475482912333</v>
      </c>
      <c r="F279" s="110">
        <v>753</v>
      </c>
      <c r="G279" s="110">
        <v>168</v>
      </c>
      <c r="H279" s="110">
        <v>956</v>
      </c>
      <c r="I279" s="110">
        <v>378</v>
      </c>
      <c r="J279" s="110">
        <v>326</v>
      </c>
      <c r="K279" s="110">
        <v>3322</v>
      </c>
      <c r="L279" s="110">
        <v>491</v>
      </c>
      <c r="M279" s="110">
        <v>259</v>
      </c>
      <c r="N279" s="110">
        <v>105</v>
      </c>
      <c r="O279" s="132">
        <v>23</v>
      </c>
      <c r="P279" s="132">
        <v>0</v>
      </c>
      <c r="Q279" s="132">
        <v>41</v>
      </c>
      <c r="R279" s="107"/>
      <c r="S279" s="142">
        <f t="shared" si="59"/>
        <v>11.142349807635394</v>
      </c>
      <c r="T279" s="142">
        <f t="shared" si="60"/>
        <v>2.4859425865640725</v>
      </c>
      <c r="U279" s="142">
        <f t="shared" si="61"/>
        <v>14.146197099733648</v>
      </c>
      <c r="V279" s="142">
        <f t="shared" si="62"/>
        <v>5.5933708197691629</v>
      </c>
      <c r="W279" s="142">
        <f t="shared" si="63"/>
        <v>4.8239124001183784</v>
      </c>
      <c r="X279" s="142">
        <f t="shared" si="64"/>
        <v>49.156555193844333</v>
      </c>
      <c r="Y279" s="142">
        <f t="shared" si="65"/>
        <v>7.2654631547795212</v>
      </c>
      <c r="Z279" s="142">
        <f t="shared" si="66"/>
        <v>3.8324948209529448</v>
      </c>
      <c r="AA279" s="142">
        <f t="shared" si="67"/>
        <v>1.5537141166025452</v>
      </c>
      <c r="AB279" s="142">
        <f t="shared" si="55"/>
        <v>0.34033737792246227</v>
      </c>
      <c r="AC279" s="142">
        <f t="shared" si="55"/>
        <v>0</v>
      </c>
      <c r="AD279" s="142">
        <f t="shared" si="55"/>
        <v>0.60668836934004144</v>
      </c>
      <c r="AE279" s="25"/>
      <c r="AF279" s="19"/>
      <c r="AG279" s="39"/>
      <c r="AH279" s="35" t="s">
        <v>41</v>
      </c>
      <c r="AI279" s="36">
        <v>2</v>
      </c>
      <c r="AJ279" s="37">
        <v>2</v>
      </c>
      <c r="AK279" s="1"/>
    </row>
    <row r="280" spans="1:37" s="4" customFormat="1" ht="14.45" customHeight="1" x14ac:dyDescent="0.2">
      <c r="A280" s="57" t="s">
        <v>252</v>
      </c>
      <c r="B280" s="111">
        <v>13237</v>
      </c>
      <c r="C280" s="111">
        <v>13021</v>
      </c>
      <c r="D280" s="122">
        <f t="shared" si="68"/>
        <v>-216</v>
      </c>
      <c r="E280" s="142">
        <f t="shared" si="69"/>
        <v>-1.6317896804411876</v>
      </c>
      <c r="F280" s="110">
        <v>787</v>
      </c>
      <c r="G280" s="110">
        <v>155</v>
      </c>
      <c r="H280" s="110">
        <v>963</v>
      </c>
      <c r="I280" s="110">
        <v>469</v>
      </c>
      <c r="J280" s="110">
        <v>458</v>
      </c>
      <c r="K280" s="110">
        <v>6843</v>
      </c>
      <c r="L280" s="110">
        <v>1934</v>
      </c>
      <c r="M280" s="110">
        <v>1081</v>
      </c>
      <c r="N280" s="110">
        <v>331</v>
      </c>
      <c r="O280" s="132">
        <v>35</v>
      </c>
      <c r="P280" s="132">
        <v>0</v>
      </c>
      <c r="Q280" s="132">
        <v>213</v>
      </c>
      <c r="R280" s="107"/>
      <c r="S280" s="142">
        <f t="shared" si="59"/>
        <v>6.0440826357422619</v>
      </c>
      <c r="T280" s="142">
        <f t="shared" si="60"/>
        <v>1.1903847630750326</v>
      </c>
      <c r="U280" s="142">
        <f t="shared" si="61"/>
        <v>7.3957453344597193</v>
      </c>
      <c r="V280" s="142">
        <f t="shared" si="62"/>
        <v>3.6018738960141308</v>
      </c>
      <c r="W280" s="142">
        <f t="shared" si="63"/>
        <v>3.5173949773442903</v>
      </c>
      <c r="X280" s="142">
        <f t="shared" si="64"/>
        <v>52.55356731433838</v>
      </c>
      <c r="Y280" s="142">
        <f t="shared" si="65"/>
        <v>14.852929882497504</v>
      </c>
      <c r="Z280" s="142">
        <f t="shared" si="66"/>
        <v>8.3019737347361957</v>
      </c>
      <c r="AA280" s="142">
        <f t="shared" si="67"/>
        <v>2.5420474617924889</v>
      </c>
      <c r="AB280" s="142">
        <f t="shared" si="55"/>
        <v>0.26879655940403963</v>
      </c>
      <c r="AC280" s="142">
        <f t="shared" si="55"/>
        <v>0</v>
      </c>
      <c r="AD280" s="142">
        <f t="shared" si="55"/>
        <v>1.6358190615160126</v>
      </c>
      <c r="AE280" s="25"/>
      <c r="AF280" s="19"/>
      <c r="AG280" s="39"/>
      <c r="AH280" s="35" t="s">
        <v>4</v>
      </c>
      <c r="AI280" s="36">
        <v>2</v>
      </c>
      <c r="AJ280" s="37">
        <v>2</v>
      </c>
      <c r="AK280" s="1"/>
    </row>
    <row r="281" spans="1:37" s="4" customFormat="1" ht="14.45" customHeight="1" x14ac:dyDescent="0.2">
      <c r="A281" s="57" t="s">
        <v>576</v>
      </c>
      <c r="B281" s="111">
        <v>4829</v>
      </c>
      <c r="C281" s="111">
        <v>4792</v>
      </c>
      <c r="D281" s="122">
        <f t="shared" si="68"/>
        <v>-37</v>
      </c>
      <c r="E281" s="142">
        <f t="shared" si="69"/>
        <v>-0.76620418306067506</v>
      </c>
      <c r="F281" s="110">
        <v>232</v>
      </c>
      <c r="G281" s="110">
        <v>40</v>
      </c>
      <c r="H281" s="110">
        <v>276</v>
      </c>
      <c r="I281" s="110">
        <v>136</v>
      </c>
      <c r="J281" s="110">
        <v>137</v>
      </c>
      <c r="K281" s="110">
        <v>2450</v>
      </c>
      <c r="L281" s="110">
        <v>820</v>
      </c>
      <c r="M281" s="110">
        <v>475</v>
      </c>
      <c r="N281" s="110">
        <v>226</v>
      </c>
      <c r="O281" s="132">
        <v>12</v>
      </c>
      <c r="P281" s="132">
        <v>0</v>
      </c>
      <c r="Q281" s="132">
        <v>125</v>
      </c>
      <c r="R281" s="107"/>
      <c r="S281" s="142">
        <f t="shared" si="59"/>
        <v>4.8414023372287147</v>
      </c>
      <c r="T281" s="142">
        <f t="shared" si="60"/>
        <v>0.8347245409015025</v>
      </c>
      <c r="U281" s="142">
        <f t="shared" si="61"/>
        <v>5.7595993322203674</v>
      </c>
      <c r="V281" s="142">
        <f t="shared" si="62"/>
        <v>2.8380634390651087</v>
      </c>
      <c r="W281" s="142">
        <f t="shared" si="63"/>
        <v>2.858931552587646</v>
      </c>
      <c r="X281" s="142">
        <f t="shared" si="64"/>
        <v>51.126878130217023</v>
      </c>
      <c r="Y281" s="142">
        <f t="shared" si="65"/>
        <v>17.111853088480803</v>
      </c>
      <c r="Z281" s="142">
        <f t="shared" si="66"/>
        <v>9.9123539232053428</v>
      </c>
      <c r="AA281" s="142">
        <f t="shared" si="67"/>
        <v>4.7161936560934894</v>
      </c>
      <c r="AB281" s="142">
        <f t="shared" si="55"/>
        <v>0.25041736227045075</v>
      </c>
      <c r="AC281" s="142">
        <f t="shared" si="55"/>
        <v>0</v>
      </c>
      <c r="AD281" s="142">
        <f t="shared" si="55"/>
        <v>2.6085141903171953</v>
      </c>
      <c r="AE281" s="25"/>
      <c r="AF281" s="40"/>
      <c r="AG281" s="39"/>
      <c r="AH281" s="35" t="s">
        <v>81</v>
      </c>
      <c r="AI281" s="36">
        <v>2</v>
      </c>
      <c r="AJ281" s="37">
        <v>2</v>
      </c>
      <c r="AK281" s="1"/>
    </row>
    <row r="282" spans="1:37" s="4" customFormat="1" ht="14.45" customHeight="1" x14ac:dyDescent="0.2">
      <c r="A282" s="57" t="s">
        <v>578</v>
      </c>
      <c r="B282" s="111">
        <v>2768</v>
      </c>
      <c r="C282" s="111">
        <v>2702</v>
      </c>
      <c r="D282" s="122">
        <f t="shared" si="68"/>
        <v>-66</v>
      </c>
      <c r="E282" s="142">
        <f t="shared" si="69"/>
        <v>-2.3843930635838149</v>
      </c>
      <c r="F282" s="110">
        <v>121</v>
      </c>
      <c r="G282" s="110">
        <v>37</v>
      </c>
      <c r="H282" s="110">
        <v>187</v>
      </c>
      <c r="I282" s="110">
        <v>109</v>
      </c>
      <c r="J282" s="110">
        <v>89</v>
      </c>
      <c r="K282" s="110">
        <v>1355</v>
      </c>
      <c r="L282" s="110">
        <v>449</v>
      </c>
      <c r="M282" s="110">
        <v>225</v>
      </c>
      <c r="N282" s="110">
        <v>130</v>
      </c>
      <c r="O282" s="132">
        <v>0</v>
      </c>
      <c r="P282" s="132">
        <v>0</v>
      </c>
      <c r="Q282" s="132">
        <v>55</v>
      </c>
      <c r="R282" s="107"/>
      <c r="S282" s="142">
        <f t="shared" si="59"/>
        <v>4.4781643227239085</v>
      </c>
      <c r="T282" s="142">
        <f t="shared" si="60"/>
        <v>1.3693560325684677</v>
      </c>
      <c r="U282" s="142">
        <f t="shared" si="61"/>
        <v>6.9207994078460402</v>
      </c>
      <c r="V282" s="142">
        <f t="shared" si="62"/>
        <v>4.0340488527017024</v>
      </c>
      <c r="W282" s="142">
        <f t="shared" si="63"/>
        <v>3.293856402664693</v>
      </c>
      <c r="X282" s="142">
        <f t="shared" si="64"/>
        <v>50.148038490007409</v>
      </c>
      <c r="Y282" s="142">
        <f t="shared" si="65"/>
        <v>16.617320503330866</v>
      </c>
      <c r="Z282" s="142">
        <f t="shared" si="66"/>
        <v>8.3271650629163592</v>
      </c>
      <c r="AA282" s="142">
        <f t="shared" si="67"/>
        <v>4.8112509252405626</v>
      </c>
      <c r="AB282" s="142">
        <f t="shared" si="55"/>
        <v>0</v>
      </c>
      <c r="AC282" s="142">
        <f t="shared" si="55"/>
        <v>0</v>
      </c>
      <c r="AD282" s="142">
        <f t="shared" si="55"/>
        <v>2.0355292376017764</v>
      </c>
      <c r="AE282" s="25"/>
      <c r="AF282" s="19"/>
      <c r="AG282" s="39"/>
      <c r="AH282" s="35" t="s">
        <v>41</v>
      </c>
      <c r="AI282" s="36">
        <v>2</v>
      </c>
      <c r="AJ282" s="37">
        <v>2</v>
      </c>
      <c r="AK282" s="1"/>
    </row>
    <row r="283" spans="1:37" s="4" customFormat="1" ht="14.45" customHeight="1" x14ac:dyDescent="0.2">
      <c r="A283" s="57" t="s">
        <v>580</v>
      </c>
      <c r="B283" s="111">
        <v>1242</v>
      </c>
      <c r="C283" s="111">
        <v>1232</v>
      </c>
      <c r="D283" s="122">
        <f t="shared" si="68"/>
        <v>-10</v>
      </c>
      <c r="E283" s="142">
        <f t="shared" si="69"/>
        <v>-0.80515297906602246</v>
      </c>
      <c r="F283" s="110">
        <v>56</v>
      </c>
      <c r="G283" s="110">
        <v>10</v>
      </c>
      <c r="H283" s="110">
        <v>83</v>
      </c>
      <c r="I283" s="110">
        <v>43</v>
      </c>
      <c r="J283" s="110">
        <v>34</v>
      </c>
      <c r="K283" s="110">
        <v>638</v>
      </c>
      <c r="L283" s="110">
        <v>212</v>
      </c>
      <c r="M283" s="110">
        <v>113</v>
      </c>
      <c r="N283" s="110">
        <v>43</v>
      </c>
      <c r="O283" s="132">
        <v>0</v>
      </c>
      <c r="P283" s="132">
        <v>530</v>
      </c>
      <c r="Q283" s="132">
        <v>45</v>
      </c>
      <c r="R283" s="107"/>
      <c r="S283" s="142">
        <f t="shared" si="59"/>
        <v>4.5454545454545459</v>
      </c>
      <c r="T283" s="142">
        <f t="shared" si="60"/>
        <v>0.81168831168831157</v>
      </c>
      <c r="U283" s="142">
        <f t="shared" si="61"/>
        <v>6.7370129870129869</v>
      </c>
      <c r="V283" s="142">
        <f t="shared" si="62"/>
        <v>3.4902597402597402</v>
      </c>
      <c r="W283" s="142">
        <f t="shared" si="63"/>
        <v>2.7597402597402598</v>
      </c>
      <c r="X283" s="142">
        <f t="shared" si="64"/>
        <v>51.785714285714292</v>
      </c>
      <c r="Y283" s="142">
        <f t="shared" si="65"/>
        <v>17.20779220779221</v>
      </c>
      <c r="Z283" s="142">
        <f t="shared" si="66"/>
        <v>9.1720779220779214</v>
      </c>
      <c r="AA283" s="142">
        <f t="shared" si="67"/>
        <v>3.4902597402597402</v>
      </c>
      <c r="AB283" s="142">
        <f t="shared" si="55"/>
        <v>0</v>
      </c>
      <c r="AC283" s="142">
        <f t="shared" si="55"/>
        <v>43.019480519480517</v>
      </c>
      <c r="AD283" s="142">
        <f t="shared" si="55"/>
        <v>3.6525974025974026</v>
      </c>
      <c r="AE283" s="25"/>
      <c r="AF283" s="40"/>
      <c r="AG283" s="39"/>
      <c r="AH283" s="35" t="s">
        <v>8</v>
      </c>
      <c r="AI283" s="36">
        <v>2</v>
      </c>
      <c r="AJ283" s="37">
        <v>5</v>
      </c>
      <c r="AK283" s="1"/>
    </row>
    <row r="284" spans="1:37" s="4" customFormat="1" ht="14.45" customHeight="1" x14ac:dyDescent="0.2">
      <c r="A284" s="57" t="s">
        <v>582</v>
      </c>
      <c r="B284" s="111">
        <v>3747</v>
      </c>
      <c r="C284" s="111">
        <v>3783</v>
      </c>
      <c r="D284" s="122">
        <f t="shared" si="68"/>
        <v>36</v>
      </c>
      <c r="E284" s="142">
        <f t="shared" si="69"/>
        <v>0.96076861489191345</v>
      </c>
      <c r="F284" s="110">
        <v>358</v>
      </c>
      <c r="G284" s="110">
        <v>77</v>
      </c>
      <c r="H284" s="110">
        <v>427</v>
      </c>
      <c r="I284" s="110">
        <v>171</v>
      </c>
      <c r="J284" s="110">
        <v>128</v>
      </c>
      <c r="K284" s="110">
        <v>1894</v>
      </c>
      <c r="L284" s="110">
        <v>439</v>
      </c>
      <c r="M284" s="110">
        <v>217</v>
      </c>
      <c r="N284" s="110">
        <v>72</v>
      </c>
      <c r="O284" s="132">
        <v>0</v>
      </c>
      <c r="P284" s="132">
        <v>0</v>
      </c>
      <c r="Q284" s="132">
        <v>42</v>
      </c>
      <c r="R284" s="107"/>
      <c r="S284" s="142">
        <f t="shared" si="59"/>
        <v>9.4633888448321439</v>
      </c>
      <c r="T284" s="142">
        <f t="shared" si="60"/>
        <v>2.0354216230504889</v>
      </c>
      <c r="U284" s="142">
        <f t="shared" si="61"/>
        <v>11.287338091461804</v>
      </c>
      <c r="V284" s="142">
        <f t="shared" si="62"/>
        <v>4.5202220459952418</v>
      </c>
      <c r="W284" s="142">
        <f t="shared" si="63"/>
        <v>3.3835580227332804</v>
      </c>
      <c r="X284" s="142">
        <f t="shared" si="64"/>
        <v>50.066085117631509</v>
      </c>
      <c r="Y284" s="142">
        <f t="shared" si="65"/>
        <v>11.604546656093047</v>
      </c>
      <c r="Z284" s="142">
        <f t="shared" si="66"/>
        <v>5.7361882104150146</v>
      </c>
      <c r="AA284" s="142">
        <f t="shared" si="67"/>
        <v>1.9032513877874702</v>
      </c>
      <c r="AB284" s="142">
        <f t="shared" si="55"/>
        <v>0</v>
      </c>
      <c r="AC284" s="142">
        <f t="shared" si="55"/>
        <v>0</v>
      </c>
      <c r="AD284" s="142">
        <f t="shared" si="55"/>
        <v>1.1102299762093577</v>
      </c>
      <c r="AE284" s="25"/>
      <c r="AF284" s="19"/>
      <c r="AG284" s="39"/>
      <c r="AH284" s="35" t="s">
        <v>52</v>
      </c>
      <c r="AI284" s="36">
        <v>1</v>
      </c>
      <c r="AJ284" s="37">
        <v>3</v>
      </c>
      <c r="AK284" s="1"/>
    </row>
    <row r="285" spans="1:37" s="4" customFormat="1" ht="14.45" customHeight="1" x14ac:dyDescent="0.2">
      <c r="A285" s="57" t="s">
        <v>584</v>
      </c>
      <c r="B285" s="111">
        <v>7521</v>
      </c>
      <c r="C285" s="111">
        <v>7455</v>
      </c>
      <c r="D285" s="122">
        <f t="shared" si="68"/>
        <v>-66</v>
      </c>
      <c r="E285" s="142">
        <f t="shared" si="69"/>
        <v>-0.87754287993617863</v>
      </c>
      <c r="F285" s="110">
        <v>492</v>
      </c>
      <c r="G285" s="110">
        <v>106</v>
      </c>
      <c r="H285" s="110">
        <v>601</v>
      </c>
      <c r="I285" s="110">
        <v>231</v>
      </c>
      <c r="J285" s="110">
        <v>229</v>
      </c>
      <c r="K285" s="110">
        <v>3923</v>
      </c>
      <c r="L285" s="110">
        <v>1000</v>
      </c>
      <c r="M285" s="110">
        <v>600</v>
      </c>
      <c r="N285" s="110">
        <v>273</v>
      </c>
      <c r="O285" s="132">
        <v>6440</v>
      </c>
      <c r="P285" s="132">
        <v>0</v>
      </c>
      <c r="Q285" s="132">
        <v>501</v>
      </c>
      <c r="R285" s="107"/>
      <c r="S285" s="142">
        <f t="shared" si="59"/>
        <v>6.5995975855130782</v>
      </c>
      <c r="T285" s="142">
        <f t="shared" si="60"/>
        <v>1.4218645204560696</v>
      </c>
      <c r="U285" s="142">
        <f t="shared" si="61"/>
        <v>8.0617035546613014</v>
      </c>
      <c r="V285" s="142">
        <f t="shared" si="62"/>
        <v>3.0985915492957745</v>
      </c>
      <c r="W285" s="142">
        <f t="shared" si="63"/>
        <v>3.0717639168343394</v>
      </c>
      <c r="X285" s="142">
        <f t="shared" si="64"/>
        <v>52.622401073105294</v>
      </c>
      <c r="Y285" s="142">
        <f t="shared" si="65"/>
        <v>13.413816230717639</v>
      </c>
      <c r="Z285" s="142">
        <f t="shared" si="66"/>
        <v>8.0482897384305829</v>
      </c>
      <c r="AA285" s="142">
        <f t="shared" si="67"/>
        <v>3.6619718309859155</v>
      </c>
      <c r="AB285" s="142">
        <f t="shared" si="55"/>
        <v>86.3849765258216</v>
      </c>
      <c r="AC285" s="142">
        <f t="shared" si="55"/>
        <v>0</v>
      </c>
      <c r="AD285" s="142">
        <f t="shared" si="55"/>
        <v>6.7203219315895373</v>
      </c>
      <c r="AE285" s="25"/>
      <c r="AF285" s="19"/>
      <c r="AG285" s="39"/>
      <c r="AH285" s="35" t="s">
        <v>126</v>
      </c>
      <c r="AI285" s="36">
        <v>2</v>
      </c>
      <c r="AJ285" s="37">
        <v>2</v>
      </c>
      <c r="AK285" s="1"/>
    </row>
    <row r="286" spans="1:37" s="4" customFormat="1" ht="14.45" customHeight="1" x14ac:dyDescent="0.2">
      <c r="A286" s="57" t="s">
        <v>254</v>
      </c>
      <c r="B286" s="111">
        <v>15752</v>
      </c>
      <c r="C286" s="111">
        <v>15700</v>
      </c>
      <c r="D286" s="122">
        <f t="shared" si="68"/>
        <v>-52</v>
      </c>
      <c r="E286" s="142">
        <f t="shared" si="69"/>
        <v>-0.33011681056373793</v>
      </c>
      <c r="F286" s="110">
        <v>772</v>
      </c>
      <c r="G286" s="110">
        <v>145</v>
      </c>
      <c r="H286" s="110">
        <v>907</v>
      </c>
      <c r="I286" s="110">
        <v>454</v>
      </c>
      <c r="J286" s="110">
        <v>409</v>
      </c>
      <c r="K286" s="110">
        <v>8681</v>
      </c>
      <c r="L286" s="110">
        <v>2520</v>
      </c>
      <c r="M286" s="110">
        <v>1326</v>
      </c>
      <c r="N286" s="110">
        <v>486</v>
      </c>
      <c r="O286" s="132">
        <v>62</v>
      </c>
      <c r="P286" s="132">
        <v>0</v>
      </c>
      <c r="Q286" s="132">
        <v>780</v>
      </c>
      <c r="R286" s="107"/>
      <c r="S286" s="142">
        <f t="shared" si="59"/>
        <v>4.9171974522292992</v>
      </c>
      <c r="T286" s="142">
        <f t="shared" si="60"/>
        <v>0.92356687898089174</v>
      </c>
      <c r="U286" s="142">
        <f t="shared" si="61"/>
        <v>5.7770700636942678</v>
      </c>
      <c r="V286" s="142">
        <f t="shared" si="62"/>
        <v>2.8917197452229297</v>
      </c>
      <c r="W286" s="142">
        <f t="shared" si="63"/>
        <v>2.605095541401274</v>
      </c>
      <c r="X286" s="142">
        <f t="shared" si="64"/>
        <v>55.29299363057325</v>
      </c>
      <c r="Y286" s="142">
        <f t="shared" si="65"/>
        <v>16.050955414012737</v>
      </c>
      <c r="Z286" s="142">
        <f t="shared" si="66"/>
        <v>8.4458598726114644</v>
      </c>
      <c r="AA286" s="142">
        <f t="shared" si="67"/>
        <v>3.0955414012738851</v>
      </c>
      <c r="AB286" s="142">
        <f t="shared" si="55"/>
        <v>0.39490445859872608</v>
      </c>
      <c r="AC286" s="142">
        <f t="shared" si="55"/>
        <v>0</v>
      </c>
      <c r="AD286" s="142">
        <f t="shared" si="55"/>
        <v>4.9681528662420389</v>
      </c>
      <c r="AE286" s="25"/>
      <c r="AF286" s="19"/>
      <c r="AG286" s="39"/>
      <c r="AH286" s="35" t="s">
        <v>16</v>
      </c>
      <c r="AI286" s="36">
        <v>2</v>
      </c>
      <c r="AJ286" s="37">
        <v>2</v>
      </c>
      <c r="AK286" s="1"/>
    </row>
    <row r="287" spans="1:37" s="4" customFormat="1" ht="14.45" customHeight="1" x14ac:dyDescent="0.2">
      <c r="A287" s="57" t="s">
        <v>547</v>
      </c>
      <c r="B287" s="111">
        <v>2941</v>
      </c>
      <c r="C287" s="111">
        <v>2869</v>
      </c>
      <c r="D287" s="122">
        <f t="shared" si="68"/>
        <v>-72</v>
      </c>
      <c r="E287" s="142">
        <f t="shared" si="69"/>
        <v>-2.4481468888133286</v>
      </c>
      <c r="F287" s="110">
        <v>117</v>
      </c>
      <c r="G287" s="110">
        <v>19</v>
      </c>
      <c r="H287" s="110">
        <v>148</v>
      </c>
      <c r="I287" s="110">
        <v>94</v>
      </c>
      <c r="J287" s="110">
        <v>94</v>
      </c>
      <c r="K287" s="110">
        <v>1386</v>
      </c>
      <c r="L287" s="110">
        <v>541</v>
      </c>
      <c r="M287" s="110">
        <v>338</v>
      </c>
      <c r="N287" s="110">
        <v>132</v>
      </c>
      <c r="O287" s="132">
        <v>0</v>
      </c>
      <c r="P287" s="132">
        <v>0</v>
      </c>
      <c r="Q287" s="132">
        <v>26</v>
      </c>
      <c r="R287" s="107"/>
      <c r="S287" s="142">
        <f t="shared" si="59"/>
        <v>4.0780759846636458</v>
      </c>
      <c r="T287" s="142">
        <f t="shared" si="60"/>
        <v>0.66225165562913912</v>
      </c>
      <c r="U287" s="142">
        <f t="shared" si="61"/>
        <v>5.1585918438480309</v>
      </c>
      <c r="V287" s="142">
        <f t="shared" si="62"/>
        <v>3.2764029278494249</v>
      </c>
      <c r="W287" s="142">
        <f t="shared" si="63"/>
        <v>3.2764029278494249</v>
      </c>
      <c r="X287" s="142">
        <f t="shared" si="64"/>
        <v>48.309515510630881</v>
      </c>
      <c r="Y287" s="142">
        <f t="shared" si="65"/>
        <v>18.856744510282329</v>
      </c>
      <c r="Z287" s="142">
        <f t="shared" si="66"/>
        <v>11.781108400139422</v>
      </c>
      <c r="AA287" s="142">
        <f t="shared" si="67"/>
        <v>4.6009062391077027</v>
      </c>
      <c r="AB287" s="142">
        <f t="shared" si="55"/>
        <v>0</v>
      </c>
      <c r="AC287" s="142">
        <f t="shared" si="55"/>
        <v>0</v>
      </c>
      <c r="AD287" s="142">
        <f t="shared" si="55"/>
        <v>0.9062391077030324</v>
      </c>
      <c r="AE287" s="25"/>
      <c r="AF287" s="40"/>
      <c r="AG287" s="39"/>
      <c r="AH287" s="35" t="s">
        <v>4</v>
      </c>
      <c r="AI287" s="36">
        <v>1</v>
      </c>
      <c r="AJ287" s="37">
        <v>3</v>
      </c>
      <c r="AK287" s="1"/>
    </row>
    <row r="288" spans="1:37" s="4" customFormat="1" ht="14.45" customHeight="1" x14ac:dyDescent="0.2">
      <c r="A288" s="57" t="s">
        <v>136</v>
      </c>
      <c r="B288" s="111">
        <v>67392</v>
      </c>
      <c r="C288" s="111">
        <v>67552</v>
      </c>
      <c r="D288" s="122">
        <f t="shared" si="68"/>
        <v>160</v>
      </c>
      <c r="E288" s="142">
        <f t="shared" si="69"/>
        <v>0.23741690408357075</v>
      </c>
      <c r="F288" s="110">
        <v>4032</v>
      </c>
      <c r="G288" s="110">
        <v>762</v>
      </c>
      <c r="H288" s="110">
        <v>4350</v>
      </c>
      <c r="I288" s="110">
        <v>2129</v>
      </c>
      <c r="J288" s="110">
        <v>2178</v>
      </c>
      <c r="K288" s="110">
        <v>40690</v>
      </c>
      <c r="L288" s="110">
        <v>7379</v>
      </c>
      <c r="M288" s="110">
        <v>4214</v>
      </c>
      <c r="N288" s="110">
        <v>1818</v>
      </c>
      <c r="O288" s="132">
        <v>15555</v>
      </c>
      <c r="P288" s="132">
        <v>0</v>
      </c>
      <c r="Q288" s="132">
        <v>6009</v>
      </c>
      <c r="R288" s="107"/>
      <c r="S288" s="142">
        <f t="shared" si="59"/>
        <v>5.9687351965892939</v>
      </c>
      <c r="T288" s="142">
        <f t="shared" si="60"/>
        <v>1.1280198957839886</v>
      </c>
      <c r="U288" s="142">
        <f t="shared" si="61"/>
        <v>6.4394836570345806</v>
      </c>
      <c r="V288" s="142">
        <f t="shared" si="62"/>
        <v>3.151646139270488</v>
      </c>
      <c r="W288" s="142">
        <f t="shared" si="63"/>
        <v>3.2241828517290383</v>
      </c>
      <c r="X288" s="142">
        <f t="shared" si="64"/>
        <v>60.235078162008527</v>
      </c>
      <c r="Y288" s="142">
        <f t="shared" si="65"/>
        <v>10.923436759829466</v>
      </c>
      <c r="Z288" s="142">
        <f t="shared" si="66"/>
        <v>6.2381572714353384</v>
      </c>
      <c r="AA288" s="142">
        <f t="shared" si="67"/>
        <v>2.6912600663192801</v>
      </c>
      <c r="AB288" s="142">
        <f t="shared" si="55"/>
        <v>23.026705352913311</v>
      </c>
      <c r="AC288" s="142">
        <f t="shared" si="55"/>
        <v>0</v>
      </c>
      <c r="AD288" s="142">
        <f t="shared" si="55"/>
        <v>8.8953694931312182</v>
      </c>
      <c r="AE288" s="25"/>
      <c r="AF288" s="40"/>
      <c r="AG288" s="34"/>
      <c r="AH288" s="35" t="s">
        <v>66</v>
      </c>
      <c r="AI288" s="36">
        <v>2</v>
      </c>
      <c r="AJ288" s="37">
        <v>3</v>
      </c>
      <c r="AK288" s="1"/>
    </row>
    <row r="289" spans="1:37" s="4" customFormat="1" ht="14.45" customHeight="1" x14ac:dyDescent="0.2">
      <c r="A289" s="57" t="s">
        <v>138</v>
      </c>
      <c r="B289" s="111">
        <v>21136</v>
      </c>
      <c r="C289" s="111">
        <v>21137</v>
      </c>
      <c r="D289" s="122">
        <f t="shared" si="68"/>
        <v>1</v>
      </c>
      <c r="E289" s="142">
        <f t="shared" si="69"/>
        <v>4.7312641937925816E-3</v>
      </c>
      <c r="F289" s="110">
        <v>1143</v>
      </c>
      <c r="G289" s="110">
        <v>267</v>
      </c>
      <c r="H289" s="110">
        <v>1518</v>
      </c>
      <c r="I289" s="110">
        <v>726</v>
      </c>
      <c r="J289" s="110">
        <v>698</v>
      </c>
      <c r="K289" s="110">
        <v>11196</v>
      </c>
      <c r="L289" s="110">
        <v>3246</v>
      </c>
      <c r="M289" s="110">
        <v>1621</v>
      </c>
      <c r="N289" s="110">
        <v>722</v>
      </c>
      <c r="O289" s="132">
        <v>43</v>
      </c>
      <c r="P289" s="132">
        <v>0</v>
      </c>
      <c r="Q289" s="132">
        <v>726</v>
      </c>
      <c r="R289" s="107"/>
      <c r="S289" s="142">
        <f t="shared" si="59"/>
        <v>5.4075791266499502</v>
      </c>
      <c r="T289" s="142">
        <f t="shared" si="60"/>
        <v>1.2631877749917206</v>
      </c>
      <c r="U289" s="142">
        <f t="shared" si="61"/>
        <v>7.1817192600652895</v>
      </c>
      <c r="V289" s="142">
        <f t="shared" si="62"/>
        <v>3.4347352982920945</v>
      </c>
      <c r="W289" s="142">
        <f t="shared" si="63"/>
        <v>3.3022661683304158</v>
      </c>
      <c r="X289" s="142">
        <f t="shared" si="64"/>
        <v>52.968727823248329</v>
      </c>
      <c r="Y289" s="142">
        <f t="shared" si="65"/>
        <v>15.356956994843166</v>
      </c>
      <c r="Z289" s="142">
        <f t="shared" si="66"/>
        <v>7.6690164167100336</v>
      </c>
      <c r="AA289" s="142">
        <f t="shared" si="67"/>
        <v>3.4158111368689972</v>
      </c>
      <c r="AB289" s="142">
        <f t="shared" si="55"/>
        <v>0.20343473529829209</v>
      </c>
      <c r="AC289" s="142">
        <f t="shared" si="55"/>
        <v>0</v>
      </c>
      <c r="AD289" s="142">
        <f t="shared" si="55"/>
        <v>3.4347352982920945</v>
      </c>
      <c r="AE289" s="25"/>
      <c r="AF289" s="40"/>
      <c r="AG289" s="39"/>
      <c r="AH289" s="35" t="s">
        <v>73</v>
      </c>
      <c r="AI289" s="36">
        <v>2</v>
      </c>
      <c r="AJ289" s="37">
        <v>2</v>
      </c>
      <c r="AK289" s="1"/>
    </row>
    <row r="290" spans="1:37" s="4" customFormat="1" ht="14.45" customHeight="1" x14ac:dyDescent="0.2">
      <c r="A290" s="57" t="s">
        <v>586</v>
      </c>
      <c r="B290" s="111">
        <v>2218</v>
      </c>
      <c r="C290" s="111">
        <v>2143</v>
      </c>
      <c r="D290" s="122">
        <f t="shared" si="68"/>
        <v>-75</v>
      </c>
      <c r="E290" s="142">
        <f t="shared" si="69"/>
        <v>-3.3814247069431915</v>
      </c>
      <c r="F290" s="110">
        <v>82</v>
      </c>
      <c r="G290" s="110">
        <v>16</v>
      </c>
      <c r="H290" s="110">
        <v>118</v>
      </c>
      <c r="I290" s="110">
        <v>54</v>
      </c>
      <c r="J290" s="110">
        <v>58</v>
      </c>
      <c r="K290" s="110">
        <v>1058</v>
      </c>
      <c r="L290" s="110">
        <v>424</v>
      </c>
      <c r="M290" s="110">
        <v>214</v>
      </c>
      <c r="N290" s="110">
        <v>119</v>
      </c>
      <c r="O290" s="132">
        <v>0</v>
      </c>
      <c r="P290" s="132">
        <v>0</v>
      </c>
      <c r="Q290" s="132">
        <v>14</v>
      </c>
      <c r="R290" s="107"/>
      <c r="S290" s="142">
        <f t="shared" ref="S290:S309" si="70">F290/$C290*100</f>
        <v>3.8264115725618288</v>
      </c>
      <c r="T290" s="142">
        <f t="shared" ref="T290:T309" si="71">G290/$C290*100</f>
        <v>0.74661689220718619</v>
      </c>
      <c r="U290" s="142">
        <f t="shared" ref="U290:U309" si="72">H290/$C290*100</f>
        <v>5.5062995800279984</v>
      </c>
      <c r="V290" s="142">
        <f t="shared" ref="V290:V309" si="73">I290/$C290*100</f>
        <v>2.5198320111992532</v>
      </c>
      <c r="W290" s="142">
        <f t="shared" ref="W290:W309" si="74">J290/$C290*100</f>
        <v>2.7064862342510496</v>
      </c>
      <c r="X290" s="142">
        <f t="shared" ref="X290:X309" si="75">K290/$C290*100</f>
        <v>49.37004199720019</v>
      </c>
      <c r="Y290" s="142">
        <f t="shared" si="65"/>
        <v>19.785347643490432</v>
      </c>
      <c r="Z290" s="142">
        <f t="shared" si="66"/>
        <v>9.9860009332711144</v>
      </c>
      <c r="AA290" s="142">
        <f t="shared" si="67"/>
        <v>5.5529631357909475</v>
      </c>
      <c r="AB290" s="142">
        <f t="shared" si="55"/>
        <v>0</v>
      </c>
      <c r="AC290" s="142">
        <f t="shared" si="55"/>
        <v>0</v>
      </c>
      <c r="AD290" s="142">
        <f t="shared" si="55"/>
        <v>0.65328978068128785</v>
      </c>
      <c r="AE290" s="25"/>
      <c r="AF290" s="19"/>
      <c r="AG290" s="39"/>
      <c r="AH290" s="35" t="s">
        <v>24</v>
      </c>
      <c r="AI290" s="36">
        <v>1</v>
      </c>
      <c r="AJ290" s="37">
        <v>4</v>
      </c>
      <c r="AK290" s="1"/>
    </row>
    <row r="291" spans="1:37" s="4" customFormat="1" ht="14.45" customHeight="1" x14ac:dyDescent="0.2">
      <c r="A291" s="57" t="s">
        <v>28</v>
      </c>
      <c r="B291" s="111">
        <v>223027</v>
      </c>
      <c r="C291" s="111">
        <v>228166</v>
      </c>
      <c r="D291" s="122">
        <f t="shared" si="68"/>
        <v>5139</v>
      </c>
      <c r="E291" s="142">
        <f t="shared" si="69"/>
        <v>2.3042053204320552</v>
      </c>
      <c r="F291" s="110">
        <v>15905</v>
      </c>
      <c r="G291" s="110">
        <v>2666</v>
      </c>
      <c r="H291" s="110">
        <v>16345</v>
      </c>
      <c r="I291" s="110">
        <v>7545</v>
      </c>
      <c r="J291" s="110">
        <v>7372</v>
      </c>
      <c r="K291" s="110">
        <v>143389</v>
      </c>
      <c r="L291" s="110">
        <v>21543</v>
      </c>
      <c r="M291" s="110">
        <v>10344</v>
      </c>
      <c r="N291" s="110">
        <v>3057</v>
      </c>
      <c r="O291" s="132">
        <v>5559</v>
      </c>
      <c r="P291" s="132">
        <v>21</v>
      </c>
      <c r="Q291" s="132">
        <v>43129</v>
      </c>
      <c r="R291" s="107"/>
      <c r="S291" s="142">
        <f t="shared" si="70"/>
        <v>6.9708019599765079</v>
      </c>
      <c r="T291" s="142">
        <f t="shared" si="71"/>
        <v>1.1684475338131008</v>
      </c>
      <c r="U291" s="142">
        <f t="shared" si="72"/>
        <v>7.1636440135690673</v>
      </c>
      <c r="V291" s="142">
        <f t="shared" si="73"/>
        <v>3.3068029417178719</v>
      </c>
      <c r="W291" s="142">
        <f t="shared" si="74"/>
        <v>3.2309809524644337</v>
      </c>
      <c r="X291" s="142">
        <f t="shared" si="75"/>
        <v>62.84415732405354</v>
      </c>
      <c r="Y291" s="142">
        <f t="shared" si="65"/>
        <v>9.4418099103284447</v>
      </c>
      <c r="Z291" s="142">
        <f t="shared" si="66"/>
        <v>4.5335413690032693</v>
      </c>
      <c r="AA291" s="142">
        <f t="shared" si="67"/>
        <v>1.339813995073762</v>
      </c>
      <c r="AB291" s="142">
        <f t="shared" si="55"/>
        <v>2.4363840361841818</v>
      </c>
      <c r="AC291" s="142">
        <f t="shared" si="55"/>
        <v>9.2038252850994463E-3</v>
      </c>
      <c r="AD291" s="142">
        <f t="shared" si="55"/>
        <v>18.902465748621616</v>
      </c>
      <c r="AE291" s="25"/>
      <c r="AF291" s="19"/>
      <c r="AG291" s="34"/>
      <c r="AH291" s="35" t="s">
        <v>4</v>
      </c>
      <c r="AI291" s="36">
        <v>1</v>
      </c>
      <c r="AJ291" s="37">
        <v>5</v>
      </c>
      <c r="AK291" s="1"/>
    </row>
    <row r="292" spans="1:37" s="4" customFormat="1" ht="14.45" customHeight="1" x14ac:dyDescent="0.2">
      <c r="A292" s="57" t="s">
        <v>140</v>
      </c>
      <c r="B292" s="111">
        <v>21155</v>
      </c>
      <c r="C292" s="111">
        <v>20829</v>
      </c>
      <c r="D292" s="122">
        <f t="shared" si="68"/>
        <v>-326</v>
      </c>
      <c r="E292" s="142">
        <f t="shared" si="69"/>
        <v>-1.5410068541715907</v>
      </c>
      <c r="F292" s="110">
        <v>882</v>
      </c>
      <c r="G292" s="110">
        <v>165</v>
      </c>
      <c r="H292" s="110">
        <v>1120</v>
      </c>
      <c r="I292" s="110">
        <v>596</v>
      </c>
      <c r="J292" s="110">
        <v>657</v>
      </c>
      <c r="K292" s="110">
        <v>11262</v>
      </c>
      <c r="L292" s="110">
        <v>3413</v>
      </c>
      <c r="M292" s="110">
        <v>1898</v>
      </c>
      <c r="N292" s="110">
        <v>836</v>
      </c>
      <c r="O292" s="132">
        <v>42</v>
      </c>
      <c r="P292" s="132">
        <v>0</v>
      </c>
      <c r="Q292" s="132">
        <v>659</v>
      </c>
      <c r="R292" s="107"/>
      <c r="S292" s="142">
        <f t="shared" si="70"/>
        <v>4.2344807720005759</v>
      </c>
      <c r="T292" s="142">
        <f t="shared" si="71"/>
        <v>0.79216477027221655</v>
      </c>
      <c r="U292" s="142">
        <f t="shared" si="72"/>
        <v>5.3771184406356527</v>
      </c>
      <c r="V292" s="142">
        <f t="shared" si="73"/>
        <v>2.8613951701954008</v>
      </c>
      <c r="W292" s="142">
        <f t="shared" si="74"/>
        <v>3.1542560852657351</v>
      </c>
      <c r="X292" s="142">
        <f t="shared" si="75"/>
        <v>54.068846320034567</v>
      </c>
      <c r="Y292" s="142">
        <f t="shared" si="65"/>
        <v>16.385808248115609</v>
      </c>
      <c r="Z292" s="142">
        <f t="shared" si="66"/>
        <v>9.1122953574343466</v>
      </c>
      <c r="AA292" s="142">
        <f t="shared" si="67"/>
        <v>4.013634836045898</v>
      </c>
      <c r="AB292" s="142">
        <f t="shared" si="55"/>
        <v>0.20164194152383694</v>
      </c>
      <c r="AC292" s="142">
        <f t="shared" si="55"/>
        <v>0</v>
      </c>
      <c r="AD292" s="142">
        <f t="shared" si="55"/>
        <v>3.163858082481156</v>
      </c>
      <c r="AE292" s="25"/>
      <c r="AF292" s="19"/>
      <c r="AG292" s="39"/>
      <c r="AH292" s="35" t="s">
        <v>12</v>
      </c>
      <c r="AI292" s="36">
        <v>2</v>
      </c>
      <c r="AJ292" s="37">
        <v>2</v>
      </c>
      <c r="AK292" s="1"/>
    </row>
    <row r="293" spans="1:37" s="4" customFormat="1" ht="14.45" customHeight="1" x14ac:dyDescent="0.2">
      <c r="A293" s="57" t="s">
        <v>588</v>
      </c>
      <c r="B293" s="111">
        <v>2316</v>
      </c>
      <c r="C293" s="111">
        <v>2285</v>
      </c>
      <c r="D293" s="122">
        <f t="shared" si="68"/>
        <v>-31</v>
      </c>
      <c r="E293" s="142">
        <f t="shared" si="69"/>
        <v>-1.3385146804835923</v>
      </c>
      <c r="F293" s="110">
        <v>124</v>
      </c>
      <c r="G293" s="110">
        <v>20</v>
      </c>
      <c r="H293" s="110">
        <v>135</v>
      </c>
      <c r="I293" s="110">
        <v>61</v>
      </c>
      <c r="J293" s="110">
        <v>74</v>
      </c>
      <c r="K293" s="110">
        <v>1231</v>
      </c>
      <c r="L293" s="110">
        <v>354</v>
      </c>
      <c r="M293" s="110">
        <v>181</v>
      </c>
      <c r="N293" s="110">
        <v>105</v>
      </c>
      <c r="O293" s="132">
        <v>16</v>
      </c>
      <c r="P293" s="132">
        <v>0</v>
      </c>
      <c r="Q293" s="132">
        <v>50</v>
      </c>
      <c r="R293" s="107"/>
      <c r="S293" s="142">
        <f t="shared" si="70"/>
        <v>5.4266958424507656</v>
      </c>
      <c r="T293" s="142">
        <f t="shared" si="71"/>
        <v>0.87527352297592997</v>
      </c>
      <c r="U293" s="142">
        <f t="shared" si="72"/>
        <v>5.9080962800875279</v>
      </c>
      <c r="V293" s="142">
        <f t="shared" si="73"/>
        <v>2.6695842450765861</v>
      </c>
      <c r="W293" s="142">
        <f t="shared" si="74"/>
        <v>3.2385120350109409</v>
      </c>
      <c r="X293" s="142">
        <f t="shared" si="75"/>
        <v>53.87308533916849</v>
      </c>
      <c r="Y293" s="142">
        <f t="shared" si="65"/>
        <v>15.492341356673961</v>
      </c>
      <c r="Z293" s="142">
        <f t="shared" si="66"/>
        <v>7.9212253829321666</v>
      </c>
      <c r="AA293" s="142">
        <f t="shared" si="67"/>
        <v>4.5951859956236323</v>
      </c>
      <c r="AB293" s="142">
        <f t="shared" si="55"/>
        <v>0.70021881838074396</v>
      </c>
      <c r="AC293" s="142">
        <f t="shared" si="55"/>
        <v>0</v>
      </c>
      <c r="AD293" s="142">
        <f t="shared" si="55"/>
        <v>2.1881838074398248</v>
      </c>
      <c r="AE293" s="25"/>
      <c r="AF293" s="40"/>
      <c r="AG293" s="39"/>
      <c r="AH293" s="35" t="s">
        <v>126</v>
      </c>
      <c r="AI293" s="36">
        <v>1</v>
      </c>
      <c r="AJ293" s="37">
        <v>3</v>
      </c>
      <c r="AK293" s="1"/>
    </row>
    <row r="294" spans="1:37" s="4" customFormat="1" ht="14.45" customHeight="1" x14ac:dyDescent="0.2">
      <c r="A294" s="57" t="s">
        <v>590</v>
      </c>
      <c r="B294" s="111">
        <v>2094</v>
      </c>
      <c r="C294" s="111">
        <v>2058</v>
      </c>
      <c r="D294" s="122">
        <f t="shared" si="68"/>
        <v>-36</v>
      </c>
      <c r="E294" s="142">
        <f t="shared" si="69"/>
        <v>-1.7191977077363898</v>
      </c>
      <c r="F294" s="110">
        <v>63</v>
      </c>
      <c r="G294" s="110">
        <v>12</v>
      </c>
      <c r="H294" s="110">
        <v>101</v>
      </c>
      <c r="I294" s="110">
        <v>45</v>
      </c>
      <c r="J294" s="110">
        <v>58</v>
      </c>
      <c r="K294" s="110">
        <v>953</v>
      </c>
      <c r="L294" s="110">
        <v>448</v>
      </c>
      <c r="M294" s="110">
        <v>257</v>
      </c>
      <c r="N294" s="110">
        <v>121</v>
      </c>
      <c r="O294" s="132">
        <v>0</v>
      </c>
      <c r="P294" s="132">
        <v>0</v>
      </c>
      <c r="Q294" s="132">
        <v>33</v>
      </c>
      <c r="R294" s="107"/>
      <c r="S294" s="142">
        <f t="shared" si="70"/>
        <v>3.0612244897959182</v>
      </c>
      <c r="T294" s="142">
        <f t="shared" si="71"/>
        <v>0.58309037900874638</v>
      </c>
      <c r="U294" s="142">
        <f t="shared" si="72"/>
        <v>4.907677356656948</v>
      </c>
      <c r="V294" s="142">
        <f t="shared" si="73"/>
        <v>2.1865889212827989</v>
      </c>
      <c r="W294" s="142">
        <f t="shared" si="74"/>
        <v>2.8182701652089408</v>
      </c>
      <c r="X294" s="142">
        <f t="shared" si="75"/>
        <v>46.307094266277936</v>
      </c>
      <c r="Y294" s="142">
        <f t="shared" si="65"/>
        <v>21.768707482993197</v>
      </c>
      <c r="Z294" s="142">
        <f t="shared" si="66"/>
        <v>12.48785228377065</v>
      </c>
      <c r="AA294" s="142">
        <f t="shared" si="67"/>
        <v>5.8794946550048595</v>
      </c>
      <c r="AB294" s="142">
        <f t="shared" si="55"/>
        <v>0</v>
      </c>
      <c r="AC294" s="142">
        <f t="shared" si="55"/>
        <v>0</v>
      </c>
      <c r="AD294" s="142">
        <f t="shared" si="55"/>
        <v>1.6034985422740524</v>
      </c>
      <c r="AE294" s="25"/>
      <c r="AF294" s="19"/>
      <c r="AG294" s="34"/>
      <c r="AH294" s="35" t="s">
        <v>52</v>
      </c>
      <c r="AI294" s="36">
        <v>1</v>
      </c>
      <c r="AJ294" s="37">
        <v>4</v>
      </c>
      <c r="AK294" s="1"/>
    </row>
    <row r="295" spans="1:37" x14ac:dyDescent="0.2">
      <c r="A295" s="57" t="s">
        <v>592</v>
      </c>
      <c r="B295" s="111">
        <v>4460</v>
      </c>
      <c r="C295" s="111">
        <v>4393</v>
      </c>
      <c r="D295" s="122">
        <f t="shared" si="68"/>
        <v>-67</v>
      </c>
      <c r="E295" s="142">
        <f t="shared" si="69"/>
        <v>-1.5022421524663676</v>
      </c>
      <c r="F295" s="110">
        <v>286</v>
      </c>
      <c r="G295" s="110">
        <v>70</v>
      </c>
      <c r="H295" s="110">
        <v>416</v>
      </c>
      <c r="I295" s="110">
        <v>229</v>
      </c>
      <c r="J295" s="110">
        <v>191</v>
      </c>
      <c r="K295" s="110">
        <v>2394</v>
      </c>
      <c r="L295" s="110">
        <v>463</v>
      </c>
      <c r="M295" s="110">
        <v>227</v>
      </c>
      <c r="N295" s="110">
        <v>117</v>
      </c>
      <c r="O295" s="132">
        <v>15</v>
      </c>
      <c r="P295" s="132">
        <v>0</v>
      </c>
      <c r="Q295" s="132">
        <v>77</v>
      </c>
      <c r="R295" s="107"/>
      <c r="S295" s="142">
        <f t="shared" si="70"/>
        <v>6.5103573867516502</v>
      </c>
      <c r="T295" s="142">
        <f t="shared" si="71"/>
        <v>1.593444115638516</v>
      </c>
      <c r="U295" s="142">
        <f t="shared" si="72"/>
        <v>9.4696107443660367</v>
      </c>
      <c r="V295" s="142">
        <f t="shared" si="73"/>
        <v>5.2128386068745733</v>
      </c>
      <c r="W295" s="142">
        <f t="shared" si="74"/>
        <v>4.3478260869565215</v>
      </c>
      <c r="X295" s="142">
        <f t="shared" si="75"/>
        <v>54.495788754837236</v>
      </c>
      <c r="Y295" s="142">
        <f t="shared" si="65"/>
        <v>10.539494650580469</v>
      </c>
      <c r="Z295" s="142">
        <f t="shared" si="66"/>
        <v>5.1673116321420443</v>
      </c>
      <c r="AA295" s="142">
        <f t="shared" si="67"/>
        <v>2.6633280218529478</v>
      </c>
      <c r="AB295" s="142">
        <f t="shared" si="55"/>
        <v>0.34145231049396768</v>
      </c>
      <c r="AC295" s="142">
        <f t="shared" si="55"/>
        <v>0</v>
      </c>
      <c r="AD295" s="142">
        <f t="shared" si="55"/>
        <v>1.7527885272023673</v>
      </c>
    </row>
    <row r="296" spans="1:37" x14ac:dyDescent="0.2">
      <c r="A296" s="57" t="s">
        <v>594</v>
      </c>
      <c r="B296" s="111">
        <v>3216</v>
      </c>
      <c r="C296" s="111">
        <v>3166</v>
      </c>
      <c r="D296" s="122">
        <f t="shared" si="68"/>
        <v>-50</v>
      </c>
      <c r="E296" s="142">
        <f t="shared" si="69"/>
        <v>-1.5547263681592041</v>
      </c>
      <c r="F296" s="110">
        <v>163</v>
      </c>
      <c r="G296" s="110">
        <v>40</v>
      </c>
      <c r="H296" s="110">
        <v>244</v>
      </c>
      <c r="I296" s="110">
        <v>95</v>
      </c>
      <c r="J296" s="110">
        <v>95</v>
      </c>
      <c r="K296" s="110">
        <v>1605</v>
      </c>
      <c r="L296" s="110">
        <v>500</v>
      </c>
      <c r="M296" s="110">
        <v>290</v>
      </c>
      <c r="N296" s="110">
        <v>134</v>
      </c>
      <c r="O296" s="132">
        <v>51</v>
      </c>
      <c r="P296" s="132">
        <v>0</v>
      </c>
      <c r="Q296" s="132">
        <v>69</v>
      </c>
      <c r="R296" s="107"/>
      <c r="S296" s="142">
        <f t="shared" si="70"/>
        <v>5.1484523057485783</v>
      </c>
      <c r="T296" s="142">
        <f t="shared" si="71"/>
        <v>1.2634238787113077</v>
      </c>
      <c r="U296" s="142">
        <f t="shared" si="72"/>
        <v>7.7068856601389761</v>
      </c>
      <c r="V296" s="142">
        <f t="shared" si="73"/>
        <v>3.0006317119393557</v>
      </c>
      <c r="W296" s="142">
        <f t="shared" si="74"/>
        <v>3.0006317119393557</v>
      </c>
      <c r="X296" s="142">
        <f t="shared" si="75"/>
        <v>50.694883133291228</v>
      </c>
      <c r="Y296" s="142">
        <f t="shared" si="65"/>
        <v>15.792798483891346</v>
      </c>
      <c r="Z296" s="142">
        <f t="shared" si="66"/>
        <v>9.1598231206569807</v>
      </c>
      <c r="AA296" s="142">
        <f t="shared" si="67"/>
        <v>4.2324699936828809</v>
      </c>
      <c r="AB296" s="142">
        <f t="shared" si="55"/>
        <v>1.6108654453569171</v>
      </c>
      <c r="AC296" s="142">
        <f t="shared" si="55"/>
        <v>0</v>
      </c>
      <c r="AD296" s="142">
        <f t="shared" si="55"/>
        <v>2.1794061907770059</v>
      </c>
    </row>
    <row r="297" spans="1:37" x14ac:dyDescent="0.2">
      <c r="A297" s="57" t="s">
        <v>596</v>
      </c>
      <c r="B297" s="111">
        <v>3685</v>
      </c>
      <c r="C297" s="111">
        <v>3676</v>
      </c>
      <c r="D297" s="122">
        <f t="shared" si="68"/>
        <v>-9</v>
      </c>
      <c r="E297" s="142">
        <f t="shared" si="69"/>
        <v>-0.24423337856173677</v>
      </c>
      <c r="F297" s="110">
        <v>212</v>
      </c>
      <c r="G297" s="110">
        <v>43</v>
      </c>
      <c r="H297" s="110">
        <v>237</v>
      </c>
      <c r="I297" s="110">
        <v>125</v>
      </c>
      <c r="J297" s="110">
        <v>120</v>
      </c>
      <c r="K297" s="110">
        <v>1988</v>
      </c>
      <c r="L297" s="110">
        <v>529</v>
      </c>
      <c r="M297" s="110">
        <v>290</v>
      </c>
      <c r="N297" s="110">
        <v>132</v>
      </c>
      <c r="O297" s="132">
        <v>0</v>
      </c>
      <c r="P297" s="132">
        <v>0</v>
      </c>
      <c r="Q297" s="132">
        <v>114</v>
      </c>
      <c r="R297" s="107"/>
      <c r="S297" s="142">
        <f t="shared" si="70"/>
        <v>5.7671381936887922</v>
      </c>
      <c r="T297" s="142">
        <f t="shared" si="71"/>
        <v>1.1697497279651796</v>
      </c>
      <c r="U297" s="142">
        <f t="shared" si="72"/>
        <v>6.4472252448313379</v>
      </c>
      <c r="V297" s="142">
        <f t="shared" si="73"/>
        <v>3.4004352557127313</v>
      </c>
      <c r="W297" s="142">
        <f t="shared" si="74"/>
        <v>3.2644178454842221</v>
      </c>
      <c r="X297" s="142">
        <f t="shared" si="75"/>
        <v>54.080522306855272</v>
      </c>
      <c r="Y297" s="142">
        <f t="shared" si="65"/>
        <v>14.390642002176278</v>
      </c>
      <c r="Z297" s="142">
        <f t="shared" si="66"/>
        <v>7.8890097932535364</v>
      </c>
      <c r="AA297" s="142">
        <f t="shared" si="67"/>
        <v>3.5908596300326447</v>
      </c>
      <c r="AB297" s="142">
        <f t="shared" si="55"/>
        <v>0</v>
      </c>
      <c r="AC297" s="142">
        <f t="shared" si="55"/>
        <v>0</v>
      </c>
      <c r="AD297" s="142">
        <f t="shared" si="55"/>
        <v>3.1011969532100108</v>
      </c>
    </row>
    <row r="298" spans="1:37" x14ac:dyDescent="0.2">
      <c r="A298" s="57" t="s">
        <v>256</v>
      </c>
      <c r="B298" s="111">
        <v>29054</v>
      </c>
      <c r="C298" s="111">
        <v>29211</v>
      </c>
      <c r="D298" s="122">
        <f t="shared" si="68"/>
        <v>157</v>
      </c>
      <c r="E298" s="142">
        <f t="shared" si="69"/>
        <v>0.54037309836855507</v>
      </c>
      <c r="F298" s="110">
        <v>1835</v>
      </c>
      <c r="G298" s="110">
        <v>401</v>
      </c>
      <c r="H298" s="110">
        <v>2548</v>
      </c>
      <c r="I298" s="110">
        <v>1160</v>
      </c>
      <c r="J298" s="110">
        <v>1108</v>
      </c>
      <c r="K298" s="110">
        <v>16710</v>
      </c>
      <c r="L298" s="110">
        <v>3474</v>
      </c>
      <c r="M298" s="110">
        <v>1472</v>
      </c>
      <c r="N298" s="110">
        <v>503</v>
      </c>
      <c r="O298" s="132">
        <v>491</v>
      </c>
      <c r="P298" s="132">
        <v>0</v>
      </c>
      <c r="Q298" s="132">
        <v>1556</v>
      </c>
      <c r="R298" s="107"/>
      <c r="S298" s="142">
        <f t="shared" si="70"/>
        <v>6.2818801136558147</v>
      </c>
      <c r="T298" s="142">
        <f t="shared" si="71"/>
        <v>1.3727705316490364</v>
      </c>
      <c r="U298" s="142">
        <f t="shared" si="72"/>
        <v>8.722741433021806</v>
      </c>
      <c r="V298" s="142">
        <f t="shared" si="73"/>
        <v>3.9711067748450928</v>
      </c>
      <c r="W298" s="142">
        <f t="shared" si="74"/>
        <v>3.7930916435589332</v>
      </c>
      <c r="X298" s="142">
        <f t="shared" si="75"/>
        <v>57.204477765225427</v>
      </c>
      <c r="Y298" s="142">
        <f t="shared" si="65"/>
        <v>11.892780117079182</v>
      </c>
      <c r="Z298" s="142">
        <f t="shared" si="66"/>
        <v>5.0391975625620482</v>
      </c>
      <c r="AA298" s="142">
        <f t="shared" si="67"/>
        <v>1.7219540584026565</v>
      </c>
      <c r="AB298" s="142">
        <f t="shared" ref="AB298:AB309" si="76">O298/$C298*100</f>
        <v>1.6808736434904659</v>
      </c>
      <c r="AC298" s="142">
        <f t="shared" ref="AC298:AC309" si="77">P298/$C298*100</f>
        <v>0</v>
      </c>
      <c r="AD298" s="142">
        <f t="shared" ref="AD298:AD309" si="78">Q298/$C298*100</f>
        <v>5.3267604669473823</v>
      </c>
    </row>
    <row r="299" spans="1:37" x14ac:dyDescent="0.2">
      <c r="A299" s="57" t="s">
        <v>598</v>
      </c>
      <c r="B299" s="111">
        <v>6411</v>
      </c>
      <c r="C299" s="111">
        <v>6264</v>
      </c>
      <c r="D299" s="122">
        <f t="shared" si="68"/>
        <v>-147</v>
      </c>
      <c r="E299" s="142">
        <f t="shared" si="69"/>
        <v>-2.2929340196537202</v>
      </c>
      <c r="F299" s="110">
        <v>263</v>
      </c>
      <c r="G299" s="110">
        <v>43</v>
      </c>
      <c r="H299" s="110">
        <v>304</v>
      </c>
      <c r="I299" s="110">
        <v>178</v>
      </c>
      <c r="J299" s="110">
        <v>195</v>
      </c>
      <c r="K299" s="110">
        <v>3115</v>
      </c>
      <c r="L299" s="110">
        <v>1151</v>
      </c>
      <c r="M299" s="110">
        <v>709</v>
      </c>
      <c r="N299" s="110">
        <v>306</v>
      </c>
      <c r="O299" s="132">
        <v>0</v>
      </c>
      <c r="P299" s="132">
        <v>0</v>
      </c>
      <c r="Q299" s="132">
        <v>77</v>
      </c>
      <c r="R299" s="107"/>
      <c r="S299" s="142">
        <f t="shared" si="70"/>
        <v>4.1985951468710088</v>
      </c>
      <c r="T299" s="142">
        <f t="shared" si="71"/>
        <v>0.68646232439335886</v>
      </c>
      <c r="U299" s="142">
        <f t="shared" si="72"/>
        <v>4.853128991060025</v>
      </c>
      <c r="V299" s="142">
        <f t="shared" si="73"/>
        <v>2.8416347381864626</v>
      </c>
      <c r="W299" s="142">
        <f t="shared" si="74"/>
        <v>3.1130268199233715</v>
      </c>
      <c r="X299" s="142">
        <f t="shared" si="75"/>
        <v>49.728607918263087</v>
      </c>
      <c r="Y299" s="142">
        <f t="shared" ref="Y299:Y309" si="79">L299/$C299*100</f>
        <v>18.37484035759898</v>
      </c>
      <c r="Z299" s="142">
        <f t="shared" ref="Z299:Z309" si="80">M299/$C299*100</f>
        <v>11.318646232439336</v>
      </c>
      <c r="AA299" s="142">
        <f t="shared" ref="AA299:AA309" si="81">N299/$C299*100</f>
        <v>4.8850574712643677</v>
      </c>
      <c r="AB299" s="142">
        <f t="shared" si="76"/>
        <v>0</v>
      </c>
      <c r="AC299" s="142">
        <f t="shared" si="77"/>
        <v>0</v>
      </c>
      <c r="AD299" s="142">
        <f t="shared" si="78"/>
        <v>1.2292464878671776</v>
      </c>
    </row>
    <row r="300" spans="1:37" x14ac:dyDescent="0.2">
      <c r="A300" s="57" t="s">
        <v>600</v>
      </c>
      <c r="B300" s="111">
        <v>2974</v>
      </c>
      <c r="C300" s="111">
        <v>2901</v>
      </c>
      <c r="D300" s="122">
        <f t="shared" si="68"/>
        <v>-73</v>
      </c>
      <c r="E300" s="142">
        <f t="shared" si="69"/>
        <v>-2.4546065904505716</v>
      </c>
      <c r="F300" s="110">
        <v>128</v>
      </c>
      <c r="G300" s="110">
        <v>33</v>
      </c>
      <c r="H300" s="110">
        <v>191</v>
      </c>
      <c r="I300" s="110">
        <v>119</v>
      </c>
      <c r="J300" s="110">
        <v>107</v>
      </c>
      <c r="K300" s="110">
        <v>1500</v>
      </c>
      <c r="L300" s="110">
        <v>464</v>
      </c>
      <c r="M300" s="110">
        <v>232</v>
      </c>
      <c r="N300" s="110">
        <v>127</v>
      </c>
      <c r="O300" s="132">
        <v>0</v>
      </c>
      <c r="P300" s="132">
        <v>0</v>
      </c>
      <c r="Q300" s="132">
        <v>27</v>
      </c>
      <c r="R300" s="107"/>
      <c r="S300" s="142">
        <f t="shared" si="70"/>
        <v>4.4122716304722509</v>
      </c>
      <c r="T300" s="142">
        <f t="shared" si="71"/>
        <v>1.1375387797311272</v>
      </c>
      <c r="U300" s="142">
        <f t="shared" si="72"/>
        <v>6.5839365735953113</v>
      </c>
      <c r="V300" s="142">
        <f t="shared" si="73"/>
        <v>4.1020337814546703</v>
      </c>
      <c r="W300" s="142">
        <f t="shared" si="74"/>
        <v>3.6883833160978972</v>
      </c>
      <c r="X300" s="142">
        <f t="shared" si="75"/>
        <v>51.706308169596696</v>
      </c>
      <c r="Y300" s="142">
        <f t="shared" si="79"/>
        <v>15.994484660461911</v>
      </c>
      <c r="Z300" s="142">
        <f t="shared" si="80"/>
        <v>7.9972423302309554</v>
      </c>
      <c r="AA300" s="142">
        <f t="shared" si="81"/>
        <v>4.3778007583591867</v>
      </c>
      <c r="AB300" s="142">
        <f t="shared" si="76"/>
        <v>0</v>
      </c>
      <c r="AC300" s="142">
        <f t="shared" si="77"/>
        <v>0</v>
      </c>
      <c r="AD300" s="142">
        <f t="shared" si="78"/>
        <v>0.93071354705274045</v>
      </c>
    </row>
    <row r="301" spans="1:37" x14ac:dyDescent="0.2">
      <c r="A301" s="57" t="s">
        <v>602</v>
      </c>
      <c r="B301" s="111">
        <v>3207</v>
      </c>
      <c r="C301" s="111">
        <v>3150</v>
      </c>
      <c r="D301" s="122">
        <f t="shared" si="68"/>
        <v>-57</v>
      </c>
      <c r="E301" s="142">
        <f t="shared" si="69"/>
        <v>-1.7773620205799812</v>
      </c>
      <c r="F301" s="110">
        <v>117</v>
      </c>
      <c r="G301" s="110">
        <v>22</v>
      </c>
      <c r="H301" s="110">
        <v>182</v>
      </c>
      <c r="I301" s="110">
        <v>119</v>
      </c>
      <c r="J301" s="110">
        <v>71</v>
      </c>
      <c r="K301" s="110">
        <v>1664</v>
      </c>
      <c r="L301" s="110">
        <v>545</v>
      </c>
      <c r="M301" s="110">
        <v>291</v>
      </c>
      <c r="N301" s="110">
        <v>139</v>
      </c>
      <c r="O301" s="132">
        <v>14</v>
      </c>
      <c r="P301" s="132">
        <v>0</v>
      </c>
      <c r="Q301" s="132">
        <v>198</v>
      </c>
      <c r="R301" s="107"/>
      <c r="S301" s="142">
        <f t="shared" si="70"/>
        <v>3.7142857142857144</v>
      </c>
      <c r="T301" s="142">
        <f t="shared" si="71"/>
        <v>0.69841269841269837</v>
      </c>
      <c r="U301" s="142">
        <f t="shared" si="72"/>
        <v>5.7777777777777777</v>
      </c>
      <c r="V301" s="142">
        <f t="shared" si="73"/>
        <v>3.7777777777777777</v>
      </c>
      <c r="W301" s="142">
        <f t="shared" si="74"/>
        <v>2.253968253968254</v>
      </c>
      <c r="X301" s="142">
        <f t="shared" si="75"/>
        <v>52.82539682539683</v>
      </c>
      <c r="Y301" s="142">
        <f t="shared" si="79"/>
        <v>17.301587301587301</v>
      </c>
      <c r="Z301" s="142">
        <f t="shared" si="80"/>
        <v>9.238095238095239</v>
      </c>
      <c r="AA301" s="142">
        <f t="shared" si="81"/>
        <v>4.412698412698413</v>
      </c>
      <c r="AB301" s="142">
        <f t="shared" si="76"/>
        <v>0.44444444444444442</v>
      </c>
      <c r="AC301" s="142">
        <f t="shared" si="77"/>
        <v>0</v>
      </c>
      <c r="AD301" s="142">
        <f t="shared" si="78"/>
        <v>6.2857142857142865</v>
      </c>
    </row>
    <row r="302" spans="1:37" x14ac:dyDescent="0.2">
      <c r="A302" s="57" t="s">
        <v>604</v>
      </c>
      <c r="B302" s="111">
        <v>6844</v>
      </c>
      <c r="C302" s="111">
        <v>6739</v>
      </c>
      <c r="D302" s="122">
        <f t="shared" si="68"/>
        <v>-105</v>
      </c>
      <c r="E302" s="142">
        <f t="shared" si="69"/>
        <v>-1.5341905318527176</v>
      </c>
      <c r="F302" s="110">
        <v>274</v>
      </c>
      <c r="G302" s="110">
        <v>54</v>
      </c>
      <c r="H302" s="110">
        <v>371</v>
      </c>
      <c r="I302" s="110">
        <v>202</v>
      </c>
      <c r="J302" s="110">
        <v>195</v>
      </c>
      <c r="K302" s="110">
        <v>3264</v>
      </c>
      <c r="L302" s="110">
        <v>1277</v>
      </c>
      <c r="M302" s="110">
        <v>732</v>
      </c>
      <c r="N302" s="110">
        <v>370</v>
      </c>
      <c r="O302" s="132">
        <v>0</v>
      </c>
      <c r="P302" s="132">
        <v>0</v>
      </c>
      <c r="Q302" s="132">
        <v>140</v>
      </c>
      <c r="R302" s="107"/>
      <c r="S302" s="142">
        <f t="shared" si="70"/>
        <v>4.0658851461641197</v>
      </c>
      <c r="T302" s="142">
        <f t="shared" si="71"/>
        <v>0.8013058317257753</v>
      </c>
      <c r="U302" s="142">
        <f t="shared" si="72"/>
        <v>5.505267843893753</v>
      </c>
      <c r="V302" s="142">
        <f t="shared" si="73"/>
        <v>2.9974773705297522</v>
      </c>
      <c r="W302" s="142">
        <f t="shared" si="74"/>
        <v>2.8936043923430774</v>
      </c>
      <c r="X302" s="142">
        <f t="shared" si="75"/>
        <v>48.434485828757978</v>
      </c>
      <c r="Y302" s="142">
        <f t="shared" si="79"/>
        <v>18.949399020626206</v>
      </c>
      <c r="Z302" s="142">
        <f t="shared" si="80"/>
        <v>10.8621457189494</v>
      </c>
      <c r="AA302" s="142">
        <f t="shared" si="81"/>
        <v>5.4904288470099418</v>
      </c>
      <c r="AB302" s="142">
        <f t="shared" si="76"/>
        <v>0</v>
      </c>
      <c r="AC302" s="142">
        <f t="shared" si="77"/>
        <v>0</v>
      </c>
      <c r="AD302" s="142">
        <f t="shared" si="78"/>
        <v>2.0774595637334916</v>
      </c>
    </row>
    <row r="303" spans="1:37" x14ac:dyDescent="0.2">
      <c r="A303" s="57" t="s">
        <v>607</v>
      </c>
      <c r="B303" s="111">
        <v>6616</v>
      </c>
      <c r="C303" s="111">
        <v>6613</v>
      </c>
      <c r="D303" s="122">
        <f t="shared" si="68"/>
        <v>-3</v>
      </c>
      <c r="E303" s="142">
        <f t="shared" si="69"/>
        <v>-4.5344619105199518E-2</v>
      </c>
      <c r="F303" s="110">
        <v>455</v>
      </c>
      <c r="G303" s="110">
        <v>84</v>
      </c>
      <c r="H303" s="110">
        <v>492</v>
      </c>
      <c r="I303" s="110">
        <v>216</v>
      </c>
      <c r="J303" s="110">
        <v>202</v>
      </c>
      <c r="K303" s="110">
        <v>3488</v>
      </c>
      <c r="L303" s="110">
        <v>887</v>
      </c>
      <c r="M303" s="110">
        <v>507</v>
      </c>
      <c r="N303" s="110">
        <v>282</v>
      </c>
      <c r="O303" s="132">
        <v>5327</v>
      </c>
      <c r="P303" s="132">
        <v>0</v>
      </c>
      <c r="Q303" s="132">
        <v>452</v>
      </c>
      <c r="R303" s="107"/>
      <c r="S303" s="142">
        <f t="shared" si="70"/>
        <v>6.8803871162861032</v>
      </c>
      <c r="T303" s="142">
        <f t="shared" si="71"/>
        <v>1.2702253137758959</v>
      </c>
      <c r="U303" s="142">
        <f t="shared" si="72"/>
        <v>7.4398911235445331</v>
      </c>
      <c r="V303" s="142">
        <f t="shared" si="73"/>
        <v>3.2662936639951607</v>
      </c>
      <c r="W303" s="142">
        <f t="shared" si="74"/>
        <v>3.0545894450325117</v>
      </c>
      <c r="X303" s="142">
        <f t="shared" si="75"/>
        <v>52.744593981551489</v>
      </c>
      <c r="Y303" s="142">
        <f t="shared" si="79"/>
        <v>13.412974444276426</v>
      </c>
      <c r="Z303" s="142">
        <f t="shared" si="80"/>
        <v>7.6667170724330864</v>
      </c>
      <c r="AA303" s="142">
        <f t="shared" si="81"/>
        <v>4.2643278391047934</v>
      </c>
      <c r="AB303" s="142">
        <f t="shared" si="76"/>
        <v>80.553455315288076</v>
      </c>
      <c r="AC303" s="142">
        <f t="shared" si="77"/>
        <v>0</v>
      </c>
      <c r="AD303" s="142">
        <f t="shared" si="78"/>
        <v>6.8350219265083929</v>
      </c>
    </row>
    <row r="304" spans="1:37" x14ac:dyDescent="0.2">
      <c r="A304" s="57" t="s">
        <v>608</v>
      </c>
      <c r="B304" s="111">
        <v>4118</v>
      </c>
      <c r="C304" s="111">
        <v>4022</v>
      </c>
      <c r="D304" s="122">
        <f t="shared" si="68"/>
        <v>-96</v>
      </c>
      <c r="E304" s="142">
        <f t="shared" si="69"/>
        <v>-2.3312287518212722</v>
      </c>
      <c r="F304" s="110">
        <v>133</v>
      </c>
      <c r="G304" s="110">
        <v>24</v>
      </c>
      <c r="H304" s="110">
        <v>192</v>
      </c>
      <c r="I304" s="110">
        <v>99</v>
      </c>
      <c r="J304" s="110">
        <v>132</v>
      </c>
      <c r="K304" s="110">
        <v>1977</v>
      </c>
      <c r="L304" s="110">
        <v>734</v>
      </c>
      <c r="M304" s="110">
        <v>496</v>
      </c>
      <c r="N304" s="110">
        <v>235</v>
      </c>
      <c r="O304" s="132">
        <v>22</v>
      </c>
      <c r="P304" s="132">
        <v>0</v>
      </c>
      <c r="Q304" s="132">
        <v>80</v>
      </c>
      <c r="R304" s="107"/>
      <c r="S304" s="142">
        <f t="shared" si="70"/>
        <v>3.3068125310790655</v>
      </c>
      <c r="T304" s="142">
        <f t="shared" si="71"/>
        <v>0.59671805072103434</v>
      </c>
      <c r="U304" s="142">
        <f t="shared" si="72"/>
        <v>4.7737444057682747</v>
      </c>
      <c r="V304" s="142">
        <f t="shared" si="73"/>
        <v>2.4614619592242666</v>
      </c>
      <c r="W304" s="142">
        <f t="shared" si="74"/>
        <v>3.2819492789656888</v>
      </c>
      <c r="X304" s="142">
        <f t="shared" si="75"/>
        <v>49.154649428145206</v>
      </c>
      <c r="Y304" s="142">
        <f t="shared" si="79"/>
        <v>18.249627051218301</v>
      </c>
      <c r="Z304" s="142">
        <f t="shared" si="80"/>
        <v>12.33217304823471</v>
      </c>
      <c r="AA304" s="142">
        <f t="shared" si="81"/>
        <v>5.8428642466434608</v>
      </c>
      <c r="AB304" s="142">
        <f t="shared" si="76"/>
        <v>0.5469915464942815</v>
      </c>
      <c r="AC304" s="142">
        <f t="shared" si="77"/>
        <v>0</v>
      </c>
      <c r="AD304" s="142">
        <f t="shared" si="78"/>
        <v>1.9890601690701142</v>
      </c>
    </row>
    <row r="305" spans="1:30" x14ac:dyDescent="0.2">
      <c r="A305" s="57" t="s">
        <v>258</v>
      </c>
      <c r="B305" s="111">
        <v>15251</v>
      </c>
      <c r="C305" s="111">
        <v>15212</v>
      </c>
      <c r="D305" s="122">
        <f t="shared" si="68"/>
        <v>-39</v>
      </c>
      <c r="E305" s="142">
        <f t="shared" si="69"/>
        <v>-0.25572093633204379</v>
      </c>
      <c r="F305" s="110">
        <v>1290</v>
      </c>
      <c r="G305" s="110">
        <v>236</v>
      </c>
      <c r="H305" s="110">
        <v>1315</v>
      </c>
      <c r="I305" s="110">
        <v>616</v>
      </c>
      <c r="J305" s="110">
        <v>595</v>
      </c>
      <c r="K305" s="110">
        <v>8236</v>
      </c>
      <c r="L305" s="110">
        <v>1692</v>
      </c>
      <c r="M305" s="110">
        <v>868</v>
      </c>
      <c r="N305" s="110">
        <v>364</v>
      </c>
      <c r="O305" s="132">
        <v>42</v>
      </c>
      <c r="P305" s="132">
        <v>0</v>
      </c>
      <c r="Q305" s="132">
        <v>211</v>
      </c>
      <c r="R305" s="107"/>
      <c r="S305" s="142">
        <f t="shared" si="70"/>
        <v>8.4801472521693402</v>
      </c>
      <c r="T305" s="142">
        <f t="shared" si="71"/>
        <v>1.5514067841178016</v>
      </c>
      <c r="U305" s="142">
        <f t="shared" si="72"/>
        <v>8.6444911911648692</v>
      </c>
      <c r="V305" s="142">
        <f t="shared" si="73"/>
        <v>4.0494346568498552</v>
      </c>
      <c r="W305" s="142">
        <f t="shared" si="74"/>
        <v>3.9113857480936107</v>
      </c>
      <c r="X305" s="142">
        <f t="shared" si="75"/>
        <v>54.14146726268735</v>
      </c>
      <c r="Y305" s="142">
        <f t="shared" si="79"/>
        <v>11.12279779121746</v>
      </c>
      <c r="Z305" s="142">
        <f t="shared" si="80"/>
        <v>5.7060215619247963</v>
      </c>
      <c r="AA305" s="142">
        <f t="shared" si="81"/>
        <v>2.3928477517749145</v>
      </c>
      <c r="AB305" s="142">
        <f t="shared" si="76"/>
        <v>0.27609781751249013</v>
      </c>
      <c r="AC305" s="142">
        <f t="shared" si="77"/>
        <v>0</v>
      </c>
      <c r="AD305" s="142">
        <f t="shared" si="78"/>
        <v>1.3870628451222717</v>
      </c>
    </row>
    <row r="306" spans="1:30" ht="12.75" x14ac:dyDescent="0.2">
      <c r="A306" s="38" t="s">
        <v>696</v>
      </c>
      <c r="B306" s="111">
        <v>32878</v>
      </c>
      <c r="C306" s="111">
        <v>32983</v>
      </c>
      <c r="D306" s="122">
        <f t="shared" si="68"/>
        <v>105</v>
      </c>
      <c r="E306" s="142">
        <f t="shared" si="69"/>
        <v>0.31936249163574426</v>
      </c>
      <c r="F306" s="110">
        <v>2561</v>
      </c>
      <c r="G306" s="110">
        <v>553</v>
      </c>
      <c r="H306" s="110">
        <v>3035</v>
      </c>
      <c r="I306" s="110">
        <v>1429</v>
      </c>
      <c r="J306" s="110">
        <v>1269</v>
      </c>
      <c r="K306" s="110">
        <v>18337</v>
      </c>
      <c r="L306" s="110">
        <v>3489</v>
      </c>
      <c r="M306" s="110">
        <v>1726</v>
      </c>
      <c r="N306" s="110">
        <v>584</v>
      </c>
      <c r="O306" s="132">
        <v>114</v>
      </c>
      <c r="P306" s="132">
        <v>0</v>
      </c>
      <c r="Q306" s="132">
        <v>788</v>
      </c>
      <c r="R306" s="107"/>
      <c r="S306" s="142">
        <f t="shared" si="70"/>
        <v>7.7646060091562319</v>
      </c>
      <c r="T306" s="142">
        <f t="shared" si="71"/>
        <v>1.6766212897553285</v>
      </c>
      <c r="U306" s="142">
        <f t="shared" si="72"/>
        <v>9.2017099718036572</v>
      </c>
      <c r="V306" s="142">
        <f t="shared" si="73"/>
        <v>4.3325349422429733</v>
      </c>
      <c r="W306" s="142">
        <f t="shared" si="74"/>
        <v>3.8474365582269652</v>
      </c>
      <c r="X306" s="142">
        <f t="shared" si="75"/>
        <v>55.595306673134651</v>
      </c>
      <c r="Y306" s="142">
        <f t="shared" si="79"/>
        <v>10.578176636449079</v>
      </c>
      <c r="Z306" s="142">
        <f t="shared" si="80"/>
        <v>5.2329988175726889</v>
      </c>
      <c r="AA306" s="142">
        <f t="shared" si="81"/>
        <v>1.77060910165843</v>
      </c>
      <c r="AB306" s="142">
        <f t="shared" si="76"/>
        <v>0.34563259861140588</v>
      </c>
      <c r="AC306" s="142">
        <f t="shared" si="77"/>
        <v>0</v>
      </c>
      <c r="AD306" s="142">
        <f t="shared" si="78"/>
        <v>2.3891095412788403</v>
      </c>
    </row>
    <row r="307" spans="1:30" x14ac:dyDescent="0.2">
      <c r="A307" s="57" t="s">
        <v>610</v>
      </c>
      <c r="B307" s="111">
        <v>2372</v>
      </c>
      <c r="C307" s="111">
        <v>2357</v>
      </c>
      <c r="D307" s="122">
        <f t="shared" si="68"/>
        <v>-15</v>
      </c>
      <c r="E307" s="142">
        <f t="shared" si="69"/>
        <v>-0.63237774030354132</v>
      </c>
      <c r="F307" s="110">
        <v>106</v>
      </c>
      <c r="G307" s="110">
        <v>19</v>
      </c>
      <c r="H307" s="110">
        <v>147</v>
      </c>
      <c r="I307" s="110">
        <v>75</v>
      </c>
      <c r="J307" s="110">
        <v>77</v>
      </c>
      <c r="K307" s="110">
        <v>1275</v>
      </c>
      <c r="L307" s="110">
        <v>388</v>
      </c>
      <c r="M307" s="110">
        <v>177</v>
      </c>
      <c r="N307" s="110">
        <v>93</v>
      </c>
      <c r="O307" s="132">
        <v>14</v>
      </c>
      <c r="P307" s="132">
        <v>0</v>
      </c>
      <c r="Q307" s="132">
        <v>42</v>
      </c>
      <c r="R307" s="107"/>
      <c r="S307" s="142">
        <f t="shared" si="70"/>
        <v>4.4972422571064916</v>
      </c>
      <c r="T307" s="142">
        <f t="shared" si="71"/>
        <v>0.80610946117946547</v>
      </c>
      <c r="U307" s="142">
        <f t="shared" si="72"/>
        <v>6.2367416207042847</v>
      </c>
      <c r="V307" s="142">
        <f t="shared" si="73"/>
        <v>3.1820110309715739</v>
      </c>
      <c r="W307" s="142">
        <f t="shared" si="74"/>
        <v>3.266864658464149</v>
      </c>
      <c r="X307" s="142">
        <f t="shared" si="75"/>
        <v>54.094187526516755</v>
      </c>
      <c r="Y307" s="142">
        <f t="shared" si="79"/>
        <v>16.46160373355961</v>
      </c>
      <c r="Z307" s="142">
        <f t="shared" si="80"/>
        <v>7.5095460330929145</v>
      </c>
      <c r="AA307" s="142">
        <f t="shared" si="81"/>
        <v>3.9456936784047518</v>
      </c>
      <c r="AB307" s="142">
        <f t="shared" si="76"/>
        <v>0.59397539244802722</v>
      </c>
      <c r="AC307" s="142">
        <f t="shared" si="77"/>
        <v>0</v>
      </c>
      <c r="AD307" s="142">
        <f t="shared" si="78"/>
        <v>1.7819261773440815</v>
      </c>
    </row>
    <row r="308" spans="1:30" x14ac:dyDescent="0.2">
      <c r="A308" s="57" t="s">
        <v>612</v>
      </c>
      <c r="B308" s="111">
        <v>5906</v>
      </c>
      <c r="C308" s="111">
        <v>5703</v>
      </c>
      <c r="D308" s="122">
        <f t="shared" si="68"/>
        <v>-203</v>
      </c>
      <c r="E308" s="142">
        <f t="shared" si="69"/>
        <v>-3.4371825262444968</v>
      </c>
      <c r="F308" s="110">
        <v>266</v>
      </c>
      <c r="G308" s="110">
        <v>46</v>
      </c>
      <c r="H308" s="110">
        <v>364</v>
      </c>
      <c r="I308" s="110">
        <v>190</v>
      </c>
      <c r="J308" s="110">
        <v>183</v>
      </c>
      <c r="K308" s="110">
        <v>2878</v>
      </c>
      <c r="L308" s="110">
        <v>1027</v>
      </c>
      <c r="M308" s="110">
        <v>514</v>
      </c>
      <c r="N308" s="110">
        <v>235</v>
      </c>
      <c r="O308" s="132">
        <v>0</v>
      </c>
      <c r="P308" s="132">
        <v>0</v>
      </c>
      <c r="Q308" s="132">
        <v>62</v>
      </c>
      <c r="R308" s="107"/>
      <c r="S308" s="142">
        <f t="shared" si="70"/>
        <v>4.664211818341224</v>
      </c>
      <c r="T308" s="142">
        <f t="shared" si="71"/>
        <v>0.80659302121690335</v>
      </c>
      <c r="U308" s="142">
        <f t="shared" si="72"/>
        <v>6.3826056461511484</v>
      </c>
      <c r="V308" s="142">
        <f t="shared" si="73"/>
        <v>3.3315798702437309</v>
      </c>
      <c r="W308" s="142">
        <f t="shared" si="74"/>
        <v>3.208837453971594</v>
      </c>
      <c r="X308" s="142">
        <f t="shared" si="75"/>
        <v>50.464667718744515</v>
      </c>
      <c r="Y308" s="142">
        <f t="shared" si="79"/>
        <v>18.008065930212169</v>
      </c>
      <c r="Z308" s="142">
        <f t="shared" si="80"/>
        <v>9.0128002805540941</v>
      </c>
      <c r="AA308" s="142">
        <f t="shared" si="81"/>
        <v>4.1206382605646148</v>
      </c>
      <c r="AB308" s="142">
        <f t="shared" si="76"/>
        <v>0</v>
      </c>
      <c r="AC308" s="142">
        <f t="shared" si="77"/>
        <v>0</v>
      </c>
      <c r="AD308" s="142">
        <f t="shared" si="78"/>
        <v>1.0871471155532175</v>
      </c>
    </row>
    <row r="309" spans="1:30" x14ac:dyDescent="0.2">
      <c r="A309" s="57" t="s">
        <v>260</v>
      </c>
      <c r="B309" s="111">
        <v>19144</v>
      </c>
      <c r="C309" s="111">
        <v>18851</v>
      </c>
      <c r="D309" s="122">
        <f t="shared" si="68"/>
        <v>-293</v>
      </c>
      <c r="E309" s="142">
        <f t="shared" si="69"/>
        <v>-1.5305056414542415</v>
      </c>
      <c r="F309" s="110">
        <v>1010</v>
      </c>
      <c r="G309" s="110">
        <v>215</v>
      </c>
      <c r="H309" s="110">
        <v>1338</v>
      </c>
      <c r="I309" s="110">
        <v>689</v>
      </c>
      <c r="J309" s="110">
        <v>698</v>
      </c>
      <c r="K309" s="110">
        <v>9935</v>
      </c>
      <c r="L309" s="110">
        <v>2869</v>
      </c>
      <c r="M309" s="110">
        <v>1548</v>
      </c>
      <c r="N309" s="110">
        <v>549</v>
      </c>
      <c r="O309" s="132">
        <v>17</v>
      </c>
      <c r="P309" s="132">
        <v>0</v>
      </c>
      <c r="Q309" s="132">
        <v>295</v>
      </c>
      <c r="R309" s="107"/>
      <c r="S309" s="142">
        <f t="shared" si="70"/>
        <v>5.3578059519388894</v>
      </c>
      <c r="T309" s="142">
        <f t="shared" si="71"/>
        <v>1.1405230491751102</v>
      </c>
      <c r="U309" s="142">
        <f t="shared" si="72"/>
        <v>7.0977666967269633</v>
      </c>
      <c r="V309" s="142">
        <f t="shared" si="73"/>
        <v>3.654978515728609</v>
      </c>
      <c r="W309" s="142">
        <f t="shared" si="74"/>
        <v>3.7027213410429152</v>
      </c>
      <c r="X309" s="142">
        <f t="shared" si="75"/>
        <v>52.702774388626594</v>
      </c>
      <c r="Y309" s="142">
        <f t="shared" si="79"/>
        <v>15.219351758527399</v>
      </c>
      <c r="Z309" s="142">
        <f t="shared" si="80"/>
        <v>8.2117659540607928</v>
      </c>
      <c r="AA309" s="142">
        <f t="shared" si="81"/>
        <v>2.9123123441727228</v>
      </c>
      <c r="AB309" s="142">
        <f t="shared" si="76"/>
        <v>9.018089226035754E-2</v>
      </c>
      <c r="AC309" s="142">
        <f t="shared" si="77"/>
        <v>0</v>
      </c>
      <c r="AD309" s="142">
        <f t="shared" si="78"/>
        <v>1.5649037186356161</v>
      </c>
    </row>
  </sheetData>
  <pageMargins left="0.31496062992125984" right="0.31496062992125984" top="0.74803149606299213" bottom="0.55118110236220474" header="0.31496062992125984" footer="0.31496062992125984"/>
  <pageSetup paperSize="9" scale="58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4E67468B103A7641A2EF0DE34F5BBB3D" ma:contentTypeVersion="6" ma:contentTypeDescription="KN2 Dokumentti sisältölaji." ma:contentTypeScope="" ma:versionID="d8b33675091aa9532328fb8cbba70010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xmlns:ns5="http://schemas.microsoft.com/sharepoint/v4" xmlns:ns6="f172e0a7-c635-4630-8196-aeeb614cf379" targetNamespace="http://schemas.microsoft.com/office/2006/metadata/properties" ma:root="true" ma:fieldsID="b6866797937d95a0be4cc3b8b6259be4" ns2:_="" ns3:_="" ns4:_="" ns5:_="" ns6:_="">
    <xsd:import namespace="a86a36f1-5a8f-416f-bf33-cf6bc51d313a"/>
    <xsd:import namespace="2ca64109-ff74-4a3f-8df8-1404b228dfda"/>
    <xsd:import namespace="f674653e-f7ee-4492-bd39-da975c8607c5"/>
    <xsd:import namespace="http://schemas.microsoft.com/sharepoint/v4"/>
    <xsd:import namespace="f172e0a7-c635-4630-8196-aeeb614cf379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TaxCatchAll" minOccurs="0"/>
                <xsd:element ref="ns5:IconOverlay" minOccurs="0"/>
                <xsd:element ref="ns3:_dlc_DocId" minOccurs="0"/>
                <xsd:element ref="ns3:_dlc_DocIdUrl" minOccurs="0"/>
                <xsd:element ref="ns3:_dlc_DocIdPersistId" minOccurs="0"/>
                <xsd:element ref="ns6:J_x00e4_rjesty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2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3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2e0a7-c635-4630-8196-aeeb614cf379" elementFormDefault="qualified">
    <xsd:import namespace="http://schemas.microsoft.com/office/2006/documentManagement/types"/>
    <xsd:import namespace="http://schemas.microsoft.com/office/infopath/2007/PartnerControls"/>
    <xsd:element name="J_x00e4_rjestys" ma:index="25" nillable="true" ma:displayName="Järjestys" ma:internalName="J_x00e4_rjesty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Alue- ja elinkeinokehitys</TermName>
          <TermId xmlns="http://schemas.microsoft.com/office/infopath/2007/PartnerControls">f815d556-d680-4c81-a692-d3c7122cd426</TermId>
        </TermInfo>
        <TermInfo xmlns="http://schemas.microsoft.com/office/infopath/2007/PartnerControls">
          <TermName xmlns="http://schemas.microsoft.com/office/infopath/2007/PartnerControls">Kuntakehitys ja tutkimus</TermName>
          <TermId xmlns="http://schemas.microsoft.com/office/infopath/2007/PartnerControls">3e6ef9b2-41c9-46be-8c84-22e3c1ba5b38</TermId>
        </TermInfo>
      </Terms>
    </ExpertServiceTaxHTField0>
    <IconOverlay xmlns="http://schemas.microsoft.com/sharepoint/v4" xsi:nil="true"/>
    <J_x00e4_rjestys xmlns="f172e0a7-c635-4630-8196-aeeb614cf379">1</J_x00e4_rjestys>
    <KN2Keywords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kunnat</TermName>
          <TermId xmlns="http://schemas.microsoft.com/office/infopath/2007/PartnerControls">5385f617-cc74-4725-9a60-bbb3b626a4cd</TermId>
        </TermInfo>
      </Terms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2011-12-21T12:07:00+00:00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54</Value>
      <Value>388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72F8231E-B441-46C6-8975-9F2EBE463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http://schemas.microsoft.com/sharepoint/v4"/>
    <ds:schemaRef ds:uri="f172e0a7-c635-4630-8196-aeeb614c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7E356-7A06-43AF-AF79-86DBC4A505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35F4A1-AD87-469A-8062-FF03003122A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E69DFB3-C705-4B0C-883A-BE0CCAE9668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26246CA-BA57-4F31-817C-63871DEF21F8}">
  <ds:schemaRefs>
    <ds:schemaRef ds:uri="http://schemas.microsoft.com/office/infopath/2007/PartnerControls"/>
    <ds:schemaRef ds:uri="http://schemas.microsoft.com/sharepoint/v4"/>
    <ds:schemaRef ds:uri="f172e0a7-c635-4630-8196-aeeb614cf379"/>
    <ds:schemaRef ds:uri="http://purl.org/dc/dcmitype/"/>
    <ds:schemaRef ds:uri="a86a36f1-5a8f-416f-bf33-cf6bc51d313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674653e-f7ee-4492-bd39-da975c8607c5"/>
    <ds:schemaRef ds:uri="2ca64109-ff74-4a3f-8df8-1404b228dfd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8</vt:i4>
      </vt:variant>
    </vt:vector>
  </HeadingPairs>
  <TitlesOfParts>
    <vt:vector size="12" baseType="lpstr">
      <vt:lpstr>aakkosjärjestys</vt:lpstr>
      <vt:lpstr>suuruusjärjestys</vt:lpstr>
      <vt:lpstr>isoin kasvu%</vt:lpstr>
      <vt:lpstr>VOS-ikärakenne</vt:lpstr>
      <vt:lpstr>aakkosjärjestys!Tulostusalue</vt:lpstr>
      <vt:lpstr>'isoin kasvu%'!Tulostusalue</vt:lpstr>
      <vt:lpstr>suuruusjärjestys!Tulostusalue</vt:lpstr>
      <vt:lpstr>'VOS-ikärakenne'!Tulostusalue</vt:lpstr>
      <vt:lpstr>aakkosjärjestys!Tulostusotsikot</vt:lpstr>
      <vt:lpstr>'isoin kasvu%'!Tulostusotsikot</vt:lpstr>
      <vt:lpstr>suuruusjärjestys!Tulostusotsikot</vt:lpstr>
      <vt:lpstr>'VOS-ikärakenne'!Tulostusotsikot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Alueluokat ja kuntanumerot 2013</dc:title>
  <dc:creator>Halonen Jaana</dc:creator>
  <cp:lastModifiedBy>Mehtonen Mikko</cp:lastModifiedBy>
  <cp:lastPrinted>2017-03-29T08:05:53Z</cp:lastPrinted>
  <dcterms:created xsi:type="dcterms:W3CDTF">2010-11-16T13:20:52Z</dcterms:created>
  <dcterms:modified xsi:type="dcterms:W3CDTF">2019-04-24T07:01:40Z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G94TWSLYV3F3-2247-33</vt:lpwstr>
  </property>
  <property fmtid="{D5CDD505-2E9C-101B-9397-08002B2CF9AE}" pid="3" name="_dlc_DocIdItemGuid">
    <vt:lpwstr>836daaa1-0f83-4c73-b6fe-533003a6d03a</vt:lpwstr>
  </property>
  <property fmtid="{D5CDD505-2E9C-101B-9397-08002B2CF9AE}" pid="4" name="_dlc_DocIdUrl">
    <vt:lpwstr>http://kl-spfarm1/fi/tietopankit/tilastot/aluejaot/_layouts/DocIdRedir.aspx?ID=G94TWSLYV3F3-2247-33, G94TWSLYV3F3-2247-33</vt:lpwstr>
  </property>
  <property fmtid="{D5CDD505-2E9C-101B-9397-08002B2CF9AE}" pid="5" name="Theme">
    <vt:lpwstr/>
  </property>
  <property fmtid="{D5CDD505-2E9C-101B-9397-08002B2CF9AE}" pid="6" name="ExpertService">
    <vt:lpwstr>1;#Alue- ja elinkeinokehitys|f815d556-d680-4c81-a692-d3c7122cd426;#54;#Kuntakehitys ja tutkimus|3e6ef9b2-41c9-46be-8c84-22e3c1ba5b38</vt:lpwstr>
  </property>
  <property fmtid="{D5CDD505-2E9C-101B-9397-08002B2CF9AE}" pid="7" name="KN2Keywords">
    <vt:lpwstr>388;#kunnat|5385f617-cc74-4725-9a60-bbb3b626a4cd</vt:lpwstr>
  </property>
  <property fmtid="{D5CDD505-2E9C-101B-9397-08002B2CF9AE}" pid="8" name="Municipality">
    <vt:lpwstr/>
  </property>
</Properties>
</file>