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Kevät 2020\"/>
    </mc:Choice>
  </mc:AlternateContent>
  <xr:revisionPtr revIDLastSave="115" documentId="11_FBCFDAD8F17261C953731B685148BBC2BAEA60E4" xr6:coauthVersionLast="44" xr6:coauthVersionMax="44" xr10:uidLastSave="{C71A8F0B-E22D-4403-B712-87697F21020D}"/>
  <bookViews>
    <workbookView xWindow="-108" yWindow="-108" windowWidth="23256" windowHeight="12576" xr2:uid="{00000000-000D-0000-FFFF-FFFF00000000}"/>
  </bookViews>
  <sheets>
    <sheet name="aakkosjärjestys" sheetId="1" r:id="rId1"/>
    <sheet name="suuruusjärjestys" sheetId="12" r:id="rId2"/>
    <sheet name="isoin kasvu-%" sheetId="13" r:id="rId3"/>
    <sheet name="VOS-ikärakenne" sheetId="14" r:id="rId4"/>
  </sheets>
  <definedNames>
    <definedName name="_xlnm._FilterDatabase" localSheetId="0" hidden="1">aakkosjärjestys!$A$5:$R$326</definedName>
    <definedName name="_xlnm._FilterDatabase" localSheetId="2" hidden="1">'isoin kasvu-%'!$A$5:$R$324</definedName>
    <definedName name="_xlnm._FilterDatabase" localSheetId="1" hidden="1">suuruusjärjestys!$A$5:$R$324</definedName>
    <definedName name="_xlnm.Print_Area" localSheetId="0">aakkosjärjestys!$A$2:$Q$360</definedName>
    <definedName name="_xlnm.Print_Area" localSheetId="2">'isoin kasvu-%'!$A$2:$Q$358</definedName>
    <definedName name="_xlnm.Print_Area" localSheetId="1">suuruusjärjestys!$A$2:$Q$358</definedName>
    <definedName name="_xlnm.Print_Titles" localSheetId="0">aakkosjärjestys!$5:$9</definedName>
    <definedName name="_xlnm.Print_Titles" localSheetId="2">'isoin kasvu-%'!$5:$9</definedName>
    <definedName name="_xlnm.Print_Titles" localSheetId="1">suuruusjärjestys!$5:$9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3" i="14" l="1"/>
  <c r="AC13" i="14"/>
  <c r="AB13" i="14"/>
  <c r="AA13" i="14"/>
  <c r="Z13" i="14"/>
  <c r="Y13" i="14"/>
  <c r="X13" i="14"/>
  <c r="W13" i="14"/>
  <c r="V13" i="14"/>
  <c r="U13" i="14"/>
  <c r="T13" i="14"/>
  <c r="S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Q10" i="1" l="1"/>
  <c r="D130" i="13"/>
  <c r="E130" i="13"/>
  <c r="E63" i="12"/>
  <c r="D63" i="12"/>
  <c r="E305" i="1"/>
  <c r="Q319" i="13"/>
  <c r="P319" i="13"/>
  <c r="O319" i="13"/>
  <c r="N319" i="13"/>
  <c r="M319" i="13"/>
  <c r="L319" i="13"/>
  <c r="E319" i="13"/>
  <c r="D319" i="13"/>
  <c r="Q228" i="13"/>
  <c r="P228" i="13"/>
  <c r="O228" i="13"/>
  <c r="N228" i="13"/>
  <c r="M228" i="13"/>
  <c r="L228" i="13"/>
  <c r="E228" i="13"/>
  <c r="D228" i="13"/>
  <c r="Q87" i="13"/>
  <c r="P87" i="13"/>
  <c r="O87" i="13"/>
  <c r="N87" i="13"/>
  <c r="M87" i="13"/>
  <c r="L87" i="13"/>
  <c r="E87" i="13"/>
  <c r="D87" i="13"/>
  <c r="Q322" i="13"/>
  <c r="P322" i="13"/>
  <c r="O322" i="13"/>
  <c r="N322" i="13"/>
  <c r="M322" i="13"/>
  <c r="L322" i="13"/>
  <c r="E322" i="13"/>
  <c r="D322" i="13"/>
  <c r="Q141" i="13"/>
  <c r="P141" i="13"/>
  <c r="O141" i="13"/>
  <c r="N141" i="13"/>
  <c r="M141" i="13"/>
  <c r="L141" i="13"/>
  <c r="E141" i="13"/>
  <c r="D141" i="13"/>
  <c r="Q82" i="13"/>
  <c r="P82" i="13"/>
  <c r="O82" i="13"/>
  <c r="N82" i="13"/>
  <c r="M82" i="13"/>
  <c r="L82" i="13"/>
  <c r="E82" i="13"/>
  <c r="D82" i="13"/>
  <c r="Q320" i="13"/>
  <c r="P320" i="13"/>
  <c r="O320" i="13"/>
  <c r="N320" i="13"/>
  <c r="M320" i="13"/>
  <c r="L320" i="13"/>
  <c r="E320" i="13"/>
  <c r="D320" i="13"/>
  <c r="Q112" i="13"/>
  <c r="P112" i="13"/>
  <c r="O112" i="13"/>
  <c r="N112" i="13"/>
  <c r="M112" i="13"/>
  <c r="L112" i="13"/>
  <c r="E112" i="13"/>
  <c r="D112" i="13"/>
  <c r="Q290" i="13"/>
  <c r="P290" i="13"/>
  <c r="O290" i="13"/>
  <c r="N290" i="13"/>
  <c r="M290" i="13"/>
  <c r="L290" i="13"/>
  <c r="E290" i="13"/>
  <c r="D290" i="13"/>
  <c r="Q291" i="13"/>
  <c r="P291" i="13"/>
  <c r="O291" i="13"/>
  <c r="N291" i="13"/>
  <c r="M291" i="13"/>
  <c r="L291" i="13"/>
  <c r="E291" i="13"/>
  <c r="D291" i="13"/>
  <c r="Q214" i="13"/>
  <c r="P214" i="13"/>
  <c r="O214" i="13"/>
  <c r="N214" i="13"/>
  <c r="M214" i="13"/>
  <c r="L214" i="13"/>
  <c r="E214" i="13"/>
  <c r="D214" i="13"/>
  <c r="Q15" i="13"/>
  <c r="P15" i="13"/>
  <c r="O15" i="13"/>
  <c r="N15" i="13"/>
  <c r="M15" i="13"/>
  <c r="L15" i="13"/>
  <c r="E15" i="13"/>
  <c r="D15" i="13"/>
  <c r="Q148" i="13"/>
  <c r="P148" i="13"/>
  <c r="O148" i="13"/>
  <c r="N148" i="13"/>
  <c r="M148" i="13"/>
  <c r="L148" i="13"/>
  <c r="E148" i="13"/>
  <c r="D148" i="13"/>
  <c r="Q211" i="13"/>
  <c r="P211" i="13"/>
  <c r="O211" i="13"/>
  <c r="N211" i="13"/>
  <c r="M211" i="13"/>
  <c r="L211" i="13"/>
  <c r="E211" i="13"/>
  <c r="D211" i="13"/>
  <c r="Q152" i="13"/>
  <c r="P152" i="13"/>
  <c r="O152" i="13"/>
  <c r="N152" i="13"/>
  <c r="M152" i="13"/>
  <c r="L152" i="13"/>
  <c r="E152" i="13"/>
  <c r="D152" i="13"/>
  <c r="Q98" i="13"/>
  <c r="P98" i="13"/>
  <c r="O98" i="13"/>
  <c r="N98" i="13"/>
  <c r="M98" i="13"/>
  <c r="L98" i="13"/>
  <c r="E98" i="13"/>
  <c r="D98" i="13"/>
  <c r="Q189" i="13"/>
  <c r="P189" i="13"/>
  <c r="O189" i="13"/>
  <c r="N189" i="13"/>
  <c r="M189" i="13"/>
  <c r="L189" i="13"/>
  <c r="E189" i="13"/>
  <c r="D189" i="13"/>
  <c r="Q115" i="13"/>
  <c r="P115" i="13"/>
  <c r="O115" i="13"/>
  <c r="N115" i="13"/>
  <c r="M115" i="13"/>
  <c r="L115" i="13"/>
  <c r="E115" i="13"/>
  <c r="D115" i="13"/>
  <c r="Q317" i="13"/>
  <c r="P317" i="13"/>
  <c r="O317" i="13"/>
  <c r="N317" i="13"/>
  <c r="M317" i="13"/>
  <c r="L317" i="13"/>
  <c r="E317" i="13"/>
  <c r="D317" i="13"/>
  <c r="Q220" i="13"/>
  <c r="P220" i="13"/>
  <c r="O220" i="13"/>
  <c r="N220" i="13"/>
  <c r="M220" i="13"/>
  <c r="L220" i="13"/>
  <c r="E220" i="13"/>
  <c r="D220" i="13"/>
  <c r="Q278" i="13"/>
  <c r="P278" i="13"/>
  <c r="O278" i="13"/>
  <c r="N278" i="13"/>
  <c r="M278" i="13"/>
  <c r="L278" i="13"/>
  <c r="E278" i="13"/>
  <c r="D278" i="13"/>
  <c r="Q176" i="13"/>
  <c r="P176" i="13"/>
  <c r="O176" i="13"/>
  <c r="N176" i="13"/>
  <c r="M176" i="13"/>
  <c r="L176" i="13"/>
  <c r="E176" i="13"/>
  <c r="D176" i="13"/>
  <c r="Q171" i="13"/>
  <c r="P171" i="13"/>
  <c r="O171" i="13"/>
  <c r="N171" i="13"/>
  <c r="M171" i="13"/>
  <c r="L171" i="13"/>
  <c r="E171" i="13"/>
  <c r="D171" i="13"/>
  <c r="Q274" i="13"/>
  <c r="P274" i="13"/>
  <c r="O274" i="13"/>
  <c r="N274" i="13"/>
  <c r="M274" i="13"/>
  <c r="L274" i="13"/>
  <c r="E274" i="13"/>
  <c r="D274" i="13"/>
  <c r="Q296" i="13"/>
  <c r="P296" i="13"/>
  <c r="O296" i="13"/>
  <c r="N296" i="13"/>
  <c r="M296" i="13"/>
  <c r="L296" i="13"/>
  <c r="E296" i="13"/>
  <c r="D296" i="13"/>
  <c r="Q157" i="13"/>
  <c r="P157" i="13"/>
  <c r="O157" i="13"/>
  <c r="N157" i="13"/>
  <c r="M157" i="13"/>
  <c r="L157" i="13"/>
  <c r="E157" i="13"/>
  <c r="D157" i="13"/>
  <c r="Q315" i="13"/>
  <c r="P315" i="13"/>
  <c r="O315" i="13"/>
  <c r="N315" i="13"/>
  <c r="M315" i="13"/>
  <c r="L315" i="13"/>
  <c r="E315" i="13"/>
  <c r="D315" i="13"/>
  <c r="Q203" i="13"/>
  <c r="P203" i="13"/>
  <c r="O203" i="13"/>
  <c r="N203" i="13"/>
  <c r="M203" i="13"/>
  <c r="L203" i="13"/>
  <c r="E203" i="13"/>
  <c r="D203" i="13"/>
  <c r="Q314" i="13"/>
  <c r="P314" i="13"/>
  <c r="O314" i="13"/>
  <c r="N314" i="13"/>
  <c r="M314" i="13"/>
  <c r="L314" i="13"/>
  <c r="E314" i="13"/>
  <c r="D314" i="13"/>
  <c r="Q163" i="13"/>
  <c r="P163" i="13"/>
  <c r="O163" i="13"/>
  <c r="N163" i="13"/>
  <c r="M163" i="13"/>
  <c r="L163" i="13"/>
  <c r="E163" i="13"/>
  <c r="D163" i="13"/>
  <c r="Q25" i="13"/>
  <c r="P25" i="13"/>
  <c r="O25" i="13"/>
  <c r="N25" i="13"/>
  <c r="M25" i="13"/>
  <c r="L25" i="13"/>
  <c r="E25" i="13"/>
  <c r="D25" i="13"/>
  <c r="Q47" i="13"/>
  <c r="P47" i="13"/>
  <c r="O47" i="13"/>
  <c r="N47" i="13"/>
  <c r="M47" i="13"/>
  <c r="L47" i="13"/>
  <c r="E47" i="13"/>
  <c r="D47" i="13"/>
  <c r="Q312" i="13"/>
  <c r="P312" i="13"/>
  <c r="O312" i="13"/>
  <c r="N312" i="13"/>
  <c r="M312" i="13"/>
  <c r="L312" i="13"/>
  <c r="E312" i="13"/>
  <c r="D312" i="13"/>
  <c r="Q51" i="13"/>
  <c r="P51" i="13"/>
  <c r="O51" i="13"/>
  <c r="N51" i="13"/>
  <c r="M51" i="13"/>
  <c r="L51" i="13"/>
  <c r="E51" i="13"/>
  <c r="D51" i="13"/>
  <c r="Q308" i="13"/>
  <c r="P308" i="13"/>
  <c r="O308" i="13"/>
  <c r="N308" i="13"/>
  <c r="M308" i="13"/>
  <c r="L308" i="13"/>
  <c r="E308" i="13"/>
  <c r="D308" i="13"/>
  <c r="Q192" i="13"/>
  <c r="P192" i="13"/>
  <c r="O192" i="13"/>
  <c r="N192" i="13"/>
  <c r="M192" i="13"/>
  <c r="L192" i="13"/>
  <c r="E192" i="13"/>
  <c r="D192" i="13"/>
  <c r="Q188" i="13"/>
  <c r="P188" i="13"/>
  <c r="O188" i="13"/>
  <c r="N188" i="13"/>
  <c r="M188" i="13"/>
  <c r="L188" i="13"/>
  <c r="E188" i="13"/>
  <c r="D188" i="13"/>
  <c r="Q321" i="13"/>
  <c r="P321" i="13"/>
  <c r="O321" i="13"/>
  <c r="N321" i="13"/>
  <c r="M321" i="13"/>
  <c r="L321" i="13"/>
  <c r="E321" i="13"/>
  <c r="D321" i="13"/>
  <c r="Q129" i="13"/>
  <c r="P129" i="13"/>
  <c r="O129" i="13"/>
  <c r="N129" i="13"/>
  <c r="M129" i="13"/>
  <c r="L129" i="13"/>
  <c r="E129" i="13"/>
  <c r="D129" i="13"/>
  <c r="Q264" i="13"/>
  <c r="P264" i="13"/>
  <c r="O264" i="13"/>
  <c r="N264" i="13"/>
  <c r="M264" i="13"/>
  <c r="L264" i="13"/>
  <c r="E264" i="13"/>
  <c r="D264" i="13"/>
  <c r="Q97" i="13"/>
  <c r="P97" i="13"/>
  <c r="O97" i="13"/>
  <c r="N97" i="13"/>
  <c r="M97" i="13"/>
  <c r="L97" i="13"/>
  <c r="E97" i="13"/>
  <c r="D97" i="13"/>
  <c r="Q323" i="13"/>
  <c r="P323" i="13"/>
  <c r="O323" i="13"/>
  <c r="N323" i="13"/>
  <c r="M323" i="13"/>
  <c r="L323" i="13"/>
  <c r="E323" i="13"/>
  <c r="D323" i="13"/>
  <c r="Q257" i="13"/>
  <c r="P257" i="13"/>
  <c r="O257" i="13"/>
  <c r="N257" i="13"/>
  <c r="M257" i="13"/>
  <c r="L257" i="13"/>
  <c r="E257" i="13"/>
  <c r="D257" i="13"/>
  <c r="Q285" i="13"/>
  <c r="P285" i="13"/>
  <c r="O285" i="13"/>
  <c r="N285" i="13"/>
  <c r="M285" i="13"/>
  <c r="L285" i="13"/>
  <c r="E285" i="13"/>
  <c r="D285" i="13"/>
  <c r="Q260" i="13"/>
  <c r="P260" i="13"/>
  <c r="O260" i="13"/>
  <c r="N260" i="13"/>
  <c r="M260" i="13"/>
  <c r="L260" i="13"/>
  <c r="E260" i="13"/>
  <c r="D260" i="13"/>
  <c r="Q175" i="13"/>
  <c r="P175" i="13"/>
  <c r="O175" i="13"/>
  <c r="N175" i="13"/>
  <c r="M175" i="13"/>
  <c r="L175" i="13"/>
  <c r="E175" i="13"/>
  <c r="D175" i="13"/>
  <c r="Q167" i="13"/>
  <c r="P167" i="13"/>
  <c r="O167" i="13"/>
  <c r="N167" i="13"/>
  <c r="M167" i="13"/>
  <c r="L167" i="13"/>
  <c r="E167" i="13"/>
  <c r="D167" i="13"/>
  <c r="Q83" i="13"/>
  <c r="P83" i="13"/>
  <c r="O83" i="13"/>
  <c r="N83" i="13"/>
  <c r="M83" i="13"/>
  <c r="L83" i="13"/>
  <c r="E83" i="13"/>
  <c r="D83" i="13"/>
  <c r="Q265" i="13"/>
  <c r="P265" i="13"/>
  <c r="O265" i="13"/>
  <c r="N265" i="13"/>
  <c r="M265" i="13"/>
  <c r="L265" i="13"/>
  <c r="E265" i="13"/>
  <c r="D265" i="13"/>
  <c r="Q213" i="13"/>
  <c r="P213" i="13"/>
  <c r="O213" i="13"/>
  <c r="N213" i="13"/>
  <c r="M213" i="13"/>
  <c r="L213" i="13"/>
  <c r="E213" i="13"/>
  <c r="D213" i="13"/>
  <c r="Q216" i="13"/>
  <c r="P216" i="13"/>
  <c r="O216" i="13"/>
  <c r="N216" i="13"/>
  <c r="M216" i="13"/>
  <c r="L216" i="13"/>
  <c r="E216" i="13"/>
  <c r="D216" i="13"/>
  <c r="Q30" i="13"/>
  <c r="P30" i="13"/>
  <c r="O30" i="13"/>
  <c r="N30" i="13"/>
  <c r="M30" i="13"/>
  <c r="L30" i="13"/>
  <c r="E30" i="13"/>
  <c r="D30" i="13"/>
  <c r="Q263" i="13"/>
  <c r="P263" i="13"/>
  <c r="O263" i="13"/>
  <c r="N263" i="13"/>
  <c r="M263" i="13"/>
  <c r="L263" i="13"/>
  <c r="E263" i="13"/>
  <c r="D263" i="13"/>
  <c r="Q302" i="13"/>
  <c r="P302" i="13"/>
  <c r="O302" i="13"/>
  <c r="N302" i="13"/>
  <c r="M302" i="13"/>
  <c r="L302" i="13"/>
  <c r="E302" i="13"/>
  <c r="D302" i="13"/>
  <c r="Q292" i="13"/>
  <c r="P292" i="13"/>
  <c r="O292" i="13"/>
  <c r="N292" i="13"/>
  <c r="M292" i="13"/>
  <c r="L292" i="13"/>
  <c r="E292" i="13"/>
  <c r="D292" i="13"/>
  <c r="Q126" i="13"/>
  <c r="P126" i="13"/>
  <c r="O126" i="13"/>
  <c r="N126" i="13"/>
  <c r="M126" i="13"/>
  <c r="L126" i="13"/>
  <c r="E126" i="13"/>
  <c r="D126" i="13"/>
  <c r="Q261" i="13"/>
  <c r="P261" i="13"/>
  <c r="O261" i="13"/>
  <c r="N261" i="13"/>
  <c r="M261" i="13"/>
  <c r="L261" i="13"/>
  <c r="E261" i="13"/>
  <c r="D261" i="13"/>
  <c r="Q279" i="13"/>
  <c r="P279" i="13"/>
  <c r="O279" i="13"/>
  <c r="N279" i="13"/>
  <c r="M279" i="13"/>
  <c r="L279" i="13"/>
  <c r="E279" i="13"/>
  <c r="D279" i="13"/>
  <c r="Q240" i="13"/>
  <c r="P240" i="13"/>
  <c r="O240" i="13"/>
  <c r="N240" i="13"/>
  <c r="M240" i="13"/>
  <c r="L240" i="13"/>
  <c r="E240" i="13"/>
  <c r="D240" i="13"/>
  <c r="Q201" i="13"/>
  <c r="P201" i="13"/>
  <c r="O201" i="13"/>
  <c r="N201" i="13"/>
  <c r="M201" i="13"/>
  <c r="L201" i="13"/>
  <c r="E201" i="13"/>
  <c r="D201" i="13"/>
  <c r="Q122" i="13"/>
  <c r="P122" i="13"/>
  <c r="O122" i="13"/>
  <c r="N122" i="13"/>
  <c r="M122" i="13"/>
  <c r="L122" i="13"/>
  <c r="E122" i="13"/>
  <c r="D122" i="13"/>
  <c r="Q49" i="13"/>
  <c r="P49" i="13"/>
  <c r="O49" i="13"/>
  <c r="N49" i="13"/>
  <c r="M49" i="13"/>
  <c r="L49" i="13"/>
  <c r="E49" i="13"/>
  <c r="D49" i="13"/>
  <c r="Q45" i="13"/>
  <c r="P45" i="13"/>
  <c r="O45" i="13"/>
  <c r="N45" i="13"/>
  <c r="M45" i="13"/>
  <c r="L45" i="13"/>
  <c r="E45" i="13"/>
  <c r="D45" i="13"/>
  <c r="Q190" i="13"/>
  <c r="P190" i="13"/>
  <c r="O190" i="13"/>
  <c r="N190" i="13"/>
  <c r="M190" i="13"/>
  <c r="L190" i="13"/>
  <c r="E190" i="13"/>
  <c r="D190" i="13"/>
  <c r="Q253" i="13"/>
  <c r="P253" i="13"/>
  <c r="O253" i="13"/>
  <c r="N253" i="13"/>
  <c r="M253" i="13"/>
  <c r="L253" i="13"/>
  <c r="E253" i="13"/>
  <c r="D253" i="13"/>
  <c r="Q114" i="13"/>
  <c r="P114" i="13"/>
  <c r="O114" i="13"/>
  <c r="N114" i="13"/>
  <c r="M114" i="13"/>
  <c r="L114" i="13"/>
  <c r="E114" i="13"/>
  <c r="D114" i="13"/>
  <c r="Q128" i="13"/>
  <c r="P128" i="13"/>
  <c r="O128" i="13"/>
  <c r="N128" i="13"/>
  <c r="M128" i="13"/>
  <c r="L128" i="13"/>
  <c r="E128" i="13"/>
  <c r="D128" i="13"/>
  <c r="Q249" i="13"/>
  <c r="P249" i="13"/>
  <c r="O249" i="13"/>
  <c r="N249" i="13"/>
  <c r="M249" i="13"/>
  <c r="L249" i="13"/>
  <c r="E249" i="13"/>
  <c r="D249" i="13"/>
  <c r="Q311" i="13"/>
  <c r="P311" i="13"/>
  <c r="O311" i="13"/>
  <c r="N311" i="13"/>
  <c r="M311" i="13"/>
  <c r="L311" i="13"/>
  <c r="E311" i="13"/>
  <c r="D311" i="13"/>
  <c r="Q207" i="13"/>
  <c r="P207" i="13"/>
  <c r="O207" i="13"/>
  <c r="N207" i="13"/>
  <c r="M207" i="13"/>
  <c r="L207" i="13"/>
  <c r="E207" i="13"/>
  <c r="D207" i="13"/>
  <c r="Q262" i="13"/>
  <c r="P262" i="13"/>
  <c r="O262" i="13"/>
  <c r="N262" i="13"/>
  <c r="M262" i="13"/>
  <c r="L262" i="13"/>
  <c r="E262" i="13"/>
  <c r="D262" i="13"/>
  <c r="Q303" i="13"/>
  <c r="P303" i="13"/>
  <c r="O303" i="13"/>
  <c r="N303" i="13"/>
  <c r="M303" i="13"/>
  <c r="L303" i="13"/>
  <c r="E303" i="13"/>
  <c r="D303" i="13"/>
  <c r="Q197" i="13"/>
  <c r="P197" i="13"/>
  <c r="O197" i="13"/>
  <c r="N197" i="13"/>
  <c r="M197" i="13"/>
  <c r="L197" i="13"/>
  <c r="E197" i="13"/>
  <c r="D197" i="13"/>
  <c r="Q57" i="13"/>
  <c r="P57" i="13"/>
  <c r="O57" i="13"/>
  <c r="N57" i="13"/>
  <c r="M57" i="13"/>
  <c r="L57" i="13"/>
  <c r="E57" i="13"/>
  <c r="D57" i="13"/>
  <c r="Q271" i="13"/>
  <c r="P271" i="13"/>
  <c r="O271" i="13"/>
  <c r="N271" i="13"/>
  <c r="M271" i="13"/>
  <c r="L271" i="13"/>
  <c r="E271" i="13"/>
  <c r="D271" i="13"/>
  <c r="Q300" i="13"/>
  <c r="P300" i="13"/>
  <c r="O300" i="13"/>
  <c r="N300" i="13"/>
  <c r="M300" i="13"/>
  <c r="L300" i="13"/>
  <c r="E300" i="13"/>
  <c r="D300" i="13"/>
  <c r="Q149" i="13"/>
  <c r="P149" i="13"/>
  <c r="O149" i="13"/>
  <c r="N149" i="13"/>
  <c r="M149" i="13"/>
  <c r="L149" i="13"/>
  <c r="E149" i="13"/>
  <c r="D149" i="13"/>
  <c r="Q313" i="13"/>
  <c r="P313" i="13"/>
  <c r="O313" i="13"/>
  <c r="N313" i="13"/>
  <c r="M313" i="13"/>
  <c r="L313" i="13"/>
  <c r="E313" i="13"/>
  <c r="D313" i="13"/>
  <c r="Q143" i="13"/>
  <c r="P143" i="13"/>
  <c r="O143" i="13"/>
  <c r="N143" i="13"/>
  <c r="M143" i="13"/>
  <c r="L143" i="13"/>
  <c r="E143" i="13"/>
  <c r="D143" i="13"/>
  <c r="Q282" i="13"/>
  <c r="P282" i="13"/>
  <c r="O282" i="13"/>
  <c r="N282" i="13"/>
  <c r="M282" i="13"/>
  <c r="L282" i="13"/>
  <c r="E282" i="13"/>
  <c r="D282" i="13"/>
  <c r="Q305" i="13"/>
  <c r="P305" i="13"/>
  <c r="O305" i="13"/>
  <c r="N305" i="13"/>
  <c r="M305" i="13"/>
  <c r="L305" i="13"/>
  <c r="E305" i="13"/>
  <c r="D305" i="13"/>
  <c r="Q294" i="13"/>
  <c r="P294" i="13"/>
  <c r="O294" i="13"/>
  <c r="N294" i="13"/>
  <c r="M294" i="13"/>
  <c r="L294" i="13"/>
  <c r="E294" i="13"/>
  <c r="D294" i="13"/>
  <c r="Q284" i="13"/>
  <c r="P284" i="13"/>
  <c r="O284" i="13"/>
  <c r="N284" i="13"/>
  <c r="M284" i="13"/>
  <c r="L284" i="13"/>
  <c r="E284" i="13"/>
  <c r="D284" i="13"/>
  <c r="Q316" i="13"/>
  <c r="P316" i="13"/>
  <c r="O316" i="13"/>
  <c r="N316" i="13"/>
  <c r="M316" i="13"/>
  <c r="L316" i="13"/>
  <c r="E316" i="13"/>
  <c r="D316" i="13"/>
  <c r="Q277" i="13"/>
  <c r="P277" i="13"/>
  <c r="O277" i="13"/>
  <c r="N277" i="13"/>
  <c r="M277" i="13"/>
  <c r="L277" i="13"/>
  <c r="E277" i="13"/>
  <c r="D277" i="13"/>
  <c r="Q221" i="13"/>
  <c r="P221" i="13"/>
  <c r="O221" i="13"/>
  <c r="N221" i="13"/>
  <c r="M221" i="13"/>
  <c r="L221" i="13"/>
  <c r="E221" i="13"/>
  <c r="D221" i="13"/>
  <c r="Q287" i="13"/>
  <c r="P287" i="13"/>
  <c r="O287" i="13"/>
  <c r="N287" i="13"/>
  <c r="M287" i="13"/>
  <c r="L287" i="13"/>
  <c r="E287" i="13"/>
  <c r="D287" i="13"/>
  <c r="Q241" i="13"/>
  <c r="P241" i="13"/>
  <c r="O241" i="13"/>
  <c r="N241" i="13"/>
  <c r="M241" i="13"/>
  <c r="L241" i="13"/>
  <c r="E241" i="13"/>
  <c r="D241" i="13"/>
  <c r="Q304" i="13"/>
  <c r="P304" i="13"/>
  <c r="O304" i="13"/>
  <c r="N304" i="13"/>
  <c r="M304" i="13"/>
  <c r="L304" i="13"/>
  <c r="E304" i="13"/>
  <c r="D304" i="13"/>
  <c r="Q252" i="13"/>
  <c r="P252" i="13"/>
  <c r="O252" i="13"/>
  <c r="N252" i="13"/>
  <c r="M252" i="13"/>
  <c r="L252" i="13"/>
  <c r="E252" i="13"/>
  <c r="D252" i="13"/>
  <c r="Q293" i="13"/>
  <c r="P293" i="13"/>
  <c r="O293" i="13"/>
  <c r="N293" i="13"/>
  <c r="M293" i="13"/>
  <c r="L293" i="13"/>
  <c r="E293" i="13"/>
  <c r="D293" i="13"/>
  <c r="Q212" i="13"/>
  <c r="P212" i="13"/>
  <c r="O212" i="13"/>
  <c r="N212" i="13"/>
  <c r="M212" i="13"/>
  <c r="L212" i="13"/>
  <c r="E212" i="13"/>
  <c r="D212" i="13"/>
  <c r="Q270" i="13"/>
  <c r="P270" i="13"/>
  <c r="O270" i="13"/>
  <c r="N270" i="13"/>
  <c r="M270" i="13"/>
  <c r="L270" i="13"/>
  <c r="E270" i="13"/>
  <c r="D270" i="13"/>
  <c r="Q181" i="13"/>
  <c r="P181" i="13"/>
  <c r="O181" i="13"/>
  <c r="N181" i="13"/>
  <c r="M181" i="13"/>
  <c r="L181" i="13"/>
  <c r="E181" i="13"/>
  <c r="D181" i="13"/>
  <c r="Q222" i="13"/>
  <c r="P222" i="13"/>
  <c r="O222" i="13"/>
  <c r="N222" i="13"/>
  <c r="M222" i="13"/>
  <c r="L222" i="13"/>
  <c r="E222" i="13"/>
  <c r="D222" i="13"/>
  <c r="Q283" i="13"/>
  <c r="P283" i="13"/>
  <c r="O283" i="13"/>
  <c r="N283" i="13"/>
  <c r="M283" i="13"/>
  <c r="L283" i="13"/>
  <c r="E283" i="13"/>
  <c r="D283" i="13"/>
  <c r="Q224" i="13"/>
  <c r="P224" i="13"/>
  <c r="O224" i="13"/>
  <c r="N224" i="13"/>
  <c r="M224" i="13"/>
  <c r="L224" i="13"/>
  <c r="E224" i="13"/>
  <c r="D224" i="13"/>
  <c r="Q318" i="13"/>
  <c r="P318" i="13"/>
  <c r="O318" i="13"/>
  <c r="N318" i="13"/>
  <c r="M318" i="13"/>
  <c r="L318" i="13"/>
  <c r="E318" i="13"/>
  <c r="D318" i="13"/>
  <c r="Q276" i="13"/>
  <c r="P276" i="13"/>
  <c r="O276" i="13"/>
  <c r="N276" i="13"/>
  <c r="M276" i="13"/>
  <c r="L276" i="13"/>
  <c r="E276" i="13"/>
  <c r="D276" i="13"/>
  <c r="Q242" i="13"/>
  <c r="P242" i="13"/>
  <c r="O242" i="13"/>
  <c r="N242" i="13"/>
  <c r="M242" i="13"/>
  <c r="L242" i="13"/>
  <c r="E242" i="13"/>
  <c r="D242" i="13"/>
  <c r="Q243" i="13"/>
  <c r="P243" i="13"/>
  <c r="O243" i="13"/>
  <c r="N243" i="13"/>
  <c r="M243" i="13"/>
  <c r="L243" i="13"/>
  <c r="E243" i="13"/>
  <c r="D243" i="13"/>
  <c r="Q187" i="13"/>
  <c r="P187" i="13"/>
  <c r="O187" i="13"/>
  <c r="N187" i="13"/>
  <c r="M187" i="13"/>
  <c r="L187" i="13"/>
  <c r="E187" i="13"/>
  <c r="D187" i="13"/>
  <c r="Q298" i="13"/>
  <c r="P298" i="13"/>
  <c r="O298" i="13"/>
  <c r="N298" i="13"/>
  <c r="M298" i="13"/>
  <c r="L298" i="13"/>
  <c r="E298" i="13"/>
  <c r="D298" i="13"/>
  <c r="Q286" i="13"/>
  <c r="P286" i="13"/>
  <c r="O286" i="13"/>
  <c r="N286" i="13"/>
  <c r="M286" i="13"/>
  <c r="L286" i="13"/>
  <c r="E286" i="13"/>
  <c r="D286" i="13"/>
  <c r="Q113" i="13"/>
  <c r="P113" i="13"/>
  <c r="O113" i="13"/>
  <c r="N113" i="13"/>
  <c r="M113" i="13"/>
  <c r="L113" i="13"/>
  <c r="E113" i="13"/>
  <c r="D113" i="13"/>
  <c r="Q301" i="13"/>
  <c r="P301" i="13"/>
  <c r="O301" i="13"/>
  <c r="N301" i="13"/>
  <c r="M301" i="13"/>
  <c r="L301" i="13"/>
  <c r="E301" i="13"/>
  <c r="D301" i="13"/>
  <c r="Q295" i="13"/>
  <c r="P295" i="13"/>
  <c r="O295" i="13"/>
  <c r="N295" i="13"/>
  <c r="M295" i="13"/>
  <c r="L295" i="13"/>
  <c r="E295" i="13"/>
  <c r="D295" i="13"/>
  <c r="Q306" i="13"/>
  <c r="P306" i="13"/>
  <c r="O306" i="13"/>
  <c r="N306" i="13"/>
  <c r="M306" i="13"/>
  <c r="L306" i="13"/>
  <c r="E306" i="13"/>
  <c r="D306" i="13"/>
  <c r="Q310" i="13"/>
  <c r="P310" i="13"/>
  <c r="O310" i="13"/>
  <c r="N310" i="13"/>
  <c r="M310" i="13"/>
  <c r="L310" i="13"/>
  <c r="E310" i="13"/>
  <c r="D310" i="13"/>
  <c r="Q208" i="13"/>
  <c r="P208" i="13"/>
  <c r="O208" i="13"/>
  <c r="N208" i="13"/>
  <c r="M208" i="13"/>
  <c r="L208" i="13"/>
  <c r="E208" i="13"/>
  <c r="D208" i="13"/>
  <c r="Q50" i="13"/>
  <c r="P50" i="13"/>
  <c r="O50" i="13"/>
  <c r="N50" i="13"/>
  <c r="M50" i="13"/>
  <c r="L50" i="13"/>
  <c r="E50" i="13"/>
  <c r="D50" i="13"/>
  <c r="Q235" i="13"/>
  <c r="P235" i="13"/>
  <c r="O235" i="13"/>
  <c r="N235" i="13"/>
  <c r="M235" i="13"/>
  <c r="L235" i="13"/>
  <c r="E235" i="13"/>
  <c r="D235" i="13"/>
  <c r="Q297" i="13"/>
  <c r="P297" i="13"/>
  <c r="O297" i="13"/>
  <c r="N297" i="13"/>
  <c r="M297" i="13"/>
  <c r="L297" i="13"/>
  <c r="E297" i="13"/>
  <c r="D297" i="13"/>
  <c r="Q158" i="13"/>
  <c r="P158" i="13"/>
  <c r="O158" i="13"/>
  <c r="N158" i="13"/>
  <c r="M158" i="13"/>
  <c r="L158" i="13"/>
  <c r="E158" i="13"/>
  <c r="D158" i="13"/>
  <c r="Q256" i="13"/>
  <c r="P256" i="13"/>
  <c r="O256" i="13"/>
  <c r="N256" i="13"/>
  <c r="M256" i="13"/>
  <c r="L256" i="13"/>
  <c r="E256" i="13"/>
  <c r="D256" i="13"/>
  <c r="Q168" i="13"/>
  <c r="P168" i="13"/>
  <c r="O168" i="13"/>
  <c r="N168" i="13"/>
  <c r="M168" i="13"/>
  <c r="L168" i="13"/>
  <c r="E168" i="13"/>
  <c r="D168" i="13"/>
  <c r="Q103" i="13"/>
  <c r="P103" i="13"/>
  <c r="O103" i="13"/>
  <c r="N103" i="13"/>
  <c r="M103" i="13"/>
  <c r="L103" i="13"/>
  <c r="E103" i="13"/>
  <c r="D103" i="13"/>
  <c r="Q198" i="13"/>
  <c r="P198" i="13"/>
  <c r="O198" i="13"/>
  <c r="N198" i="13"/>
  <c r="M198" i="13"/>
  <c r="L198" i="13"/>
  <c r="E198" i="13"/>
  <c r="D198" i="13"/>
  <c r="Q84" i="13"/>
  <c r="P84" i="13"/>
  <c r="O84" i="13"/>
  <c r="N84" i="13"/>
  <c r="M84" i="13"/>
  <c r="L84" i="13"/>
  <c r="E84" i="13"/>
  <c r="D84" i="13"/>
  <c r="Q299" i="13"/>
  <c r="P299" i="13"/>
  <c r="O299" i="13"/>
  <c r="N299" i="13"/>
  <c r="M299" i="13"/>
  <c r="L299" i="13"/>
  <c r="E299" i="13"/>
  <c r="D299" i="13"/>
  <c r="Q139" i="13"/>
  <c r="P139" i="13"/>
  <c r="O139" i="13"/>
  <c r="N139" i="13"/>
  <c r="M139" i="13"/>
  <c r="L139" i="13"/>
  <c r="E139" i="13"/>
  <c r="D139" i="13"/>
  <c r="Q307" i="13"/>
  <c r="P307" i="13"/>
  <c r="O307" i="13"/>
  <c r="N307" i="13"/>
  <c r="M307" i="13"/>
  <c r="L307" i="13"/>
  <c r="E307" i="13"/>
  <c r="D307" i="13"/>
  <c r="Q238" i="13"/>
  <c r="P238" i="13"/>
  <c r="O238" i="13"/>
  <c r="N238" i="13"/>
  <c r="M238" i="13"/>
  <c r="L238" i="13"/>
  <c r="E238" i="13"/>
  <c r="D238" i="13"/>
  <c r="Q254" i="13"/>
  <c r="P254" i="13"/>
  <c r="O254" i="13"/>
  <c r="N254" i="13"/>
  <c r="M254" i="13"/>
  <c r="L254" i="13"/>
  <c r="E254" i="13"/>
  <c r="D254" i="13"/>
  <c r="Q289" i="13"/>
  <c r="P289" i="13"/>
  <c r="O289" i="13"/>
  <c r="N289" i="13"/>
  <c r="M289" i="13"/>
  <c r="L289" i="13"/>
  <c r="E289" i="13"/>
  <c r="D289" i="13"/>
  <c r="Q230" i="13"/>
  <c r="P230" i="13"/>
  <c r="O230" i="13"/>
  <c r="N230" i="13"/>
  <c r="M230" i="13"/>
  <c r="L230" i="13"/>
  <c r="E230" i="13"/>
  <c r="D230" i="13"/>
  <c r="Q269" i="13"/>
  <c r="P269" i="13"/>
  <c r="O269" i="13"/>
  <c r="N269" i="13"/>
  <c r="M269" i="13"/>
  <c r="L269" i="13"/>
  <c r="E269" i="13"/>
  <c r="D269" i="13"/>
  <c r="Q109" i="13"/>
  <c r="P109" i="13"/>
  <c r="O109" i="13"/>
  <c r="N109" i="13"/>
  <c r="M109" i="13"/>
  <c r="L109" i="13"/>
  <c r="E109" i="13"/>
  <c r="D109" i="13"/>
  <c r="Q146" i="13"/>
  <c r="P146" i="13"/>
  <c r="O146" i="13"/>
  <c r="N146" i="13"/>
  <c r="M146" i="13"/>
  <c r="L146" i="13"/>
  <c r="E146" i="13"/>
  <c r="D146" i="13"/>
  <c r="Q268" i="13"/>
  <c r="P268" i="13"/>
  <c r="O268" i="13"/>
  <c r="N268" i="13"/>
  <c r="M268" i="13"/>
  <c r="L268" i="13"/>
  <c r="E268" i="13"/>
  <c r="D268" i="13"/>
  <c r="Q90" i="13"/>
  <c r="P90" i="13"/>
  <c r="O90" i="13"/>
  <c r="N90" i="13"/>
  <c r="M90" i="13"/>
  <c r="L90" i="13"/>
  <c r="E90" i="13"/>
  <c r="D90" i="13"/>
  <c r="Q273" i="13"/>
  <c r="P273" i="13"/>
  <c r="O273" i="13"/>
  <c r="N273" i="13"/>
  <c r="M273" i="13"/>
  <c r="L273" i="13"/>
  <c r="E273" i="13"/>
  <c r="D273" i="13"/>
  <c r="Q147" i="13"/>
  <c r="P147" i="13"/>
  <c r="O147" i="13"/>
  <c r="N147" i="13"/>
  <c r="M147" i="13"/>
  <c r="L147" i="13"/>
  <c r="E147" i="13"/>
  <c r="D147" i="13"/>
  <c r="Q281" i="13"/>
  <c r="P281" i="13"/>
  <c r="O281" i="13"/>
  <c r="N281" i="13"/>
  <c r="M281" i="13"/>
  <c r="L281" i="13"/>
  <c r="E281" i="13"/>
  <c r="D281" i="13"/>
  <c r="Q180" i="13"/>
  <c r="P180" i="13"/>
  <c r="O180" i="13"/>
  <c r="N180" i="13"/>
  <c r="M180" i="13"/>
  <c r="L180" i="13"/>
  <c r="E180" i="13"/>
  <c r="D180" i="13"/>
  <c r="Q196" i="13"/>
  <c r="P196" i="13"/>
  <c r="O196" i="13"/>
  <c r="N196" i="13"/>
  <c r="M196" i="13"/>
  <c r="L196" i="13"/>
  <c r="E196" i="13"/>
  <c r="D196" i="13"/>
  <c r="Q85" i="13"/>
  <c r="P85" i="13"/>
  <c r="O85" i="13"/>
  <c r="N85" i="13"/>
  <c r="M85" i="13"/>
  <c r="L85" i="13"/>
  <c r="E85" i="13"/>
  <c r="D85" i="13"/>
  <c r="Q258" i="13"/>
  <c r="P258" i="13"/>
  <c r="O258" i="13"/>
  <c r="N258" i="13"/>
  <c r="M258" i="13"/>
  <c r="L258" i="13"/>
  <c r="E258" i="13"/>
  <c r="D258" i="13"/>
  <c r="Q116" i="13"/>
  <c r="P116" i="13"/>
  <c r="O116" i="13"/>
  <c r="N116" i="13"/>
  <c r="M116" i="13"/>
  <c r="L116" i="13"/>
  <c r="E116" i="13"/>
  <c r="D116" i="13"/>
  <c r="Q217" i="13"/>
  <c r="P217" i="13"/>
  <c r="O217" i="13"/>
  <c r="N217" i="13"/>
  <c r="M217" i="13"/>
  <c r="L217" i="13"/>
  <c r="E217" i="13"/>
  <c r="D217" i="13"/>
  <c r="Q272" i="13"/>
  <c r="P272" i="13"/>
  <c r="O272" i="13"/>
  <c r="N272" i="13"/>
  <c r="M272" i="13"/>
  <c r="L272" i="13"/>
  <c r="E272" i="13"/>
  <c r="D272" i="13"/>
  <c r="Q169" i="13"/>
  <c r="P169" i="13"/>
  <c r="O169" i="13"/>
  <c r="N169" i="13"/>
  <c r="M169" i="13"/>
  <c r="L169" i="13"/>
  <c r="E169" i="13"/>
  <c r="D169" i="13"/>
  <c r="Q142" i="13"/>
  <c r="P142" i="13"/>
  <c r="O142" i="13"/>
  <c r="N142" i="13"/>
  <c r="M142" i="13"/>
  <c r="L142" i="13"/>
  <c r="E142" i="13"/>
  <c r="D142" i="13"/>
  <c r="Q250" i="13"/>
  <c r="P250" i="13"/>
  <c r="O250" i="13"/>
  <c r="N250" i="13"/>
  <c r="M250" i="13"/>
  <c r="L250" i="13"/>
  <c r="E250" i="13"/>
  <c r="D250" i="13"/>
  <c r="Q184" i="13"/>
  <c r="P184" i="13"/>
  <c r="O184" i="13"/>
  <c r="N184" i="13"/>
  <c r="M184" i="13"/>
  <c r="L184" i="13"/>
  <c r="E184" i="13"/>
  <c r="D184" i="13"/>
  <c r="Q14" i="13"/>
  <c r="P14" i="13"/>
  <c r="O14" i="13"/>
  <c r="N14" i="13"/>
  <c r="M14" i="13"/>
  <c r="L14" i="13"/>
  <c r="E14" i="13"/>
  <c r="D14" i="13"/>
  <c r="Q251" i="13"/>
  <c r="P251" i="13"/>
  <c r="O251" i="13"/>
  <c r="N251" i="13"/>
  <c r="M251" i="13"/>
  <c r="L251" i="13"/>
  <c r="E251" i="13"/>
  <c r="D251" i="13"/>
  <c r="Q234" i="13"/>
  <c r="P234" i="13"/>
  <c r="O234" i="13"/>
  <c r="N234" i="13"/>
  <c r="M234" i="13"/>
  <c r="L234" i="13"/>
  <c r="E234" i="13"/>
  <c r="D234" i="13"/>
  <c r="Q86" i="13"/>
  <c r="P86" i="13"/>
  <c r="O86" i="13"/>
  <c r="N86" i="13"/>
  <c r="M86" i="13"/>
  <c r="L86" i="13"/>
  <c r="E86" i="13"/>
  <c r="D86" i="13"/>
  <c r="Q21" i="13"/>
  <c r="P21" i="13"/>
  <c r="O21" i="13"/>
  <c r="N21" i="13"/>
  <c r="M21" i="13"/>
  <c r="L21" i="13"/>
  <c r="E21" i="13"/>
  <c r="D21" i="13"/>
  <c r="Q121" i="13"/>
  <c r="P121" i="13"/>
  <c r="O121" i="13"/>
  <c r="N121" i="13"/>
  <c r="M121" i="13"/>
  <c r="L121" i="13"/>
  <c r="E121" i="13"/>
  <c r="D121" i="13"/>
  <c r="Q68" i="13"/>
  <c r="P68" i="13"/>
  <c r="O68" i="13"/>
  <c r="N68" i="13"/>
  <c r="M68" i="13"/>
  <c r="L68" i="13"/>
  <c r="E68" i="13"/>
  <c r="D68" i="13"/>
  <c r="Q210" i="13"/>
  <c r="P210" i="13"/>
  <c r="O210" i="13"/>
  <c r="N210" i="13"/>
  <c r="M210" i="13"/>
  <c r="L210" i="13"/>
  <c r="E210" i="13"/>
  <c r="D210" i="13"/>
  <c r="Q275" i="13"/>
  <c r="P275" i="13"/>
  <c r="O275" i="13"/>
  <c r="N275" i="13"/>
  <c r="M275" i="13"/>
  <c r="L275" i="13"/>
  <c r="E275" i="13"/>
  <c r="D275" i="13"/>
  <c r="Q159" i="13"/>
  <c r="P159" i="13"/>
  <c r="O159" i="13"/>
  <c r="N159" i="13"/>
  <c r="M159" i="13"/>
  <c r="L159" i="13"/>
  <c r="E159" i="13"/>
  <c r="D159" i="13"/>
  <c r="Q233" i="13"/>
  <c r="P233" i="13"/>
  <c r="O233" i="13"/>
  <c r="N233" i="13"/>
  <c r="M233" i="13"/>
  <c r="L233" i="13"/>
  <c r="E233" i="13"/>
  <c r="D233" i="13"/>
  <c r="Q59" i="13"/>
  <c r="P59" i="13"/>
  <c r="O59" i="13"/>
  <c r="N59" i="13"/>
  <c r="M59" i="13"/>
  <c r="L59" i="13"/>
  <c r="E59" i="13"/>
  <c r="D59" i="13"/>
  <c r="Q195" i="13"/>
  <c r="P195" i="13"/>
  <c r="O195" i="13"/>
  <c r="N195" i="13"/>
  <c r="M195" i="13"/>
  <c r="L195" i="13"/>
  <c r="E195" i="13"/>
  <c r="D195" i="13"/>
  <c r="Q28" i="13"/>
  <c r="P28" i="13"/>
  <c r="O28" i="13"/>
  <c r="N28" i="13"/>
  <c r="M28" i="13"/>
  <c r="L28" i="13"/>
  <c r="E28" i="13"/>
  <c r="D28" i="13"/>
  <c r="Q154" i="13"/>
  <c r="P154" i="13"/>
  <c r="O154" i="13"/>
  <c r="N154" i="13"/>
  <c r="M154" i="13"/>
  <c r="L154" i="13"/>
  <c r="E154" i="13"/>
  <c r="D154" i="13"/>
  <c r="Q172" i="13"/>
  <c r="P172" i="13"/>
  <c r="O172" i="13"/>
  <c r="N172" i="13"/>
  <c r="M172" i="13"/>
  <c r="L172" i="13"/>
  <c r="E172" i="13"/>
  <c r="D172" i="13"/>
  <c r="Q151" i="13"/>
  <c r="P151" i="13"/>
  <c r="O151" i="13"/>
  <c r="N151" i="13"/>
  <c r="M151" i="13"/>
  <c r="L151" i="13"/>
  <c r="E151" i="13"/>
  <c r="D151" i="13"/>
  <c r="Q54" i="13"/>
  <c r="P54" i="13"/>
  <c r="O54" i="13"/>
  <c r="N54" i="13"/>
  <c r="M54" i="13"/>
  <c r="L54" i="13"/>
  <c r="E54" i="13"/>
  <c r="D54" i="13"/>
  <c r="Q280" i="13"/>
  <c r="P280" i="13"/>
  <c r="O280" i="13"/>
  <c r="N280" i="13"/>
  <c r="M280" i="13"/>
  <c r="L280" i="13"/>
  <c r="E280" i="13"/>
  <c r="D280" i="13"/>
  <c r="Q223" i="13"/>
  <c r="P223" i="13"/>
  <c r="O223" i="13"/>
  <c r="N223" i="13"/>
  <c r="M223" i="13"/>
  <c r="L223" i="13"/>
  <c r="E223" i="13"/>
  <c r="D223" i="13"/>
  <c r="Q309" i="13"/>
  <c r="P309" i="13"/>
  <c r="O309" i="13"/>
  <c r="N309" i="13"/>
  <c r="M309" i="13"/>
  <c r="L309" i="13"/>
  <c r="E309" i="13"/>
  <c r="D309" i="13"/>
  <c r="Q236" i="13"/>
  <c r="P236" i="13"/>
  <c r="O236" i="13"/>
  <c r="N236" i="13"/>
  <c r="M236" i="13"/>
  <c r="L236" i="13"/>
  <c r="E236" i="13"/>
  <c r="D236" i="13"/>
  <c r="Q174" i="13"/>
  <c r="P174" i="13"/>
  <c r="O174" i="13"/>
  <c r="N174" i="13"/>
  <c r="M174" i="13"/>
  <c r="L174" i="13"/>
  <c r="E174" i="13"/>
  <c r="D174" i="13"/>
  <c r="Q227" i="13"/>
  <c r="P227" i="13"/>
  <c r="O227" i="13"/>
  <c r="N227" i="13"/>
  <c r="M227" i="13"/>
  <c r="L227" i="13"/>
  <c r="E227" i="13"/>
  <c r="D227" i="13"/>
  <c r="Q131" i="13"/>
  <c r="P131" i="13"/>
  <c r="O131" i="13"/>
  <c r="N131" i="13"/>
  <c r="M131" i="13"/>
  <c r="L131" i="13"/>
  <c r="E131" i="13"/>
  <c r="D131" i="13"/>
  <c r="Q185" i="13"/>
  <c r="P185" i="13"/>
  <c r="O185" i="13"/>
  <c r="N185" i="13"/>
  <c r="M185" i="13"/>
  <c r="L185" i="13"/>
  <c r="E185" i="13"/>
  <c r="D185" i="13"/>
  <c r="Q194" i="13"/>
  <c r="P194" i="13"/>
  <c r="O194" i="13"/>
  <c r="N194" i="13"/>
  <c r="M194" i="13"/>
  <c r="L194" i="13"/>
  <c r="E194" i="13"/>
  <c r="D194" i="13"/>
  <c r="Q88" i="13"/>
  <c r="P88" i="13"/>
  <c r="O88" i="13"/>
  <c r="N88" i="13"/>
  <c r="M88" i="13"/>
  <c r="L88" i="13"/>
  <c r="E88" i="13"/>
  <c r="D88" i="13"/>
  <c r="Q170" i="13"/>
  <c r="P170" i="13"/>
  <c r="O170" i="13"/>
  <c r="N170" i="13"/>
  <c r="M170" i="13"/>
  <c r="L170" i="13"/>
  <c r="E170" i="13"/>
  <c r="D170" i="13"/>
  <c r="Q140" i="13"/>
  <c r="P140" i="13"/>
  <c r="O140" i="13"/>
  <c r="N140" i="13"/>
  <c r="M140" i="13"/>
  <c r="L140" i="13"/>
  <c r="E140" i="13"/>
  <c r="D140" i="13"/>
  <c r="Q247" i="13"/>
  <c r="P247" i="13"/>
  <c r="O247" i="13"/>
  <c r="N247" i="13"/>
  <c r="M247" i="13"/>
  <c r="L247" i="13"/>
  <c r="E247" i="13"/>
  <c r="D247" i="13"/>
  <c r="Q161" i="13"/>
  <c r="P161" i="13"/>
  <c r="O161" i="13"/>
  <c r="N161" i="13"/>
  <c r="M161" i="13"/>
  <c r="L161" i="13"/>
  <c r="E161" i="13"/>
  <c r="D161" i="13"/>
  <c r="Q229" i="13"/>
  <c r="P229" i="13"/>
  <c r="O229" i="13"/>
  <c r="N229" i="13"/>
  <c r="M229" i="13"/>
  <c r="L229" i="13"/>
  <c r="E229" i="13"/>
  <c r="D229" i="13"/>
  <c r="Q182" i="13"/>
  <c r="P182" i="13"/>
  <c r="O182" i="13"/>
  <c r="N182" i="13"/>
  <c r="M182" i="13"/>
  <c r="L182" i="13"/>
  <c r="E182" i="13"/>
  <c r="D182" i="13"/>
  <c r="Q246" i="13"/>
  <c r="P246" i="13"/>
  <c r="O246" i="13"/>
  <c r="N246" i="13"/>
  <c r="M246" i="13"/>
  <c r="L246" i="13"/>
  <c r="E246" i="13"/>
  <c r="D246" i="13"/>
  <c r="Q64" i="13"/>
  <c r="P64" i="13"/>
  <c r="O64" i="13"/>
  <c r="N64" i="13"/>
  <c r="M64" i="13"/>
  <c r="L64" i="13"/>
  <c r="E64" i="13"/>
  <c r="D64" i="13"/>
  <c r="Q204" i="13"/>
  <c r="P204" i="13"/>
  <c r="O204" i="13"/>
  <c r="N204" i="13"/>
  <c r="M204" i="13"/>
  <c r="L204" i="13"/>
  <c r="E204" i="13"/>
  <c r="D204" i="13"/>
  <c r="Q231" i="13"/>
  <c r="P231" i="13"/>
  <c r="O231" i="13"/>
  <c r="N231" i="13"/>
  <c r="M231" i="13"/>
  <c r="L231" i="13"/>
  <c r="E231" i="13"/>
  <c r="D231" i="13"/>
  <c r="Q92" i="13"/>
  <c r="P92" i="13"/>
  <c r="O92" i="13"/>
  <c r="N92" i="13"/>
  <c r="M92" i="13"/>
  <c r="L92" i="13"/>
  <c r="E92" i="13"/>
  <c r="D92" i="13"/>
  <c r="Q205" i="13"/>
  <c r="P205" i="13"/>
  <c r="O205" i="13"/>
  <c r="N205" i="13"/>
  <c r="M205" i="13"/>
  <c r="L205" i="13"/>
  <c r="E205" i="13"/>
  <c r="D205" i="13"/>
  <c r="Q245" i="13"/>
  <c r="P245" i="13"/>
  <c r="O245" i="13"/>
  <c r="N245" i="13"/>
  <c r="M245" i="13"/>
  <c r="L245" i="13"/>
  <c r="E245" i="13"/>
  <c r="D245" i="13"/>
  <c r="Q101" i="13"/>
  <c r="P101" i="13"/>
  <c r="O101" i="13"/>
  <c r="N101" i="13"/>
  <c r="M101" i="13"/>
  <c r="L101" i="13"/>
  <c r="E101" i="13"/>
  <c r="D101" i="13"/>
  <c r="Q137" i="13"/>
  <c r="P137" i="13"/>
  <c r="O137" i="13"/>
  <c r="N137" i="13"/>
  <c r="M137" i="13"/>
  <c r="L137" i="13"/>
  <c r="E137" i="13"/>
  <c r="D137" i="13"/>
  <c r="Q134" i="13"/>
  <c r="P134" i="13"/>
  <c r="O134" i="13"/>
  <c r="N134" i="13"/>
  <c r="M134" i="13"/>
  <c r="L134" i="13"/>
  <c r="E134" i="13"/>
  <c r="D134" i="13"/>
  <c r="Q225" i="13"/>
  <c r="P225" i="13"/>
  <c r="O225" i="13"/>
  <c r="N225" i="13"/>
  <c r="M225" i="13"/>
  <c r="L225" i="13"/>
  <c r="E225" i="13"/>
  <c r="D225" i="13"/>
  <c r="Q267" i="13"/>
  <c r="P267" i="13"/>
  <c r="O267" i="13"/>
  <c r="N267" i="13"/>
  <c r="M267" i="13"/>
  <c r="L267" i="13"/>
  <c r="E267" i="13"/>
  <c r="D267" i="13"/>
  <c r="Q239" i="13"/>
  <c r="P239" i="13"/>
  <c r="O239" i="13"/>
  <c r="N239" i="13"/>
  <c r="M239" i="13"/>
  <c r="L239" i="13"/>
  <c r="E239" i="13"/>
  <c r="D239" i="13"/>
  <c r="Q120" i="13"/>
  <c r="P120" i="13"/>
  <c r="O120" i="13"/>
  <c r="N120" i="13"/>
  <c r="M120" i="13"/>
  <c r="L120" i="13"/>
  <c r="E120" i="13"/>
  <c r="D120" i="13"/>
  <c r="Q226" i="13"/>
  <c r="P226" i="13"/>
  <c r="O226" i="13"/>
  <c r="N226" i="13"/>
  <c r="M226" i="13"/>
  <c r="L226" i="13"/>
  <c r="E226" i="13"/>
  <c r="D226" i="13"/>
  <c r="Q118" i="13"/>
  <c r="P118" i="13"/>
  <c r="O118" i="13"/>
  <c r="N118" i="13"/>
  <c r="M118" i="13"/>
  <c r="L118" i="13"/>
  <c r="E118" i="13"/>
  <c r="D118" i="13"/>
  <c r="Q186" i="13"/>
  <c r="P186" i="13"/>
  <c r="O186" i="13"/>
  <c r="N186" i="13"/>
  <c r="M186" i="13"/>
  <c r="L186" i="13"/>
  <c r="E186" i="13"/>
  <c r="D186" i="13"/>
  <c r="Q125" i="13"/>
  <c r="P125" i="13"/>
  <c r="O125" i="13"/>
  <c r="N125" i="13"/>
  <c r="M125" i="13"/>
  <c r="L125" i="13"/>
  <c r="E125" i="13"/>
  <c r="D125" i="13"/>
  <c r="Q133" i="13"/>
  <c r="P133" i="13"/>
  <c r="O133" i="13"/>
  <c r="N133" i="13"/>
  <c r="M133" i="13"/>
  <c r="L133" i="13"/>
  <c r="E133" i="13"/>
  <c r="D133" i="13"/>
  <c r="Q119" i="13"/>
  <c r="P119" i="13"/>
  <c r="O119" i="13"/>
  <c r="N119" i="13"/>
  <c r="M119" i="13"/>
  <c r="L119" i="13"/>
  <c r="E119" i="13"/>
  <c r="D119" i="13"/>
  <c r="Q160" i="13"/>
  <c r="P160" i="13"/>
  <c r="O160" i="13"/>
  <c r="N160" i="13"/>
  <c r="M160" i="13"/>
  <c r="L160" i="13"/>
  <c r="E160" i="13"/>
  <c r="D160" i="13"/>
  <c r="Q107" i="13"/>
  <c r="P107" i="13"/>
  <c r="O107" i="13"/>
  <c r="N107" i="13"/>
  <c r="M107" i="13"/>
  <c r="L107" i="13"/>
  <c r="E107" i="13"/>
  <c r="D107" i="13"/>
  <c r="Q111" i="13"/>
  <c r="P111" i="13"/>
  <c r="O111" i="13"/>
  <c r="N111" i="13"/>
  <c r="M111" i="13"/>
  <c r="L111" i="13"/>
  <c r="E111" i="13"/>
  <c r="D111" i="13"/>
  <c r="Q255" i="13"/>
  <c r="P255" i="13"/>
  <c r="O255" i="13"/>
  <c r="N255" i="13"/>
  <c r="M255" i="13"/>
  <c r="L255" i="13"/>
  <c r="E255" i="13"/>
  <c r="D255" i="13"/>
  <c r="Q65" i="13"/>
  <c r="P65" i="13"/>
  <c r="O65" i="13"/>
  <c r="N65" i="13"/>
  <c r="M65" i="13"/>
  <c r="L65" i="13"/>
  <c r="E65" i="13"/>
  <c r="D65" i="13"/>
  <c r="Q191" i="13"/>
  <c r="P191" i="13"/>
  <c r="O191" i="13"/>
  <c r="N191" i="13"/>
  <c r="M191" i="13"/>
  <c r="L191" i="13"/>
  <c r="E191" i="13"/>
  <c r="D191" i="13"/>
  <c r="Q81" i="13"/>
  <c r="P81" i="13"/>
  <c r="O81" i="13"/>
  <c r="N81" i="13"/>
  <c r="M81" i="13"/>
  <c r="L81" i="13"/>
  <c r="E81" i="13"/>
  <c r="D81" i="13"/>
  <c r="Q288" i="13"/>
  <c r="P288" i="13"/>
  <c r="O288" i="13"/>
  <c r="N288" i="13"/>
  <c r="M288" i="13"/>
  <c r="L288" i="13"/>
  <c r="E288" i="13"/>
  <c r="D288" i="13"/>
  <c r="Q199" i="13"/>
  <c r="P199" i="13"/>
  <c r="O199" i="13"/>
  <c r="N199" i="13"/>
  <c r="M199" i="13"/>
  <c r="L199" i="13"/>
  <c r="E199" i="13"/>
  <c r="D199" i="13"/>
  <c r="Q218" i="13"/>
  <c r="P218" i="13"/>
  <c r="O218" i="13"/>
  <c r="N218" i="13"/>
  <c r="M218" i="13"/>
  <c r="L218" i="13"/>
  <c r="E218" i="13"/>
  <c r="D218" i="13"/>
  <c r="Q20" i="13"/>
  <c r="P20" i="13"/>
  <c r="O20" i="13"/>
  <c r="N20" i="13"/>
  <c r="M20" i="13"/>
  <c r="L20" i="13"/>
  <c r="E20" i="13"/>
  <c r="D20" i="13"/>
  <c r="Q77" i="13"/>
  <c r="P77" i="13"/>
  <c r="O77" i="13"/>
  <c r="N77" i="13"/>
  <c r="M77" i="13"/>
  <c r="L77" i="13"/>
  <c r="E77" i="13"/>
  <c r="D77" i="13"/>
  <c r="Q179" i="13"/>
  <c r="P179" i="13"/>
  <c r="O179" i="13"/>
  <c r="N179" i="13"/>
  <c r="M179" i="13"/>
  <c r="L179" i="13"/>
  <c r="E179" i="13"/>
  <c r="D179" i="13"/>
  <c r="Q94" i="13"/>
  <c r="P94" i="13"/>
  <c r="O94" i="13"/>
  <c r="N94" i="13"/>
  <c r="M94" i="13"/>
  <c r="L94" i="13"/>
  <c r="E94" i="13"/>
  <c r="D94" i="13"/>
  <c r="Q266" i="13"/>
  <c r="P266" i="13"/>
  <c r="O266" i="13"/>
  <c r="N266" i="13"/>
  <c r="M266" i="13"/>
  <c r="L266" i="13"/>
  <c r="E266" i="13"/>
  <c r="D266" i="13"/>
  <c r="Q69" i="13"/>
  <c r="P69" i="13"/>
  <c r="O69" i="13"/>
  <c r="N69" i="13"/>
  <c r="M69" i="13"/>
  <c r="L69" i="13"/>
  <c r="E69" i="13"/>
  <c r="D69" i="13"/>
  <c r="Q52" i="13"/>
  <c r="P52" i="13"/>
  <c r="O52" i="13"/>
  <c r="N52" i="13"/>
  <c r="M52" i="13"/>
  <c r="L52" i="13"/>
  <c r="E52" i="13"/>
  <c r="D52" i="13"/>
  <c r="Q102" i="13"/>
  <c r="P102" i="13"/>
  <c r="O102" i="13"/>
  <c r="N102" i="13"/>
  <c r="M102" i="13"/>
  <c r="L102" i="13"/>
  <c r="E102" i="13"/>
  <c r="D102" i="13"/>
  <c r="Q155" i="13"/>
  <c r="P155" i="13"/>
  <c r="O155" i="13"/>
  <c r="N155" i="13"/>
  <c r="M155" i="13"/>
  <c r="L155" i="13"/>
  <c r="E155" i="13"/>
  <c r="D155" i="13"/>
  <c r="Q144" i="13"/>
  <c r="P144" i="13"/>
  <c r="O144" i="13"/>
  <c r="N144" i="13"/>
  <c r="M144" i="13"/>
  <c r="L144" i="13"/>
  <c r="E144" i="13"/>
  <c r="D144" i="13"/>
  <c r="Q61" i="13"/>
  <c r="P61" i="13"/>
  <c r="O61" i="13"/>
  <c r="N61" i="13"/>
  <c r="M61" i="13"/>
  <c r="L61" i="13"/>
  <c r="E61" i="13"/>
  <c r="D61" i="13"/>
  <c r="Q248" i="13"/>
  <c r="P248" i="13"/>
  <c r="O248" i="13"/>
  <c r="N248" i="13"/>
  <c r="M248" i="13"/>
  <c r="L248" i="13"/>
  <c r="E248" i="13"/>
  <c r="D248" i="13"/>
  <c r="Q43" i="13"/>
  <c r="P43" i="13"/>
  <c r="O43" i="13"/>
  <c r="N43" i="13"/>
  <c r="M43" i="13"/>
  <c r="L43" i="13"/>
  <c r="E43" i="13"/>
  <c r="D43" i="13"/>
  <c r="Q219" i="13"/>
  <c r="P219" i="13"/>
  <c r="O219" i="13"/>
  <c r="N219" i="13"/>
  <c r="M219" i="13"/>
  <c r="L219" i="13"/>
  <c r="E219" i="13"/>
  <c r="D219" i="13"/>
  <c r="Q117" i="13"/>
  <c r="P117" i="13"/>
  <c r="O117" i="13"/>
  <c r="N117" i="13"/>
  <c r="M117" i="13"/>
  <c r="L117" i="13"/>
  <c r="E117" i="13"/>
  <c r="D117" i="13"/>
  <c r="Q153" i="13"/>
  <c r="P153" i="13"/>
  <c r="O153" i="13"/>
  <c r="N153" i="13"/>
  <c r="M153" i="13"/>
  <c r="L153" i="13"/>
  <c r="E153" i="13"/>
  <c r="D153" i="13"/>
  <c r="Q105" i="13"/>
  <c r="P105" i="13"/>
  <c r="O105" i="13"/>
  <c r="N105" i="13"/>
  <c r="M105" i="13"/>
  <c r="L105" i="13"/>
  <c r="E105" i="13"/>
  <c r="D105" i="13"/>
  <c r="Q99" i="13"/>
  <c r="P99" i="13"/>
  <c r="O99" i="13"/>
  <c r="N99" i="13"/>
  <c r="M99" i="13"/>
  <c r="L99" i="13"/>
  <c r="E99" i="13"/>
  <c r="D99" i="13"/>
  <c r="Q41" i="13"/>
  <c r="P41" i="13"/>
  <c r="O41" i="13"/>
  <c r="N41" i="13"/>
  <c r="M41" i="13"/>
  <c r="L41" i="13"/>
  <c r="E41" i="13"/>
  <c r="D41" i="13"/>
  <c r="Q73" i="13"/>
  <c r="P73" i="13"/>
  <c r="O73" i="13"/>
  <c r="N73" i="13"/>
  <c r="M73" i="13"/>
  <c r="L73" i="13"/>
  <c r="E73" i="13"/>
  <c r="D73" i="13"/>
  <c r="Q164" i="13"/>
  <c r="P164" i="13"/>
  <c r="O164" i="13"/>
  <c r="N164" i="13"/>
  <c r="M164" i="13"/>
  <c r="L164" i="13"/>
  <c r="E164" i="13"/>
  <c r="D164" i="13"/>
  <c r="Q200" i="13"/>
  <c r="P200" i="13"/>
  <c r="O200" i="13"/>
  <c r="N200" i="13"/>
  <c r="M200" i="13"/>
  <c r="L200" i="13"/>
  <c r="E200" i="13"/>
  <c r="D200" i="13"/>
  <c r="Q156" i="13"/>
  <c r="P156" i="13"/>
  <c r="O156" i="13"/>
  <c r="N156" i="13"/>
  <c r="M156" i="13"/>
  <c r="L156" i="13"/>
  <c r="E156" i="13"/>
  <c r="D156" i="13"/>
  <c r="Q132" i="13"/>
  <c r="P132" i="13"/>
  <c r="O132" i="13"/>
  <c r="N132" i="13"/>
  <c r="M132" i="13"/>
  <c r="L132" i="13"/>
  <c r="E132" i="13"/>
  <c r="D132" i="13"/>
  <c r="Q78" i="13"/>
  <c r="P78" i="13"/>
  <c r="O78" i="13"/>
  <c r="N78" i="13"/>
  <c r="M78" i="13"/>
  <c r="L78" i="13"/>
  <c r="E78" i="13"/>
  <c r="D78" i="13"/>
  <c r="Q110" i="13"/>
  <c r="P110" i="13"/>
  <c r="O110" i="13"/>
  <c r="N110" i="13"/>
  <c r="M110" i="13"/>
  <c r="L110" i="13"/>
  <c r="E110" i="13"/>
  <c r="D110" i="13"/>
  <c r="Q95" i="13"/>
  <c r="P95" i="13"/>
  <c r="O95" i="13"/>
  <c r="N95" i="13"/>
  <c r="M95" i="13"/>
  <c r="L95" i="13"/>
  <c r="E95" i="13"/>
  <c r="D95" i="13"/>
  <c r="Q53" i="13"/>
  <c r="P53" i="13"/>
  <c r="O53" i="13"/>
  <c r="N53" i="13"/>
  <c r="M53" i="13"/>
  <c r="L53" i="13"/>
  <c r="E53" i="13"/>
  <c r="D53" i="13"/>
  <c r="Q162" i="13"/>
  <c r="P162" i="13"/>
  <c r="O162" i="13"/>
  <c r="N162" i="13"/>
  <c r="M162" i="13"/>
  <c r="L162" i="13"/>
  <c r="E162" i="13"/>
  <c r="D162" i="13"/>
  <c r="Q237" i="13"/>
  <c r="P237" i="13"/>
  <c r="O237" i="13"/>
  <c r="N237" i="13"/>
  <c r="M237" i="13"/>
  <c r="L237" i="13"/>
  <c r="E237" i="13"/>
  <c r="D237" i="13"/>
  <c r="Q150" i="13"/>
  <c r="P150" i="13"/>
  <c r="O150" i="13"/>
  <c r="N150" i="13"/>
  <c r="M150" i="13"/>
  <c r="L150" i="13"/>
  <c r="E150" i="13"/>
  <c r="D150" i="13"/>
  <c r="Q106" i="13"/>
  <c r="P106" i="13"/>
  <c r="O106" i="13"/>
  <c r="N106" i="13"/>
  <c r="M106" i="13"/>
  <c r="L106" i="13"/>
  <c r="E106" i="13"/>
  <c r="D106" i="13"/>
  <c r="Q80" i="13"/>
  <c r="P80" i="13"/>
  <c r="O80" i="13"/>
  <c r="N80" i="13"/>
  <c r="M80" i="13"/>
  <c r="L80" i="13"/>
  <c r="E80" i="13"/>
  <c r="D80" i="13"/>
  <c r="Q136" i="13"/>
  <c r="P136" i="13"/>
  <c r="O136" i="13"/>
  <c r="N136" i="13"/>
  <c r="M136" i="13"/>
  <c r="L136" i="13"/>
  <c r="E136" i="13"/>
  <c r="D136" i="13"/>
  <c r="Q127" i="13"/>
  <c r="P127" i="13"/>
  <c r="O127" i="13"/>
  <c r="N127" i="13"/>
  <c r="M127" i="13"/>
  <c r="L127" i="13"/>
  <c r="E127" i="13"/>
  <c r="D127" i="13"/>
  <c r="Q193" i="13"/>
  <c r="P193" i="13"/>
  <c r="O193" i="13"/>
  <c r="N193" i="13"/>
  <c r="M193" i="13"/>
  <c r="L193" i="13"/>
  <c r="E193" i="13"/>
  <c r="D193" i="13"/>
  <c r="Q18" i="13"/>
  <c r="P18" i="13"/>
  <c r="O18" i="13"/>
  <c r="N18" i="13"/>
  <c r="M18" i="13"/>
  <c r="L18" i="13"/>
  <c r="E18" i="13"/>
  <c r="D18" i="13"/>
  <c r="Q166" i="13"/>
  <c r="P166" i="13"/>
  <c r="O166" i="13"/>
  <c r="N166" i="13"/>
  <c r="M166" i="13"/>
  <c r="L166" i="13"/>
  <c r="E166" i="13"/>
  <c r="D166" i="13"/>
  <c r="Q93" i="13"/>
  <c r="P93" i="13"/>
  <c r="O93" i="13"/>
  <c r="N93" i="13"/>
  <c r="M93" i="13"/>
  <c r="L93" i="13"/>
  <c r="E93" i="13"/>
  <c r="D93" i="13"/>
  <c r="Q74" i="13"/>
  <c r="P74" i="13"/>
  <c r="O74" i="13"/>
  <c r="N74" i="13"/>
  <c r="M74" i="13"/>
  <c r="L74" i="13"/>
  <c r="E74" i="13"/>
  <c r="D74" i="13"/>
  <c r="Q89" i="13"/>
  <c r="P89" i="13"/>
  <c r="O89" i="13"/>
  <c r="N89" i="13"/>
  <c r="M89" i="13"/>
  <c r="L89" i="13"/>
  <c r="E89" i="13"/>
  <c r="D89" i="13"/>
  <c r="Q48" i="13"/>
  <c r="P48" i="13"/>
  <c r="O48" i="13"/>
  <c r="N48" i="13"/>
  <c r="M48" i="13"/>
  <c r="L48" i="13"/>
  <c r="E48" i="13"/>
  <c r="D48" i="13"/>
  <c r="Q67" i="13"/>
  <c r="P67" i="13"/>
  <c r="O67" i="13"/>
  <c r="N67" i="13"/>
  <c r="M67" i="13"/>
  <c r="L67" i="13"/>
  <c r="E67" i="13"/>
  <c r="D67" i="13"/>
  <c r="Q26" i="13"/>
  <c r="P26" i="13"/>
  <c r="O26" i="13"/>
  <c r="N26" i="13"/>
  <c r="M26" i="13"/>
  <c r="L26" i="13"/>
  <c r="E26" i="13"/>
  <c r="D26" i="13"/>
  <c r="Q35" i="13"/>
  <c r="P35" i="13"/>
  <c r="O35" i="13"/>
  <c r="N35" i="13"/>
  <c r="M35" i="13"/>
  <c r="L35" i="13"/>
  <c r="E35" i="13"/>
  <c r="D35" i="13"/>
  <c r="Q138" i="13"/>
  <c r="P138" i="13"/>
  <c r="O138" i="13"/>
  <c r="N138" i="13"/>
  <c r="M138" i="13"/>
  <c r="L138" i="13"/>
  <c r="E138" i="13"/>
  <c r="D138" i="13"/>
  <c r="Q259" i="13"/>
  <c r="P259" i="13"/>
  <c r="O259" i="13"/>
  <c r="N259" i="13"/>
  <c r="M259" i="13"/>
  <c r="L259" i="13"/>
  <c r="E259" i="13"/>
  <c r="D259" i="13"/>
  <c r="Q232" i="13"/>
  <c r="P232" i="13"/>
  <c r="O232" i="13"/>
  <c r="N232" i="13"/>
  <c r="M232" i="13"/>
  <c r="L232" i="13"/>
  <c r="E232" i="13"/>
  <c r="D232" i="13"/>
  <c r="Q183" i="13"/>
  <c r="P183" i="13"/>
  <c r="O183" i="13"/>
  <c r="N183" i="13"/>
  <c r="M183" i="13"/>
  <c r="L183" i="13"/>
  <c r="E183" i="13"/>
  <c r="D183" i="13"/>
  <c r="Q206" i="13"/>
  <c r="P206" i="13"/>
  <c r="O206" i="13"/>
  <c r="N206" i="13"/>
  <c r="M206" i="13"/>
  <c r="L206" i="13"/>
  <c r="E206" i="13"/>
  <c r="D206" i="13"/>
  <c r="Q60" i="13"/>
  <c r="P60" i="13"/>
  <c r="O60" i="13"/>
  <c r="N60" i="13"/>
  <c r="M60" i="13"/>
  <c r="L60" i="13"/>
  <c r="E60" i="13"/>
  <c r="D60" i="13"/>
  <c r="Q130" i="13"/>
  <c r="P130" i="13"/>
  <c r="O130" i="13"/>
  <c r="N130" i="13"/>
  <c r="M130" i="13"/>
  <c r="L130" i="13"/>
  <c r="Q17" i="13"/>
  <c r="P17" i="13"/>
  <c r="O17" i="13"/>
  <c r="N17" i="13"/>
  <c r="M17" i="13"/>
  <c r="L17" i="13"/>
  <c r="E17" i="13"/>
  <c r="D17" i="13"/>
  <c r="Q96" i="13"/>
  <c r="P96" i="13"/>
  <c r="O96" i="13"/>
  <c r="N96" i="13"/>
  <c r="M96" i="13"/>
  <c r="L96" i="13"/>
  <c r="E96" i="13"/>
  <c r="D96" i="13"/>
  <c r="Q165" i="13"/>
  <c r="P165" i="13"/>
  <c r="O165" i="13"/>
  <c r="N165" i="13"/>
  <c r="M165" i="13"/>
  <c r="L165" i="13"/>
  <c r="E165" i="13"/>
  <c r="D165" i="13"/>
  <c r="Q173" i="13"/>
  <c r="P173" i="13"/>
  <c r="O173" i="13"/>
  <c r="N173" i="13"/>
  <c r="M173" i="13"/>
  <c r="L173" i="13"/>
  <c r="E173" i="13"/>
  <c r="D173" i="13"/>
  <c r="Q135" i="13"/>
  <c r="P135" i="13"/>
  <c r="O135" i="13"/>
  <c r="N135" i="13"/>
  <c r="M135" i="13"/>
  <c r="L135" i="13"/>
  <c r="E135" i="13"/>
  <c r="D135" i="13"/>
  <c r="Q24" i="13"/>
  <c r="P24" i="13"/>
  <c r="O24" i="13"/>
  <c r="N24" i="13"/>
  <c r="M24" i="13"/>
  <c r="L24" i="13"/>
  <c r="E24" i="13"/>
  <c r="D24" i="13"/>
  <c r="Q100" i="13"/>
  <c r="P100" i="13"/>
  <c r="O100" i="13"/>
  <c r="N100" i="13"/>
  <c r="M100" i="13"/>
  <c r="L100" i="13"/>
  <c r="E100" i="13"/>
  <c r="D100" i="13"/>
  <c r="Q209" i="13"/>
  <c r="P209" i="13"/>
  <c r="O209" i="13"/>
  <c r="N209" i="13"/>
  <c r="M209" i="13"/>
  <c r="L209" i="13"/>
  <c r="E209" i="13"/>
  <c r="D209" i="13"/>
  <c r="Q104" i="13"/>
  <c r="P104" i="13"/>
  <c r="O104" i="13"/>
  <c r="N104" i="13"/>
  <c r="M104" i="13"/>
  <c r="L104" i="13"/>
  <c r="E104" i="13"/>
  <c r="D104" i="13"/>
  <c r="Q215" i="13"/>
  <c r="P215" i="13"/>
  <c r="O215" i="13"/>
  <c r="N215" i="13"/>
  <c r="M215" i="13"/>
  <c r="L215" i="13"/>
  <c r="E215" i="13"/>
  <c r="D215" i="13"/>
  <c r="Q79" i="13"/>
  <c r="P79" i="13"/>
  <c r="O79" i="13"/>
  <c r="N79" i="13"/>
  <c r="M79" i="13"/>
  <c r="L79" i="13"/>
  <c r="E79" i="13"/>
  <c r="D79" i="13"/>
  <c r="Q56" i="13"/>
  <c r="P56" i="13"/>
  <c r="O56" i="13"/>
  <c r="N56" i="13"/>
  <c r="M56" i="13"/>
  <c r="L56" i="13"/>
  <c r="E56" i="13"/>
  <c r="D56" i="13"/>
  <c r="Q76" i="13"/>
  <c r="P76" i="13"/>
  <c r="O76" i="13"/>
  <c r="N76" i="13"/>
  <c r="M76" i="13"/>
  <c r="L76" i="13"/>
  <c r="E76" i="13"/>
  <c r="D76" i="13"/>
  <c r="Q42" i="13"/>
  <c r="P42" i="13"/>
  <c r="O42" i="13"/>
  <c r="N42" i="13"/>
  <c r="M42" i="13"/>
  <c r="L42" i="13"/>
  <c r="E42" i="13"/>
  <c r="D42" i="13"/>
  <c r="Q244" i="13"/>
  <c r="P244" i="13"/>
  <c r="O244" i="13"/>
  <c r="N244" i="13"/>
  <c r="M244" i="13"/>
  <c r="L244" i="13"/>
  <c r="E244" i="13"/>
  <c r="D244" i="13"/>
  <c r="Q36" i="13"/>
  <c r="P36" i="13"/>
  <c r="O36" i="13"/>
  <c r="N36" i="13"/>
  <c r="M36" i="13"/>
  <c r="L36" i="13"/>
  <c r="E36" i="13"/>
  <c r="D36" i="13"/>
  <c r="Q29" i="13"/>
  <c r="P29" i="13"/>
  <c r="O29" i="13"/>
  <c r="N29" i="13"/>
  <c r="M29" i="13"/>
  <c r="L29" i="13"/>
  <c r="E29" i="13"/>
  <c r="D29" i="13"/>
  <c r="Q22" i="13"/>
  <c r="P22" i="13"/>
  <c r="O22" i="13"/>
  <c r="N22" i="13"/>
  <c r="M22" i="13"/>
  <c r="L22" i="13"/>
  <c r="E22" i="13"/>
  <c r="D22" i="13"/>
  <c r="Q123" i="13"/>
  <c r="P123" i="13"/>
  <c r="O123" i="13"/>
  <c r="N123" i="13"/>
  <c r="M123" i="13"/>
  <c r="L123" i="13"/>
  <c r="E123" i="13"/>
  <c r="D123" i="13"/>
  <c r="Q23" i="13"/>
  <c r="P23" i="13"/>
  <c r="O23" i="13"/>
  <c r="N23" i="13"/>
  <c r="M23" i="13"/>
  <c r="L23" i="13"/>
  <c r="E23" i="13"/>
  <c r="D23" i="13"/>
  <c r="Q75" i="13"/>
  <c r="P75" i="13"/>
  <c r="O75" i="13"/>
  <c r="N75" i="13"/>
  <c r="M75" i="13"/>
  <c r="L75" i="13"/>
  <c r="E75" i="13"/>
  <c r="D75" i="13"/>
  <c r="Q91" i="13"/>
  <c r="P91" i="13"/>
  <c r="O91" i="13"/>
  <c r="N91" i="13"/>
  <c r="M91" i="13"/>
  <c r="L91" i="13"/>
  <c r="E91" i="13"/>
  <c r="D91" i="13"/>
  <c r="Q34" i="13"/>
  <c r="P34" i="13"/>
  <c r="O34" i="13"/>
  <c r="N34" i="13"/>
  <c r="M34" i="13"/>
  <c r="L34" i="13"/>
  <c r="E34" i="13"/>
  <c r="D34" i="13"/>
  <c r="Q39" i="13"/>
  <c r="P39" i="13"/>
  <c r="O39" i="13"/>
  <c r="N39" i="13"/>
  <c r="M39" i="13"/>
  <c r="L39" i="13"/>
  <c r="E39" i="13"/>
  <c r="D39" i="13"/>
  <c r="Q40" i="13"/>
  <c r="P40" i="13"/>
  <c r="O40" i="13"/>
  <c r="N40" i="13"/>
  <c r="M40" i="13"/>
  <c r="L40" i="13"/>
  <c r="E40" i="13"/>
  <c r="D40" i="13"/>
  <c r="Q124" i="13"/>
  <c r="P124" i="13"/>
  <c r="O124" i="13"/>
  <c r="N124" i="13"/>
  <c r="M124" i="13"/>
  <c r="L124" i="13"/>
  <c r="E124" i="13"/>
  <c r="D124" i="13"/>
  <c r="Q70" i="13"/>
  <c r="P70" i="13"/>
  <c r="O70" i="13"/>
  <c r="N70" i="13"/>
  <c r="M70" i="13"/>
  <c r="L70" i="13"/>
  <c r="E70" i="13"/>
  <c r="D70" i="13"/>
  <c r="Q66" i="13"/>
  <c r="P66" i="13"/>
  <c r="O66" i="13"/>
  <c r="N66" i="13"/>
  <c r="M66" i="13"/>
  <c r="L66" i="13"/>
  <c r="E66" i="13"/>
  <c r="D66" i="13"/>
  <c r="Q55" i="13"/>
  <c r="P55" i="13"/>
  <c r="O55" i="13"/>
  <c r="N55" i="13"/>
  <c r="M55" i="13"/>
  <c r="L55" i="13"/>
  <c r="E55" i="13"/>
  <c r="D55" i="13"/>
  <c r="Q145" i="13"/>
  <c r="P145" i="13"/>
  <c r="O145" i="13"/>
  <c r="N145" i="13"/>
  <c r="M145" i="13"/>
  <c r="L145" i="13"/>
  <c r="E145" i="13"/>
  <c r="D145" i="13"/>
  <c r="Q202" i="13"/>
  <c r="P202" i="13"/>
  <c r="O202" i="13"/>
  <c r="N202" i="13"/>
  <c r="M202" i="13"/>
  <c r="L202" i="13"/>
  <c r="E202" i="13"/>
  <c r="D202" i="13"/>
  <c r="Q177" i="13"/>
  <c r="P177" i="13"/>
  <c r="O177" i="13"/>
  <c r="N177" i="13"/>
  <c r="M177" i="13"/>
  <c r="L177" i="13"/>
  <c r="E177" i="13"/>
  <c r="D177" i="13"/>
  <c r="Q58" i="13"/>
  <c r="P58" i="13"/>
  <c r="O58" i="13"/>
  <c r="N58" i="13"/>
  <c r="M58" i="13"/>
  <c r="L58" i="13"/>
  <c r="E58" i="13"/>
  <c r="D58" i="13"/>
  <c r="Q37" i="13"/>
  <c r="P37" i="13"/>
  <c r="O37" i="13"/>
  <c r="N37" i="13"/>
  <c r="M37" i="13"/>
  <c r="L37" i="13"/>
  <c r="E37" i="13"/>
  <c r="D37" i="13"/>
  <c r="Q62" i="13"/>
  <c r="P62" i="13"/>
  <c r="O62" i="13"/>
  <c r="N62" i="13"/>
  <c r="M62" i="13"/>
  <c r="L62" i="13"/>
  <c r="E62" i="13"/>
  <c r="D62" i="13"/>
  <c r="Q63" i="13"/>
  <c r="P63" i="13"/>
  <c r="O63" i="13"/>
  <c r="N63" i="13"/>
  <c r="M63" i="13"/>
  <c r="L63" i="13"/>
  <c r="E63" i="13"/>
  <c r="D63" i="13"/>
  <c r="Q71" i="13"/>
  <c r="P71" i="13"/>
  <c r="O71" i="13"/>
  <c r="N71" i="13"/>
  <c r="M71" i="13"/>
  <c r="L71" i="13"/>
  <c r="E71" i="13"/>
  <c r="D71" i="13"/>
  <c r="Q46" i="13"/>
  <c r="P46" i="13"/>
  <c r="O46" i="13"/>
  <c r="N46" i="13"/>
  <c r="M46" i="13"/>
  <c r="L46" i="13"/>
  <c r="E46" i="13"/>
  <c r="D46" i="13"/>
  <c r="Q178" i="13"/>
  <c r="P178" i="13"/>
  <c r="O178" i="13"/>
  <c r="N178" i="13"/>
  <c r="M178" i="13"/>
  <c r="L178" i="13"/>
  <c r="E178" i="13"/>
  <c r="D178" i="13"/>
  <c r="Q108" i="13"/>
  <c r="P108" i="13"/>
  <c r="O108" i="13"/>
  <c r="N108" i="13"/>
  <c r="M108" i="13"/>
  <c r="L108" i="13"/>
  <c r="E108" i="13"/>
  <c r="D108" i="13"/>
  <c r="Q44" i="13"/>
  <c r="P44" i="13"/>
  <c r="O44" i="13"/>
  <c r="N44" i="13"/>
  <c r="M44" i="13"/>
  <c r="L44" i="13"/>
  <c r="E44" i="13"/>
  <c r="D44" i="13"/>
  <c r="Q72" i="13"/>
  <c r="P72" i="13"/>
  <c r="O72" i="13"/>
  <c r="N72" i="13"/>
  <c r="M72" i="13"/>
  <c r="L72" i="13"/>
  <c r="E72" i="13"/>
  <c r="D72" i="13"/>
  <c r="Q38" i="13"/>
  <c r="P38" i="13"/>
  <c r="O38" i="13"/>
  <c r="N38" i="13"/>
  <c r="M38" i="13"/>
  <c r="L38" i="13"/>
  <c r="E38" i="13"/>
  <c r="D38" i="13"/>
  <c r="Q33" i="13"/>
  <c r="P33" i="13"/>
  <c r="O33" i="13"/>
  <c r="N33" i="13"/>
  <c r="M33" i="13"/>
  <c r="L33" i="13"/>
  <c r="E33" i="13"/>
  <c r="D33" i="13"/>
  <c r="Q31" i="13"/>
  <c r="P31" i="13"/>
  <c r="O31" i="13"/>
  <c r="N31" i="13"/>
  <c r="M31" i="13"/>
  <c r="L31" i="13"/>
  <c r="E31" i="13"/>
  <c r="D31" i="13"/>
  <c r="Q16" i="13"/>
  <c r="P16" i="13"/>
  <c r="O16" i="13"/>
  <c r="N16" i="13"/>
  <c r="M16" i="13"/>
  <c r="L16" i="13"/>
  <c r="E16" i="13"/>
  <c r="D16" i="13"/>
  <c r="Q27" i="13"/>
  <c r="P27" i="13"/>
  <c r="O27" i="13"/>
  <c r="N27" i="13"/>
  <c r="M27" i="13"/>
  <c r="L27" i="13"/>
  <c r="E27" i="13"/>
  <c r="D27" i="13"/>
  <c r="Q19" i="13"/>
  <c r="P19" i="13"/>
  <c r="O19" i="13"/>
  <c r="N19" i="13"/>
  <c r="M19" i="13"/>
  <c r="L19" i="13"/>
  <c r="E19" i="13"/>
  <c r="D19" i="13"/>
  <c r="Q32" i="13"/>
  <c r="P32" i="13"/>
  <c r="O32" i="13"/>
  <c r="N32" i="13"/>
  <c r="M32" i="13"/>
  <c r="L32" i="13"/>
  <c r="E32" i="13"/>
  <c r="D32" i="13"/>
  <c r="Q76" i="12"/>
  <c r="P76" i="12"/>
  <c r="O76" i="12"/>
  <c r="N76" i="12"/>
  <c r="M76" i="12"/>
  <c r="L76" i="12"/>
  <c r="E76" i="12"/>
  <c r="D76" i="12"/>
  <c r="Q171" i="12"/>
  <c r="P171" i="12"/>
  <c r="O171" i="12"/>
  <c r="N171" i="12"/>
  <c r="M171" i="12"/>
  <c r="L171" i="12"/>
  <c r="E171" i="12"/>
  <c r="D171" i="12"/>
  <c r="Q258" i="12"/>
  <c r="P258" i="12"/>
  <c r="O258" i="12"/>
  <c r="N258" i="12"/>
  <c r="M258" i="12"/>
  <c r="L258" i="12"/>
  <c r="E258" i="12"/>
  <c r="D258" i="12"/>
  <c r="Q47" i="12"/>
  <c r="P47" i="12"/>
  <c r="O47" i="12"/>
  <c r="N47" i="12"/>
  <c r="M47" i="12"/>
  <c r="L47" i="12"/>
  <c r="E47" i="12"/>
  <c r="D47" i="12"/>
  <c r="Q87" i="12"/>
  <c r="P87" i="12"/>
  <c r="O87" i="12"/>
  <c r="N87" i="12"/>
  <c r="M87" i="12"/>
  <c r="L87" i="12"/>
  <c r="E87" i="12"/>
  <c r="D87" i="12"/>
  <c r="Q211" i="12"/>
  <c r="P211" i="12"/>
  <c r="O211" i="12"/>
  <c r="N211" i="12"/>
  <c r="M211" i="12"/>
  <c r="L211" i="12"/>
  <c r="E211" i="12"/>
  <c r="D211" i="12"/>
  <c r="Q160" i="12"/>
  <c r="P160" i="12"/>
  <c r="O160" i="12"/>
  <c r="N160" i="12"/>
  <c r="M160" i="12"/>
  <c r="L160" i="12"/>
  <c r="E160" i="12"/>
  <c r="D160" i="12"/>
  <c r="Q318" i="12"/>
  <c r="P318" i="12"/>
  <c r="O318" i="12"/>
  <c r="N318" i="12"/>
  <c r="M318" i="12"/>
  <c r="L318" i="12"/>
  <c r="E318" i="12"/>
  <c r="D318" i="12"/>
  <c r="Q158" i="12"/>
  <c r="P158" i="12"/>
  <c r="O158" i="12"/>
  <c r="N158" i="12"/>
  <c r="M158" i="12"/>
  <c r="L158" i="12"/>
  <c r="E158" i="12"/>
  <c r="D158" i="12"/>
  <c r="Q230" i="12"/>
  <c r="P230" i="12"/>
  <c r="O230" i="12"/>
  <c r="N230" i="12"/>
  <c r="M230" i="12"/>
  <c r="L230" i="12"/>
  <c r="E230" i="12"/>
  <c r="D230" i="12"/>
  <c r="Q242" i="12"/>
  <c r="P242" i="12"/>
  <c r="O242" i="12"/>
  <c r="N242" i="12"/>
  <c r="M242" i="12"/>
  <c r="L242" i="12"/>
  <c r="E242" i="12"/>
  <c r="D242" i="12"/>
  <c r="Q166" i="12"/>
  <c r="P166" i="12"/>
  <c r="O166" i="12"/>
  <c r="N166" i="12"/>
  <c r="M166" i="12"/>
  <c r="L166" i="12"/>
  <c r="E166" i="12"/>
  <c r="D166" i="12"/>
  <c r="Q50" i="12"/>
  <c r="P50" i="12"/>
  <c r="O50" i="12"/>
  <c r="N50" i="12"/>
  <c r="M50" i="12"/>
  <c r="L50" i="12"/>
  <c r="E50" i="12"/>
  <c r="D50" i="12"/>
  <c r="Q218" i="12"/>
  <c r="P218" i="12"/>
  <c r="O218" i="12"/>
  <c r="N218" i="12"/>
  <c r="M218" i="12"/>
  <c r="L218" i="12"/>
  <c r="E218" i="12"/>
  <c r="D218" i="12"/>
  <c r="Q229" i="12"/>
  <c r="P229" i="12"/>
  <c r="O229" i="12"/>
  <c r="N229" i="12"/>
  <c r="M229" i="12"/>
  <c r="L229" i="12"/>
  <c r="E229" i="12"/>
  <c r="D229" i="12"/>
  <c r="Q203" i="12"/>
  <c r="P203" i="12"/>
  <c r="O203" i="12"/>
  <c r="N203" i="12"/>
  <c r="M203" i="12"/>
  <c r="L203" i="12"/>
  <c r="E203" i="12"/>
  <c r="D203" i="12"/>
  <c r="Q275" i="12"/>
  <c r="P275" i="12"/>
  <c r="O275" i="12"/>
  <c r="N275" i="12"/>
  <c r="M275" i="12"/>
  <c r="L275" i="12"/>
  <c r="E275" i="12"/>
  <c r="D275" i="12"/>
  <c r="Q262" i="12"/>
  <c r="P262" i="12"/>
  <c r="O262" i="12"/>
  <c r="N262" i="12"/>
  <c r="M262" i="12"/>
  <c r="L262" i="12"/>
  <c r="E262" i="12"/>
  <c r="D262" i="12"/>
  <c r="Q67" i="12"/>
  <c r="P67" i="12"/>
  <c r="O67" i="12"/>
  <c r="N67" i="12"/>
  <c r="M67" i="12"/>
  <c r="L67" i="12"/>
  <c r="E67" i="12"/>
  <c r="D67" i="12"/>
  <c r="Q63" i="12"/>
  <c r="P63" i="12"/>
  <c r="O63" i="12"/>
  <c r="N63" i="12"/>
  <c r="M63" i="12"/>
  <c r="L63" i="12"/>
  <c r="Q27" i="12"/>
  <c r="P27" i="12"/>
  <c r="O27" i="12"/>
  <c r="N27" i="12"/>
  <c r="M27" i="12"/>
  <c r="L27" i="12"/>
  <c r="E27" i="12"/>
  <c r="D27" i="12"/>
  <c r="Q86" i="12"/>
  <c r="P86" i="12"/>
  <c r="O86" i="12"/>
  <c r="N86" i="12"/>
  <c r="M86" i="12"/>
  <c r="L86" i="12"/>
  <c r="E86" i="12"/>
  <c r="D86" i="12"/>
  <c r="Q143" i="12"/>
  <c r="P143" i="12"/>
  <c r="O143" i="12"/>
  <c r="N143" i="12"/>
  <c r="M143" i="12"/>
  <c r="L143" i="12"/>
  <c r="E143" i="12"/>
  <c r="D143" i="12"/>
  <c r="Q216" i="12"/>
  <c r="P216" i="12"/>
  <c r="O216" i="12"/>
  <c r="N216" i="12"/>
  <c r="M216" i="12"/>
  <c r="L216" i="12"/>
  <c r="E216" i="12"/>
  <c r="D216" i="12"/>
  <c r="Q304" i="12"/>
  <c r="P304" i="12"/>
  <c r="O304" i="12"/>
  <c r="N304" i="12"/>
  <c r="M304" i="12"/>
  <c r="L304" i="12"/>
  <c r="E304" i="12"/>
  <c r="D304" i="12"/>
  <c r="Q247" i="12"/>
  <c r="P247" i="12"/>
  <c r="O247" i="12"/>
  <c r="N247" i="12"/>
  <c r="M247" i="12"/>
  <c r="L247" i="12"/>
  <c r="E247" i="12"/>
  <c r="D247" i="12"/>
  <c r="Q194" i="12"/>
  <c r="P194" i="12"/>
  <c r="O194" i="12"/>
  <c r="N194" i="12"/>
  <c r="M194" i="12"/>
  <c r="L194" i="12"/>
  <c r="E194" i="12"/>
  <c r="D194" i="12"/>
  <c r="Q94" i="12"/>
  <c r="P94" i="12"/>
  <c r="O94" i="12"/>
  <c r="N94" i="12"/>
  <c r="M94" i="12"/>
  <c r="L94" i="12"/>
  <c r="E94" i="12"/>
  <c r="D94" i="12"/>
  <c r="Q157" i="12"/>
  <c r="P157" i="12"/>
  <c r="O157" i="12"/>
  <c r="N157" i="12"/>
  <c r="M157" i="12"/>
  <c r="L157" i="12"/>
  <c r="E157" i="12"/>
  <c r="D157" i="12"/>
  <c r="Q42" i="12"/>
  <c r="P42" i="12"/>
  <c r="O42" i="12"/>
  <c r="N42" i="12"/>
  <c r="M42" i="12"/>
  <c r="L42" i="12"/>
  <c r="E42" i="12"/>
  <c r="D42" i="12"/>
  <c r="Q255" i="12"/>
  <c r="P255" i="12"/>
  <c r="O255" i="12"/>
  <c r="N255" i="12"/>
  <c r="M255" i="12"/>
  <c r="L255" i="12"/>
  <c r="E255" i="12"/>
  <c r="D255" i="12"/>
  <c r="Q223" i="12"/>
  <c r="P223" i="12"/>
  <c r="O223" i="12"/>
  <c r="N223" i="12"/>
  <c r="M223" i="12"/>
  <c r="L223" i="12"/>
  <c r="E223" i="12"/>
  <c r="D223" i="12"/>
  <c r="Q19" i="12"/>
  <c r="P19" i="12"/>
  <c r="O19" i="12"/>
  <c r="N19" i="12"/>
  <c r="M19" i="12"/>
  <c r="L19" i="12"/>
  <c r="E19" i="12"/>
  <c r="D19" i="12"/>
  <c r="Q59" i="12"/>
  <c r="P59" i="12"/>
  <c r="O59" i="12"/>
  <c r="N59" i="12"/>
  <c r="M59" i="12"/>
  <c r="L59" i="12"/>
  <c r="E59" i="12"/>
  <c r="D59" i="12"/>
  <c r="Q257" i="12"/>
  <c r="P257" i="12"/>
  <c r="O257" i="12"/>
  <c r="N257" i="12"/>
  <c r="M257" i="12"/>
  <c r="L257" i="12"/>
  <c r="E257" i="12"/>
  <c r="D257" i="12"/>
  <c r="Q233" i="12"/>
  <c r="P233" i="12"/>
  <c r="O233" i="12"/>
  <c r="N233" i="12"/>
  <c r="M233" i="12"/>
  <c r="L233" i="12"/>
  <c r="E233" i="12"/>
  <c r="D233" i="12"/>
  <c r="Q202" i="12"/>
  <c r="P202" i="12"/>
  <c r="O202" i="12"/>
  <c r="N202" i="12"/>
  <c r="M202" i="12"/>
  <c r="L202" i="12"/>
  <c r="E202" i="12"/>
  <c r="D202" i="12"/>
  <c r="Q184" i="12"/>
  <c r="P184" i="12"/>
  <c r="O184" i="12"/>
  <c r="N184" i="12"/>
  <c r="M184" i="12"/>
  <c r="L184" i="12"/>
  <c r="E184" i="12"/>
  <c r="D184" i="12"/>
  <c r="Q234" i="12"/>
  <c r="P234" i="12"/>
  <c r="O234" i="12"/>
  <c r="N234" i="12"/>
  <c r="M234" i="12"/>
  <c r="L234" i="12"/>
  <c r="E234" i="12"/>
  <c r="D234" i="12"/>
  <c r="Q295" i="12"/>
  <c r="P295" i="12"/>
  <c r="O295" i="12"/>
  <c r="N295" i="12"/>
  <c r="M295" i="12"/>
  <c r="L295" i="12"/>
  <c r="E295" i="12"/>
  <c r="D295" i="12"/>
  <c r="Q16" i="12"/>
  <c r="P16" i="12"/>
  <c r="O16" i="12"/>
  <c r="N16" i="12"/>
  <c r="M16" i="12"/>
  <c r="L16" i="12"/>
  <c r="E16" i="12"/>
  <c r="D16" i="12"/>
  <c r="Q169" i="12"/>
  <c r="P169" i="12"/>
  <c r="O169" i="12"/>
  <c r="N169" i="12"/>
  <c r="M169" i="12"/>
  <c r="L169" i="12"/>
  <c r="E169" i="12"/>
  <c r="D169" i="12"/>
  <c r="Q288" i="12"/>
  <c r="P288" i="12"/>
  <c r="O288" i="12"/>
  <c r="N288" i="12"/>
  <c r="M288" i="12"/>
  <c r="L288" i="12"/>
  <c r="E288" i="12"/>
  <c r="D288" i="12"/>
  <c r="Q208" i="12"/>
  <c r="P208" i="12"/>
  <c r="O208" i="12"/>
  <c r="N208" i="12"/>
  <c r="M208" i="12"/>
  <c r="L208" i="12"/>
  <c r="E208" i="12"/>
  <c r="D208" i="12"/>
  <c r="Q195" i="12"/>
  <c r="P195" i="12"/>
  <c r="O195" i="12"/>
  <c r="N195" i="12"/>
  <c r="M195" i="12"/>
  <c r="L195" i="12"/>
  <c r="E195" i="12"/>
  <c r="D195" i="12"/>
  <c r="Q179" i="12"/>
  <c r="P179" i="12"/>
  <c r="O179" i="12"/>
  <c r="N179" i="12"/>
  <c r="M179" i="12"/>
  <c r="L179" i="12"/>
  <c r="E179" i="12"/>
  <c r="D179" i="12"/>
  <c r="Q55" i="12"/>
  <c r="P55" i="12"/>
  <c r="O55" i="12"/>
  <c r="N55" i="12"/>
  <c r="M55" i="12"/>
  <c r="L55" i="12"/>
  <c r="E55" i="12"/>
  <c r="D55" i="12"/>
  <c r="Q243" i="12"/>
  <c r="P243" i="12"/>
  <c r="O243" i="12"/>
  <c r="N243" i="12"/>
  <c r="M243" i="12"/>
  <c r="L243" i="12"/>
  <c r="E243" i="12"/>
  <c r="D243" i="12"/>
  <c r="Q153" i="12"/>
  <c r="P153" i="12"/>
  <c r="O153" i="12"/>
  <c r="N153" i="12"/>
  <c r="M153" i="12"/>
  <c r="L153" i="12"/>
  <c r="E153" i="12"/>
  <c r="D153" i="12"/>
  <c r="Q217" i="12"/>
  <c r="P217" i="12"/>
  <c r="O217" i="12"/>
  <c r="N217" i="12"/>
  <c r="M217" i="12"/>
  <c r="L217" i="12"/>
  <c r="E217" i="12"/>
  <c r="D217" i="12"/>
  <c r="Q147" i="12"/>
  <c r="P147" i="12"/>
  <c r="O147" i="12"/>
  <c r="N147" i="12"/>
  <c r="M147" i="12"/>
  <c r="L147" i="12"/>
  <c r="E147" i="12"/>
  <c r="D147" i="12"/>
  <c r="Q141" i="12"/>
  <c r="P141" i="12"/>
  <c r="O141" i="12"/>
  <c r="N141" i="12"/>
  <c r="M141" i="12"/>
  <c r="L141" i="12"/>
  <c r="E141" i="12"/>
  <c r="D141" i="12"/>
  <c r="Q308" i="12"/>
  <c r="P308" i="12"/>
  <c r="O308" i="12"/>
  <c r="N308" i="12"/>
  <c r="M308" i="12"/>
  <c r="L308" i="12"/>
  <c r="E308" i="12"/>
  <c r="D308" i="12"/>
  <c r="Q254" i="12"/>
  <c r="P254" i="12"/>
  <c r="O254" i="12"/>
  <c r="N254" i="12"/>
  <c r="M254" i="12"/>
  <c r="L254" i="12"/>
  <c r="E254" i="12"/>
  <c r="D254" i="12"/>
  <c r="Q323" i="12"/>
  <c r="P323" i="12"/>
  <c r="O323" i="12"/>
  <c r="N323" i="12"/>
  <c r="M323" i="12"/>
  <c r="L323" i="12"/>
  <c r="E323" i="12"/>
  <c r="D323" i="12"/>
  <c r="Q107" i="12"/>
  <c r="P107" i="12"/>
  <c r="O107" i="12"/>
  <c r="N107" i="12"/>
  <c r="M107" i="12"/>
  <c r="L107" i="12"/>
  <c r="E107" i="12"/>
  <c r="D107" i="12"/>
  <c r="Q212" i="12"/>
  <c r="P212" i="12"/>
  <c r="O212" i="12"/>
  <c r="N212" i="12"/>
  <c r="M212" i="12"/>
  <c r="L212" i="12"/>
  <c r="E212" i="12"/>
  <c r="D212" i="12"/>
  <c r="Q128" i="12"/>
  <c r="P128" i="12"/>
  <c r="O128" i="12"/>
  <c r="N128" i="12"/>
  <c r="M128" i="12"/>
  <c r="L128" i="12"/>
  <c r="E128" i="12"/>
  <c r="D128" i="12"/>
  <c r="Q273" i="12"/>
  <c r="P273" i="12"/>
  <c r="O273" i="12"/>
  <c r="N273" i="12"/>
  <c r="M273" i="12"/>
  <c r="L273" i="12"/>
  <c r="E273" i="12"/>
  <c r="D273" i="12"/>
  <c r="Q130" i="12"/>
  <c r="P130" i="12"/>
  <c r="O130" i="12"/>
  <c r="N130" i="12"/>
  <c r="M130" i="12"/>
  <c r="L130" i="12"/>
  <c r="E130" i="12"/>
  <c r="D130" i="12"/>
  <c r="Q167" i="12"/>
  <c r="P167" i="12"/>
  <c r="O167" i="12"/>
  <c r="N167" i="12"/>
  <c r="M167" i="12"/>
  <c r="L167" i="12"/>
  <c r="E167" i="12"/>
  <c r="D167" i="12"/>
  <c r="Q62" i="12"/>
  <c r="P62" i="12"/>
  <c r="O62" i="12"/>
  <c r="N62" i="12"/>
  <c r="M62" i="12"/>
  <c r="L62" i="12"/>
  <c r="E62" i="12"/>
  <c r="D62" i="12"/>
  <c r="Q236" i="12"/>
  <c r="P236" i="12"/>
  <c r="O236" i="12"/>
  <c r="N236" i="12"/>
  <c r="M236" i="12"/>
  <c r="L236" i="12"/>
  <c r="E236" i="12"/>
  <c r="D236" i="12"/>
  <c r="Q60" i="12"/>
  <c r="P60" i="12"/>
  <c r="O60" i="12"/>
  <c r="N60" i="12"/>
  <c r="M60" i="12"/>
  <c r="L60" i="12"/>
  <c r="E60" i="12"/>
  <c r="D60" i="12"/>
  <c r="Q180" i="12"/>
  <c r="P180" i="12"/>
  <c r="O180" i="12"/>
  <c r="N180" i="12"/>
  <c r="M180" i="12"/>
  <c r="L180" i="12"/>
  <c r="E180" i="12"/>
  <c r="D180" i="12"/>
  <c r="Q296" i="12"/>
  <c r="P296" i="12"/>
  <c r="O296" i="12"/>
  <c r="N296" i="12"/>
  <c r="M296" i="12"/>
  <c r="L296" i="12"/>
  <c r="E296" i="12"/>
  <c r="D296" i="12"/>
  <c r="Q188" i="12"/>
  <c r="P188" i="12"/>
  <c r="O188" i="12"/>
  <c r="N188" i="12"/>
  <c r="M188" i="12"/>
  <c r="L188" i="12"/>
  <c r="E188" i="12"/>
  <c r="D188" i="12"/>
  <c r="Q29" i="12"/>
  <c r="P29" i="12"/>
  <c r="O29" i="12"/>
  <c r="N29" i="12"/>
  <c r="M29" i="12"/>
  <c r="L29" i="12"/>
  <c r="E29" i="12"/>
  <c r="D29" i="12"/>
  <c r="Q309" i="12"/>
  <c r="P309" i="12"/>
  <c r="O309" i="12"/>
  <c r="N309" i="12"/>
  <c r="M309" i="12"/>
  <c r="L309" i="12"/>
  <c r="E309" i="12"/>
  <c r="D309" i="12"/>
  <c r="Q48" i="12"/>
  <c r="P48" i="12"/>
  <c r="O48" i="12"/>
  <c r="N48" i="12"/>
  <c r="M48" i="12"/>
  <c r="L48" i="12"/>
  <c r="E48" i="12"/>
  <c r="D48" i="12"/>
  <c r="Q222" i="12"/>
  <c r="P222" i="12"/>
  <c r="O222" i="12"/>
  <c r="N222" i="12"/>
  <c r="M222" i="12"/>
  <c r="L222" i="12"/>
  <c r="E222" i="12"/>
  <c r="D222" i="12"/>
  <c r="Q238" i="12"/>
  <c r="P238" i="12"/>
  <c r="O238" i="12"/>
  <c r="N238" i="12"/>
  <c r="M238" i="12"/>
  <c r="L238" i="12"/>
  <c r="E238" i="12"/>
  <c r="D238" i="12"/>
  <c r="Q283" i="12"/>
  <c r="P283" i="12"/>
  <c r="O283" i="12"/>
  <c r="N283" i="12"/>
  <c r="M283" i="12"/>
  <c r="L283" i="12"/>
  <c r="E283" i="12"/>
  <c r="D283" i="12"/>
  <c r="Q33" i="12"/>
  <c r="P33" i="12"/>
  <c r="O33" i="12"/>
  <c r="N33" i="12"/>
  <c r="M33" i="12"/>
  <c r="L33" i="12"/>
  <c r="E33" i="12"/>
  <c r="D33" i="12"/>
  <c r="Q221" i="12"/>
  <c r="P221" i="12"/>
  <c r="O221" i="12"/>
  <c r="N221" i="12"/>
  <c r="M221" i="12"/>
  <c r="L221" i="12"/>
  <c r="E221" i="12"/>
  <c r="D221" i="12"/>
  <c r="Q124" i="12"/>
  <c r="P124" i="12"/>
  <c r="O124" i="12"/>
  <c r="N124" i="12"/>
  <c r="M124" i="12"/>
  <c r="L124" i="12"/>
  <c r="E124" i="12"/>
  <c r="D124" i="12"/>
  <c r="Q52" i="12"/>
  <c r="P52" i="12"/>
  <c r="O52" i="12"/>
  <c r="N52" i="12"/>
  <c r="M52" i="12"/>
  <c r="L52" i="12"/>
  <c r="E52" i="12"/>
  <c r="D52" i="12"/>
  <c r="Q269" i="12"/>
  <c r="P269" i="12"/>
  <c r="O269" i="12"/>
  <c r="N269" i="12"/>
  <c r="M269" i="12"/>
  <c r="L269" i="12"/>
  <c r="E269" i="12"/>
  <c r="D269" i="12"/>
  <c r="Q165" i="12"/>
  <c r="P165" i="12"/>
  <c r="O165" i="12"/>
  <c r="N165" i="12"/>
  <c r="M165" i="12"/>
  <c r="L165" i="12"/>
  <c r="E165" i="12"/>
  <c r="D165" i="12"/>
  <c r="Q204" i="12"/>
  <c r="P204" i="12"/>
  <c r="O204" i="12"/>
  <c r="N204" i="12"/>
  <c r="M204" i="12"/>
  <c r="L204" i="12"/>
  <c r="E204" i="12"/>
  <c r="D204" i="12"/>
  <c r="Q186" i="12"/>
  <c r="P186" i="12"/>
  <c r="O186" i="12"/>
  <c r="N186" i="12"/>
  <c r="M186" i="12"/>
  <c r="L186" i="12"/>
  <c r="E186" i="12"/>
  <c r="D186" i="12"/>
  <c r="Q30" i="12"/>
  <c r="P30" i="12"/>
  <c r="O30" i="12"/>
  <c r="N30" i="12"/>
  <c r="M30" i="12"/>
  <c r="L30" i="12"/>
  <c r="E30" i="12"/>
  <c r="D30" i="12"/>
  <c r="Q301" i="12"/>
  <c r="P301" i="12"/>
  <c r="O301" i="12"/>
  <c r="N301" i="12"/>
  <c r="M301" i="12"/>
  <c r="L301" i="12"/>
  <c r="E301" i="12"/>
  <c r="D301" i="12"/>
  <c r="Q51" i="12"/>
  <c r="P51" i="12"/>
  <c r="O51" i="12"/>
  <c r="N51" i="12"/>
  <c r="M51" i="12"/>
  <c r="L51" i="12"/>
  <c r="E51" i="12"/>
  <c r="D51" i="12"/>
  <c r="Q245" i="12"/>
  <c r="P245" i="12"/>
  <c r="O245" i="12"/>
  <c r="N245" i="12"/>
  <c r="M245" i="12"/>
  <c r="L245" i="12"/>
  <c r="E245" i="12"/>
  <c r="D245" i="12"/>
  <c r="Q226" i="12"/>
  <c r="P226" i="12"/>
  <c r="O226" i="12"/>
  <c r="N226" i="12"/>
  <c r="M226" i="12"/>
  <c r="L226" i="12"/>
  <c r="E226" i="12"/>
  <c r="D226" i="12"/>
  <c r="Q291" i="12"/>
  <c r="P291" i="12"/>
  <c r="O291" i="12"/>
  <c r="N291" i="12"/>
  <c r="M291" i="12"/>
  <c r="L291" i="12"/>
  <c r="E291" i="12"/>
  <c r="D291" i="12"/>
  <c r="Q228" i="12"/>
  <c r="P228" i="12"/>
  <c r="O228" i="12"/>
  <c r="N228" i="12"/>
  <c r="M228" i="12"/>
  <c r="L228" i="12"/>
  <c r="E228" i="12"/>
  <c r="D228" i="12"/>
  <c r="Q41" i="12"/>
  <c r="P41" i="12"/>
  <c r="O41" i="12"/>
  <c r="N41" i="12"/>
  <c r="M41" i="12"/>
  <c r="L41" i="12"/>
  <c r="E41" i="12"/>
  <c r="D41" i="12"/>
  <c r="Q215" i="12"/>
  <c r="P215" i="12"/>
  <c r="O215" i="12"/>
  <c r="N215" i="12"/>
  <c r="M215" i="12"/>
  <c r="L215" i="12"/>
  <c r="E215" i="12"/>
  <c r="D215" i="12"/>
  <c r="Q220" i="12"/>
  <c r="P220" i="12"/>
  <c r="O220" i="12"/>
  <c r="N220" i="12"/>
  <c r="M220" i="12"/>
  <c r="L220" i="12"/>
  <c r="E220" i="12"/>
  <c r="D220" i="12"/>
  <c r="Q56" i="12"/>
  <c r="P56" i="12"/>
  <c r="O56" i="12"/>
  <c r="N56" i="12"/>
  <c r="M56" i="12"/>
  <c r="L56" i="12"/>
  <c r="E56" i="12"/>
  <c r="D56" i="12"/>
  <c r="Q54" i="12"/>
  <c r="P54" i="12"/>
  <c r="O54" i="12"/>
  <c r="N54" i="12"/>
  <c r="M54" i="12"/>
  <c r="L54" i="12"/>
  <c r="E54" i="12"/>
  <c r="D54" i="12"/>
  <c r="Q34" i="12"/>
  <c r="P34" i="12"/>
  <c r="O34" i="12"/>
  <c r="N34" i="12"/>
  <c r="M34" i="12"/>
  <c r="L34" i="12"/>
  <c r="E34" i="12"/>
  <c r="D34" i="12"/>
  <c r="Q131" i="12"/>
  <c r="P131" i="12"/>
  <c r="O131" i="12"/>
  <c r="N131" i="12"/>
  <c r="M131" i="12"/>
  <c r="L131" i="12"/>
  <c r="E131" i="12"/>
  <c r="D131" i="12"/>
  <c r="Q162" i="12"/>
  <c r="P162" i="12"/>
  <c r="O162" i="12"/>
  <c r="N162" i="12"/>
  <c r="M162" i="12"/>
  <c r="L162" i="12"/>
  <c r="E162" i="12"/>
  <c r="D162" i="12"/>
  <c r="Q277" i="12"/>
  <c r="P277" i="12"/>
  <c r="O277" i="12"/>
  <c r="N277" i="12"/>
  <c r="M277" i="12"/>
  <c r="L277" i="12"/>
  <c r="E277" i="12"/>
  <c r="D277" i="12"/>
  <c r="Q293" i="12"/>
  <c r="P293" i="12"/>
  <c r="O293" i="12"/>
  <c r="N293" i="12"/>
  <c r="M293" i="12"/>
  <c r="L293" i="12"/>
  <c r="E293" i="12"/>
  <c r="D293" i="12"/>
  <c r="Q183" i="12"/>
  <c r="P183" i="12"/>
  <c r="O183" i="12"/>
  <c r="N183" i="12"/>
  <c r="M183" i="12"/>
  <c r="L183" i="12"/>
  <c r="E183" i="12"/>
  <c r="D183" i="12"/>
  <c r="Q231" i="12"/>
  <c r="P231" i="12"/>
  <c r="O231" i="12"/>
  <c r="N231" i="12"/>
  <c r="M231" i="12"/>
  <c r="L231" i="12"/>
  <c r="E231" i="12"/>
  <c r="D231" i="12"/>
  <c r="Q181" i="12"/>
  <c r="P181" i="12"/>
  <c r="O181" i="12"/>
  <c r="N181" i="12"/>
  <c r="M181" i="12"/>
  <c r="L181" i="12"/>
  <c r="E181" i="12"/>
  <c r="D181" i="12"/>
  <c r="Q267" i="12"/>
  <c r="P267" i="12"/>
  <c r="O267" i="12"/>
  <c r="N267" i="12"/>
  <c r="M267" i="12"/>
  <c r="L267" i="12"/>
  <c r="E267" i="12"/>
  <c r="D267" i="12"/>
  <c r="Q252" i="12"/>
  <c r="P252" i="12"/>
  <c r="O252" i="12"/>
  <c r="N252" i="12"/>
  <c r="M252" i="12"/>
  <c r="L252" i="12"/>
  <c r="E252" i="12"/>
  <c r="D252" i="12"/>
  <c r="Q241" i="12"/>
  <c r="P241" i="12"/>
  <c r="O241" i="12"/>
  <c r="N241" i="12"/>
  <c r="M241" i="12"/>
  <c r="L241" i="12"/>
  <c r="E241" i="12"/>
  <c r="D241" i="12"/>
  <c r="Q281" i="12"/>
  <c r="P281" i="12"/>
  <c r="O281" i="12"/>
  <c r="N281" i="12"/>
  <c r="M281" i="12"/>
  <c r="L281" i="12"/>
  <c r="E281" i="12"/>
  <c r="D281" i="12"/>
  <c r="Q139" i="12"/>
  <c r="P139" i="12"/>
  <c r="O139" i="12"/>
  <c r="N139" i="12"/>
  <c r="M139" i="12"/>
  <c r="L139" i="12"/>
  <c r="E139" i="12"/>
  <c r="D139" i="12"/>
  <c r="Q227" i="12"/>
  <c r="P227" i="12"/>
  <c r="O227" i="12"/>
  <c r="N227" i="12"/>
  <c r="M227" i="12"/>
  <c r="L227" i="12"/>
  <c r="E227" i="12"/>
  <c r="D227" i="12"/>
  <c r="Q185" i="12"/>
  <c r="P185" i="12"/>
  <c r="O185" i="12"/>
  <c r="N185" i="12"/>
  <c r="M185" i="12"/>
  <c r="L185" i="12"/>
  <c r="E185" i="12"/>
  <c r="D185" i="12"/>
  <c r="Q23" i="12"/>
  <c r="P23" i="12"/>
  <c r="O23" i="12"/>
  <c r="N23" i="12"/>
  <c r="M23" i="12"/>
  <c r="L23" i="12"/>
  <c r="E23" i="12"/>
  <c r="D23" i="12"/>
  <c r="Q270" i="12"/>
  <c r="P270" i="12"/>
  <c r="O270" i="12"/>
  <c r="N270" i="12"/>
  <c r="M270" i="12"/>
  <c r="L270" i="12"/>
  <c r="E270" i="12"/>
  <c r="D270" i="12"/>
  <c r="Q206" i="12"/>
  <c r="P206" i="12"/>
  <c r="O206" i="12"/>
  <c r="N206" i="12"/>
  <c r="M206" i="12"/>
  <c r="L206" i="12"/>
  <c r="E206" i="12"/>
  <c r="D206" i="12"/>
  <c r="Q71" i="12"/>
  <c r="P71" i="12"/>
  <c r="O71" i="12"/>
  <c r="N71" i="12"/>
  <c r="M71" i="12"/>
  <c r="L71" i="12"/>
  <c r="E71" i="12"/>
  <c r="D71" i="12"/>
  <c r="Q207" i="12"/>
  <c r="P207" i="12"/>
  <c r="O207" i="12"/>
  <c r="N207" i="12"/>
  <c r="M207" i="12"/>
  <c r="L207" i="12"/>
  <c r="E207" i="12"/>
  <c r="D207" i="12"/>
  <c r="Q102" i="12"/>
  <c r="P102" i="12"/>
  <c r="O102" i="12"/>
  <c r="N102" i="12"/>
  <c r="M102" i="12"/>
  <c r="L102" i="12"/>
  <c r="E102" i="12"/>
  <c r="D102" i="12"/>
  <c r="Q74" i="12"/>
  <c r="P74" i="12"/>
  <c r="O74" i="12"/>
  <c r="N74" i="12"/>
  <c r="M74" i="12"/>
  <c r="L74" i="12"/>
  <c r="E74" i="12"/>
  <c r="D74" i="12"/>
  <c r="Q199" i="12"/>
  <c r="P199" i="12"/>
  <c r="O199" i="12"/>
  <c r="N199" i="12"/>
  <c r="M199" i="12"/>
  <c r="L199" i="12"/>
  <c r="E199" i="12"/>
  <c r="D199" i="12"/>
  <c r="Q79" i="12"/>
  <c r="P79" i="12"/>
  <c r="O79" i="12"/>
  <c r="N79" i="12"/>
  <c r="M79" i="12"/>
  <c r="L79" i="12"/>
  <c r="E79" i="12"/>
  <c r="D79" i="12"/>
  <c r="Q214" i="12"/>
  <c r="P214" i="12"/>
  <c r="O214" i="12"/>
  <c r="N214" i="12"/>
  <c r="M214" i="12"/>
  <c r="L214" i="12"/>
  <c r="E214" i="12"/>
  <c r="D214" i="12"/>
  <c r="Q287" i="12"/>
  <c r="P287" i="12"/>
  <c r="O287" i="12"/>
  <c r="N287" i="12"/>
  <c r="M287" i="12"/>
  <c r="L287" i="12"/>
  <c r="E287" i="12"/>
  <c r="D287" i="12"/>
  <c r="Q244" i="12"/>
  <c r="P244" i="12"/>
  <c r="O244" i="12"/>
  <c r="N244" i="12"/>
  <c r="M244" i="12"/>
  <c r="L244" i="12"/>
  <c r="E244" i="12"/>
  <c r="D244" i="12"/>
  <c r="Q313" i="12"/>
  <c r="P313" i="12"/>
  <c r="O313" i="12"/>
  <c r="N313" i="12"/>
  <c r="M313" i="12"/>
  <c r="L313" i="12"/>
  <c r="E313" i="12"/>
  <c r="D313" i="12"/>
  <c r="Q164" i="12"/>
  <c r="P164" i="12"/>
  <c r="O164" i="12"/>
  <c r="N164" i="12"/>
  <c r="M164" i="12"/>
  <c r="L164" i="12"/>
  <c r="E164" i="12"/>
  <c r="D164" i="12"/>
  <c r="Q192" i="12"/>
  <c r="P192" i="12"/>
  <c r="O192" i="12"/>
  <c r="N192" i="12"/>
  <c r="M192" i="12"/>
  <c r="L192" i="12"/>
  <c r="E192" i="12"/>
  <c r="D192" i="12"/>
  <c r="Q224" i="12"/>
  <c r="P224" i="12"/>
  <c r="O224" i="12"/>
  <c r="N224" i="12"/>
  <c r="M224" i="12"/>
  <c r="L224" i="12"/>
  <c r="E224" i="12"/>
  <c r="D224" i="12"/>
  <c r="Q104" i="12"/>
  <c r="P104" i="12"/>
  <c r="O104" i="12"/>
  <c r="N104" i="12"/>
  <c r="M104" i="12"/>
  <c r="L104" i="12"/>
  <c r="E104" i="12"/>
  <c r="D104" i="12"/>
  <c r="Q239" i="12"/>
  <c r="P239" i="12"/>
  <c r="O239" i="12"/>
  <c r="N239" i="12"/>
  <c r="M239" i="12"/>
  <c r="L239" i="12"/>
  <c r="E239" i="12"/>
  <c r="D239" i="12"/>
  <c r="Q18" i="12"/>
  <c r="P18" i="12"/>
  <c r="O18" i="12"/>
  <c r="N18" i="12"/>
  <c r="M18" i="12"/>
  <c r="L18" i="12"/>
  <c r="E18" i="12"/>
  <c r="D18" i="12"/>
  <c r="Q144" i="12"/>
  <c r="P144" i="12"/>
  <c r="O144" i="12"/>
  <c r="N144" i="12"/>
  <c r="M144" i="12"/>
  <c r="L144" i="12"/>
  <c r="E144" i="12"/>
  <c r="D144" i="12"/>
  <c r="Q125" i="12"/>
  <c r="P125" i="12"/>
  <c r="O125" i="12"/>
  <c r="N125" i="12"/>
  <c r="M125" i="12"/>
  <c r="L125" i="12"/>
  <c r="E125" i="12"/>
  <c r="D125" i="12"/>
  <c r="Q299" i="12"/>
  <c r="P299" i="12"/>
  <c r="O299" i="12"/>
  <c r="N299" i="12"/>
  <c r="M299" i="12"/>
  <c r="L299" i="12"/>
  <c r="E299" i="12"/>
  <c r="D299" i="12"/>
  <c r="Q83" i="12"/>
  <c r="P83" i="12"/>
  <c r="O83" i="12"/>
  <c r="N83" i="12"/>
  <c r="M83" i="12"/>
  <c r="L83" i="12"/>
  <c r="E83" i="12"/>
  <c r="D83" i="12"/>
  <c r="Q120" i="12"/>
  <c r="P120" i="12"/>
  <c r="O120" i="12"/>
  <c r="N120" i="12"/>
  <c r="M120" i="12"/>
  <c r="L120" i="12"/>
  <c r="E120" i="12"/>
  <c r="D120" i="12"/>
  <c r="Q39" i="12"/>
  <c r="P39" i="12"/>
  <c r="O39" i="12"/>
  <c r="N39" i="12"/>
  <c r="M39" i="12"/>
  <c r="L39" i="12"/>
  <c r="E39" i="12"/>
  <c r="D39" i="12"/>
  <c r="Q117" i="12"/>
  <c r="P117" i="12"/>
  <c r="O117" i="12"/>
  <c r="N117" i="12"/>
  <c r="M117" i="12"/>
  <c r="L117" i="12"/>
  <c r="E117" i="12"/>
  <c r="D117" i="12"/>
  <c r="Q193" i="12"/>
  <c r="P193" i="12"/>
  <c r="O193" i="12"/>
  <c r="N193" i="12"/>
  <c r="M193" i="12"/>
  <c r="L193" i="12"/>
  <c r="E193" i="12"/>
  <c r="D193" i="12"/>
  <c r="Q46" i="12"/>
  <c r="P46" i="12"/>
  <c r="O46" i="12"/>
  <c r="N46" i="12"/>
  <c r="M46" i="12"/>
  <c r="L46" i="12"/>
  <c r="E46" i="12"/>
  <c r="D46" i="12"/>
  <c r="Q105" i="12"/>
  <c r="P105" i="12"/>
  <c r="O105" i="12"/>
  <c r="N105" i="12"/>
  <c r="M105" i="12"/>
  <c r="L105" i="12"/>
  <c r="E105" i="12"/>
  <c r="D105" i="12"/>
  <c r="Q177" i="12"/>
  <c r="P177" i="12"/>
  <c r="O177" i="12"/>
  <c r="N177" i="12"/>
  <c r="M177" i="12"/>
  <c r="L177" i="12"/>
  <c r="E177" i="12"/>
  <c r="D177" i="12"/>
  <c r="Q73" i="12"/>
  <c r="P73" i="12"/>
  <c r="O73" i="12"/>
  <c r="N73" i="12"/>
  <c r="M73" i="12"/>
  <c r="L73" i="12"/>
  <c r="E73" i="12"/>
  <c r="D73" i="12"/>
  <c r="Q112" i="12"/>
  <c r="P112" i="12"/>
  <c r="O112" i="12"/>
  <c r="N112" i="12"/>
  <c r="M112" i="12"/>
  <c r="L112" i="12"/>
  <c r="E112" i="12"/>
  <c r="D112" i="12"/>
  <c r="Q170" i="12"/>
  <c r="P170" i="12"/>
  <c r="O170" i="12"/>
  <c r="N170" i="12"/>
  <c r="M170" i="12"/>
  <c r="L170" i="12"/>
  <c r="E170" i="12"/>
  <c r="D170" i="12"/>
  <c r="Q64" i="12"/>
  <c r="P64" i="12"/>
  <c r="O64" i="12"/>
  <c r="N64" i="12"/>
  <c r="M64" i="12"/>
  <c r="L64" i="12"/>
  <c r="E64" i="12"/>
  <c r="D64" i="12"/>
  <c r="Q279" i="12"/>
  <c r="P279" i="12"/>
  <c r="O279" i="12"/>
  <c r="N279" i="12"/>
  <c r="M279" i="12"/>
  <c r="L279" i="12"/>
  <c r="E279" i="12"/>
  <c r="D279" i="12"/>
  <c r="Q142" i="12"/>
  <c r="P142" i="12"/>
  <c r="O142" i="12"/>
  <c r="N142" i="12"/>
  <c r="M142" i="12"/>
  <c r="L142" i="12"/>
  <c r="E142" i="12"/>
  <c r="D142" i="12"/>
  <c r="Q109" i="12"/>
  <c r="P109" i="12"/>
  <c r="O109" i="12"/>
  <c r="N109" i="12"/>
  <c r="M109" i="12"/>
  <c r="L109" i="12"/>
  <c r="E109" i="12"/>
  <c r="D109" i="12"/>
  <c r="Q72" i="12"/>
  <c r="P72" i="12"/>
  <c r="O72" i="12"/>
  <c r="N72" i="12"/>
  <c r="M72" i="12"/>
  <c r="L72" i="12"/>
  <c r="E72" i="12"/>
  <c r="D72" i="12"/>
  <c r="Q261" i="12"/>
  <c r="P261" i="12"/>
  <c r="O261" i="12"/>
  <c r="N261" i="12"/>
  <c r="M261" i="12"/>
  <c r="L261" i="12"/>
  <c r="E261" i="12"/>
  <c r="D261" i="12"/>
  <c r="Q294" i="12"/>
  <c r="P294" i="12"/>
  <c r="O294" i="12"/>
  <c r="N294" i="12"/>
  <c r="M294" i="12"/>
  <c r="L294" i="12"/>
  <c r="E294" i="12"/>
  <c r="D294" i="12"/>
  <c r="Q126" i="12"/>
  <c r="P126" i="12"/>
  <c r="O126" i="12"/>
  <c r="N126" i="12"/>
  <c r="M126" i="12"/>
  <c r="L126" i="12"/>
  <c r="E126" i="12"/>
  <c r="D126" i="12"/>
  <c r="Q31" i="12"/>
  <c r="P31" i="12"/>
  <c r="O31" i="12"/>
  <c r="N31" i="12"/>
  <c r="M31" i="12"/>
  <c r="L31" i="12"/>
  <c r="E31" i="12"/>
  <c r="D31" i="12"/>
  <c r="Q282" i="12"/>
  <c r="P282" i="12"/>
  <c r="O282" i="12"/>
  <c r="N282" i="12"/>
  <c r="M282" i="12"/>
  <c r="L282" i="12"/>
  <c r="E282" i="12"/>
  <c r="D282" i="12"/>
  <c r="Q232" i="12"/>
  <c r="P232" i="12"/>
  <c r="O232" i="12"/>
  <c r="N232" i="12"/>
  <c r="M232" i="12"/>
  <c r="L232" i="12"/>
  <c r="E232" i="12"/>
  <c r="D232" i="12"/>
  <c r="Q307" i="12"/>
  <c r="P307" i="12"/>
  <c r="O307" i="12"/>
  <c r="N307" i="12"/>
  <c r="M307" i="12"/>
  <c r="L307" i="12"/>
  <c r="E307" i="12"/>
  <c r="D307" i="12"/>
  <c r="Q118" i="12"/>
  <c r="P118" i="12"/>
  <c r="O118" i="12"/>
  <c r="N118" i="12"/>
  <c r="M118" i="12"/>
  <c r="L118" i="12"/>
  <c r="E118" i="12"/>
  <c r="D118" i="12"/>
  <c r="Q276" i="12"/>
  <c r="P276" i="12"/>
  <c r="O276" i="12"/>
  <c r="N276" i="12"/>
  <c r="M276" i="12"/>
  <c r="L276" i="12"/>
  <c r="E276" i="12"/>
  <c r="D276" i="12"/>
  <c r="Q98" i="12"/>
  <c r="P98" i="12"/>
  <c r="O98" i="12"/>
  <c r="N98" i="12"/>
  <c r="M98" i="12"/>
  <c r="L98" i="12"/>
  <c r="E98" i="12"/>
  <c r="D98" i="12"/>
  <c r="Q172" i="12"/>
  <c r="P172" i="12"/>
  <c r="O172" i="12"/>
  <c r="N172" i="12"/>
  <c r="M172" i="12"/>
  <c r="L172" i="12"/>
  <c r="E172" i="12"/>
  <c r="D172" i="12"/>
  <c r="Q89" i="12"/>
  <c r="P89" i="12"/>
  <c r="O89" i="12"/>
  <c r="N89" i="12"/>
  <c r="M89" i="12"/>
  <c r="L89" i="12"/>
  <c r="E89" i="12"/>
  <c r="D89" i="12"/>
  <c r="Q37" i="12"/>
  <c r="P37" i="12"/>
  <c r="O37" i="12"/>
  <c r="N37" i="12"/>
  <c r="M37" i="12"/>
  <c r="L37" i="12"/>
  <c r="E37" i="12"/>
  <c r="D37" i="12"/>
  <c r="Q196" i="12"/>
  <c r="P196" i="12"/>
  <c r="O196" i="12"/>
  <c r="N196" i="12"/>
  <c r="M196" i="12"/>
  <c r="L196" i="12"/>
  <c r="E196" i="12"/>
  <c r="D196" i="12"/>
  <c r="Q174" i="12"/>
  <c r="P174" i="12"/>
  <c r="O174" i="12"/>
  <c r="N174" i="12"/>
  <c r="M174" i="12"/>
  <c r="L174" i="12"/>
  <c r="E174" i="12"/>
  <c r="D174" i="12"/>
  <c r="Q320" i="12"/>
  <c r="P320" i="12"/>
  <c r="O320" i="12"/>
  <c r="N320" i="12"/>
  <c r="M320" i="12"/>
  <c r="L320" i="12"/>
  <c r="E320" i="12"/>
  <c r="D320" i="12"/>
  <c r="Q274" i="12"/>
  <c r="P274" i="12"/>
  <c r="O274" i="12"/>
  <c r="N274" i="12"/>
  <c r="M274" i="12"/>
  <c r="L274" i="12"/>
  <c r="E274" i="12"/>
  <c r="D274" i="12"/>
  <c r="Q315" i="12"/>
  <c r="P315" i="12"/>
  <c r="O315" i="12"/>
  <c r="N315" i="12"/>
  <c r="M315" i="12"/>
  <c r="L315" i="12"/>
  <c r="E315" i="12"/>
  <c r="D315" i="12"/>
  <c r="Q91" i="12"/>
  <c r="P91" i="12"/>
  <c r="O91" i="12"/>
  <c r="N91" i="12"/>
  <c r="M91" i="12"/>
  <c r="L91" i="12"/>
  <c r="E91" i="12"/>
  <c r="D91" i="12"/>
  <c r="Q140" i="12"/>
  <c r="P140" i="12"/>
  <c r="O140" i="12"/>
  <c r="N140" i="12"/>
  <c r="M140" i="12"/>
  <c r="L140" i="12"/>
  <c r="E140" i="12"/>
  <c r="D140" i="12"/>
  <c r="Q84" i="12"/>
  <c r="P84" i="12"/>
  <c r="O84" i="12"/>
  <c r="N84" i="12"/>
  <c r="M84" i="12"/>
  <c r="L84" i="12"/>
  <c r="E84" i="12"/>
  <c r="D84" i="12"/>
  <c r="Q97" i="12"/>
  <c r="P97" i="12"/>
  <c r="O97" i="12"/>
  <c r="N97" i="12"/>
  <c r="M97" i="12"/>
  <c r="L97" i="12"/>
  <c r="E97" i="12"/>
  <c r="D97" i="12"/>
  <c r="Q108" i="12"/>
  <c r="P108" i="12"/>
  <c r="O108" i="12"/>
  <c r="N108" i="12"/>
  <c r="M108" i="12"/>
  <c r="L108" i="12"/>
  <c r="E108" i="12"/>
  <c r="D108" i="12"/>
  <c r="Q70" i="12"/>
  <c r="P70" i="12"/>
  <c r="O70" i="12"/>
  <c r="N70" i="12"/>
  <c r="M70" i="12"/>
  <c r="L70" i="12"/>
  <c r="E70" i="12"/>
  <c r="D70" i="12"/>
  <c r="Q103" i="12"/>
  <c r="P103" i="12"/>
  <c r="O103" i="12"/>
  <c r="N103" i="12"/>
  <c r="M103" i="12"/>
  <c r="L103" i="12"/>
  <c r="E103" i="12"/>
  <c r="D103" i="12"/>
  <c r="Q314" i="12"/>
  <c r="P314" i="12"/>
  <c r="O314" i="12"/>
  <c r="N314" i="12"/>
  <c r="M314" i="12"/>
  <c r="L314" i="12"/>
  <c r="E314" i="12"/>
  <c r="D314" i="12"/>
  <c r="Q121" i="12"/>
  <c r="P121" i="12"/>
  <c r="O121" i="12"/>
  <c r="N121" i="12"/>
  <c r="M121" i="12"/>
  <c r="L121" i="12"/>
  <c r="E121" i="12"/>
  <c r="D121" i="12"/>
  <c r="Q57" i="12"/>
  <c r="P57" i="12"/>
  <c r="O57" i="12"/>
  <c r="N57" i="12"/>
  <c r="M57" i="12"/>
  <c r="L57" i="12"/>
  <c r="E57" i="12"/>
  <c r="D57" i="12"/>
  <c r="Q272" i="12"/>
  <c r="P272" i="12"/>
  <c r="O272" i="12"/>
  <c r="N272" i="12"/>
  <c r="M272" i="12"/>
  <c r="L272" i="12"/>
  <c r="E272" i="12"/>
  <c r="D272" i="12"/>
  <c r="Q237" i="12"/>
  <c r="P237" i="12"/>
  <c r="O237" i="12"/>
  <c r="N237" i="12"/>
  <c r="M237" i="12"/>
  <c r="L237" i="12"/>
  <c r="E237" i="12"/>
  <c r="D237" i="12"/>
  <c r="Q75" i="12"/>
  <c r="P75" i="12"/>
  <c r="O75" i="12"/>
  <c r="N75" i="12"/>
  <c r="M75" i="12"/>
  <c r="L75" i="12"/>
  <c r="E75" i="12"/>
  <c r="D75" i="12"/>
  <c r="Q92" i="12"/>
  <c r="P92" i="12"/>
  <c r="O92" i="12"/>
  <c r="N92" i="12"/>
  <c r="M92" i="12"/>
  <c r="L92" i="12"/>
  <c r="E92" i="12"/>
  <c r="D92" i="12"/>
  <c r="Q249" i="12"/>
  <c r="P249" i="12"/>
  <c r="O249" i="12"/>
  <c r="N249" i="12"/>
  <c r="M249" i="12"/>
  <c r="L249" i="12"/>
  <c r="E249" i="12"/>
  <c r="D249" i="12"/>
  <c r="Q26" i="12"/>
  <c r="P26" i="12"/>
  <c r="O26" i="12"/>
  <c r="N26" i="12"/>
  <c r="M26" i="12"/>
  <c r="L26" i="12"/>
  <c r="E26" i="12"/>
  <c r="D26" i="12"/>
  <c r="Q235" i="12"/>
  <c r="P235" i="12"/>
  <c r="O235" i="12"/>
  <c r="N235" i="12"/>
  <c r="M235" i="12"/>
  <c r="L235" i="12"/>
  <c r="E235" i="12"/>
  <c r="D235" i="12"/>
  <c r="Q119" i="12"/>
  <c r="P119" i="12"/>
  <c r="O119" i="12"/>
  <c r="N119" i="12"/>
  <c r="M119" i="12"/>
  <c r="L119" i="12"/>
  <c r="E119" i="12"/>
  <c r="D119" i="12"/>
  <c r="Q129" i="12"/>
  <c r="P129" i="12"/>
  <c r="O129" i="12"/>
  <c r="N129" i="12"/>
  <c r="M129" i="12"/>
  <c r="L129" i="12"/>
  <c r="E129" i="12"/>
  <c r="D129" i="12"/>
  <c r="Q137" i="12"/>
  <c r="P137" i="12"/>
  <c r="O137" i="12"/>
  <c r="N137" i="12"/>
  <c r="M137" i="12"/>
  <c r="L137" i="12"/>
  <c r="E137" i="12"/>
  <c r="D137" i="12"/>
  <c r="Q21" i="12"/>
  <c r="P21" i="12"/>
  <c r="O21" i="12"/>
  <c r="N21" i="12"/>
  <c r="M21" i="12"/>
  <c r="L21" i="12"/>
  <c r="E21" i="12"/>
  <c r="D21" i="12"/>
  <c r="Q156" i="12"/>
  <c r="P156" i="12"/>
  <c r="O156" i="12"/>
  <c r="N156" i="12"/>
  <c r="M156" i="12"/>
  <c r="L156" i="12"/>
  <c r="E156" i="12"/>
  <c r="D156" i="12"/>
  <c r="Q145" i="12"/>
  <c r="P145" i="12"/>
  <c r="O145" i="12"/>
  <c r="N145" i="12"/>
  <c r="M145" i="12"/>
  <c r="L145" i="12"/>
  <c r="E145" i="12"/>
  <c r="D145" i="12"/>
  <c r="Q322" i="12"/>
  <c r="P322" i="12"/>
  <c r="O322" i="12"/>
  <c r="N322" i="12"/>
  <c r="M322" i="12"/>
  <c r="L322" i="12"/>
  <c r="E322" i="12"/>
  <c r="D322" i="12"/>
  <c r="Q251" i="12"/>
  <c r="P251" i="12"/>
  <c r="O251" i="12"/>
  <c r="N251" i="12"/>
  <c r="M251" i="12"/>
  <c r="L251" i="12"/>
  <c r="E251" i="12"/>
  <c r="D251" i="12"/>
  <c r="Q201" i="12"/>
  <c r="P201" i="12"/>
  <c r="O201" i="12"/>
  <c r="N201" i="12"/>
  <c r="M201" i="12"/>
  <c r="L201" i="12"/>
  <c r="E201" i="12"/>
  <c r="D201" i="12"/>
  <c r="Q300" i="12"/>
  <c r="P300" i="12"/>
  <c r="O300" i="12"/>
  <c r="N300" i="12"/>
  <c r="M300" i="12"/>
  <c r="L300" i="12"/>
  <c r="E300" i="12"/>
  <c r="D300" i="12"/>
  <c r="Q155" i="12"/>
  <c r="P155" i="12"/>
  <c r="O155" i="12"/>
  <c r="N155" i="12"/>
  <c r="M155" i="12"/>
  <c r="L155" i="12"/>
  <c r="E155" i="12"/>
  <c r="D155" i="12"/>
  <c r="Q88" i="12"/>
  <c r="P88" i="12"/>
  <c r="O88" i="12"/>
  <c r="N88" i="12"/>
  <c r="M88" i="12"/>
  <c r="L88" i="12"/>
  <c r="E88" i="12"/>
  <c r="D88" i="12"/>
  <c r="Q312" i="12"/>
  <c r="P312" i="12"/>
  <c r="O312" i="12"/>
  <c r="N312" i="12"/>
  <c r="M312" i="12"/>
  <c r="L312" i="12"/>
  <c r="E312" i="12"/>
  <c r="D312" i="12"/>
  <c r="Q66" i="12"/>
  <c r="P66" i="12"/>
  <c r="O66" i="12"/>
  <c r="N66" i="12"/>
  <c r="M66" i="12"/>
  <c r="L66" i="12"/>
  <c r="E66" i="12"/>
  <c r="D66" i="12"/>
  <c r="Q219" i="12"/>
  <c r="P219" i="12"/>
  <c r="O219" i="12"/>
  <c r="N219" i="12"/>
  <c r="M219" i="12"/>
  <c r="L219" i="12"/>
  <c r="E219" i="12"/>
  <c r="D219" i="12"/>
  <c r="Q22" i="12"/>
  <c r="P22" i="12"/>
  <c r="O22" i="12"/>
  <c r="N22" i="12"/>
  <c r="M22" i="12"/>
  <c r="L22" i="12"/>
  <c r="E22" i="12"/>
  <c r="D22" i="12"/>
  <c r="Q321" i="12"/>
  <c r="P321" i="12"/>
  <c r="O321" i="12"/>
  <c r="N321" i="12"/>
  <c r="M321" i="12"/>
  <c r="L321" i="12"/>
  <c r="E321" i="12"/>
  <c r="D321" i="12"/>
  <c r="Q264" i="12"/>
  <c r="P264" i="12"/>
  <c r="O264" i="12"/>
  <c r="N264" i="12"/>
  <c r="M264" i="12"/>
  <c r="L264" i="12"/>
  <c r="E264" i="12"/>
  <c r="D264" i="12"/>
  <c r="Q134" i="12"/>
  <c r="P134" i="12"/>
  <c r="O134" i="12"/>
  <c r="N134" i="12"/>
  <c r="M134" i="12"/>
  <c r="L134" i="12"/>
  <c r="E134" i="12"/>
  <c r="D134" i="12"/>
  <c r="Q163" i="12"/>
  <c r="P163" i="12"/>
  <c r="O163" i="12"/>
  <c r="N163" i="12"/>
  <c r="M163" i="12"/>
  <c r="L163" i="12"/>
  <c r="E163" i="12"/>
  <c r="D163" i="12"/>
  <c r="Q159" i="12"/>
  <c r="P159" i="12"/>
  <c r="O159" i="12"/>
  <c r="N159" i="12"/>
  <c r="M159" i="12"/>
  <c r="L159" i="12"/>
  <c r="E159" i="12"/>
  <c r="D159" i="12"/>
  <c r="Q24" i="12"/>
  <c r="P24" i="12"/>
  <c r="O24" i="12"/>
  <c r="N24" i="12"/>
  <c r="M24" i="12"/>
  <c r="L24" i="12"/>
  <c r="E24" i="12"/>
  <c r="D24" i="12"/>
  <c r="Q32" i="12"/>
  <c r="P32" i="12"/>
  <c r="O32" i="12"/>
  <c r="N32" i="12"/>
  <c r="M32" i="12"/>
  <c r="L32" i="12"/>
  <c r="E32" i="12"/>
  <c r="D32" i="12"/>
  <c r="Q260" i="12"/>
  <c r="P260" i="12"/>
  <c r="O260" i="12"/>
  <c r="N260" i="12"/>
  <c r="M260" i="12"/>
  <c r="L260" i="12"/>
  <c r="E260" i="12"/>
  <c r="D260" i="12"/>
  <c r="Q271" i="12"/>
  <c r="P271" i="12"/>
  <c r="O271" i="12"/>
  <c r="N271" i="12"/>
  <c r="M271" i="12"/>
  <c r="L271" i="12"/>
  <c r="E271" i="12"/>
  <c r="D271" i="12"/>
  <c r="Q90" i="12"/>
  <c r="P90" i="12"/>
  <c r="O90" i="12"/>
  <c r="N90" i="12"/>
  <c r="M90" i="12"/>
  <c r="L90" i="12"/>
  <c r="E90" i="12"/>
  <c r="D90" i="12"/>
  <c r="Q248" i="12"/>
  <c r="P248" i="12"/>
  <c r="O248" i="12"/>
  <c r="N248" i="12"/>
  <c r="M248" i="12"/>
  <c r="L248" i="12"/>
  <c r="E248" i="12"/>
  <c r="D248" i="12"/>
  <c r="Q213" i="12"/>
  <c r="P213" i="12"/>
  <c r="O213" i="12"/>
  <c r="N213" i="12"/>
  <c r="M213" i="12"/>
  <c r="L213" i="12"/>
  <c r="E213" i="12"/>
  <c r="D213" i="12"/>
  <c r="Q35" i="12"/>
  <c r="P35" i="12"/>
  <c r="O35" i="12"/>
  <c r="N35" i="12"/>
  <c r="M35" i="12"/>
  <c r="L35" i="12"/>
  <c r="E35" i="12"/>
  <c r="D35" i="12"/>
  <c r="Q146" i="12"/>
  <c r="P146" i="12"/>
  <c r="O146" i="12"/>
  <c r="N146" i="12"/>
  <c r="M146" i="12"/>
  <c r="L146" i="12"/>
  <c r="E146" i="12"/>
  <c r="D146" i="12"/>
  <c r="Q306" i="12"/>
  <c r="P306" i="12"/>
  <c r="O306" i="12"/>
  <c r="N306" i="12"/>
  <c r="M306" i="12"/>
  <c r="L306" i="12"/>
  <c r="E306" i="12"/>
  <c r="D306" i="12"/>
  <c r="Q138" i="12"/>
  <c r="P138" i="12"/>
  <c r="O138" i="12"/>
  <c r="N138" i="12"/>
  <c r="M138" i="12"/>
  <c r="L138" i="12"/>
  <c r="E138" i="12"/>
  <c r="D138" i="12"/>
  <c r="Q161" i="12"/>
  <c r="P161" i="12"/>
  <c r="O161" i="12"/>
  <c r="N161" i="12"/>
  <c r="M161" i="12"/>
  <c r="L161" i="12"/>
  <c r="E161" i="12"/>
  <c r="D161" i="12"/>
  <c r="Q110" i="12"/>
  <c r="P110" i="12"/>
  <c r="O110" i="12"/>
  <c r="N110" i="12"/>
  <c r="M110" i="12"/>
  <c r="L110" i="12"/>
  <c r="E110" i="12"/>
  <c r="D110" i="12"/>
  <c r="Q40" i="12"/>
  <c r="P40" i="12"/>
  <c r="O40" i="12"/>
  <c r="N40" i="12"/>
  <c r="M40" i="12"/>
  <c r="L40" i="12"/>
  <c r="E40" i="12"/>
  <c r="D40" i="12"/>
  <c r="Q290" i="12"/>
  <c r="P290" i="12"/>
  <c r="O290" i="12"/>
  <c r="N290" i="12"/>
  <c r="M290" i="12"/>
  <c r="L290" i="12"/>
  <c r="E290" i="12"/>
  <c r="D290" i="12"/>
  <c r="Q280" i="12"/>
  <c r="P280" i="12"/>
  <c r="O280" i="12"/>
  <c r="N280" i="12"/>
  <c r="M280" i="12"/>
  <c r="L280" i="12"/>
  <c r="E280" i="12"/>
  <c r="D280" i="12"/>
  <c r="Q115" i="12"/>
  <c r="P115" i="12"/>
  <c r="O115" i="12"/>
  <c r="N115" i="12"/>
  <c r="M115" i="12"/>
  <c r="L115" i="12"/>
  <c r="E115" i="12"/>
  <c r="D115" i="12"/>
  <c r="Q43" i="12"/>
  <c r="P43" i="12"/>
  <c r="O43" i="12"/>
  <c r="N43" i="12"/>
  <c r="M43" i="12"/>
  <c r="L43" i="12"/>
  <c r="E43" i="12"/>
  <c r="D43" i="12"/>
  <c r="Q78" i="12"/>
  <c r="P78" i="12"/>
  <c r="O78" i="12"/>
  <c r="N78" i="12"/>
  <c r="M78" i="12"/>
  <c r="L78" i="12"/>
  <c r="E78" i="12"/>
  <c r="D78" i="12"/>
  <c r="Q136" i="12"/>
  <c r="P136" i="12"/>
  <c r="O136" i="12"/>
  <c r="N136" i="12"/>
  <c r="M136" i="12"/>
  <c r="L136" i="12"/>
  <c r="E136" i="12"/>
  <c r="D136" i="12"/>
  <c r="Q65" i="12"/>
  <c r="P65" i="12"/>
  <c r="O65" i="12"/>
  <c r="N65" i="12"/>
  <c r="M65" i="12"/>
  <c r="L65" i="12"/>
  <c r="E65" i="12"/>
  <c r="D65" i="12"/>
  <c r="Q265" i="12"/>
  <c r="P265" i="12"/>
  <c r="O265" i="12"/>
  <c r="N265" i="12"/>
  <c r="M265" i="12"/>
  <c r="L265" i="12"/>
  <c r="E265" i="12"/>
  <c r="D265" i="12"/>
  <c r="Q205" i="12"/>
  <c r="P205" i="12"/>
  <c r="O205" i="12"/>
  <c r="N205" i="12"/>
  <c r="M205" i="12"/>
  <c r="L205" i="12"/>
  <c r="E205" i="12"/>
  <c r="D205" i="12"/>
  <c r="Q114" i="12"/>
  <c r="P114" i="12"/>
  <c r="O114" i="12"/>
  <c r="N114" i="12"/>
  <c r="M114" i="12"/>
  <c r="L114" i="12"/>
  <c r="E114" i="12"/>
  <c r="D114" i="12"/>
  <c r="Q85" i="12"/>
  <c r="P85" i="12"/>
  <c r="O85" i="12"/>
  <c r="N85" i="12"/>
  <c r="M85" i="12"/>
  <c r="L85" i="12"/>
  <c r="E85" i="12"/>
  <c r="D85" i="12"/>
  <c r="Q93" i="12"/>
  <c r="P93" i="12"/>
  <c r="O93" i="12"/>
  <c r="N93" i="12"/>
  <c r="M93" i="12"/>
  <c r="L93" i="12"/>
  <c r="E93" i="12"/>
  <c r="D93" i="12"/>
  <c r="Q302" i="12"/>
  <c r="P302" i="12"/>
  <c r="O302" i="12"/>
  <c r="N302" i="12"/>
  <c r="M302" i="12"/>
  <c r="L302" i="12"/>
  <c r="E302" i="12"/>
  <c r="D302" i="12"/>
  <c r="Q259" i="12"/>
  <c r="P259" i="12"/>
  <c r="O259" i="12"/>
  <c r="N259" i="12"/>
  <c r="M259" i="12"/>
  <c r="L259" i="12"/>
  <c r="E259" i="12"/>
  <c r="D259" i="12"/>
  <c r="Q209" i="12"/>
  <c r="P209" i="12"/>
  <c r="O209" i="12"/>
  <c r="N209" i="12"/>
  <c r="M209" i="12"/>
  <c r="L209" i="12"/>
  <c r="E209" i="12"/>
  <c r="D209" i="12"/>
  <c r="Q127" i="12"/>
  <c r="P127" i="12"/>
  <c r="O127" i="12"/>
  <c r="N127" i="12"/>
  <c r="M127" i="12"/>
  <c r="L127" i="12"/>
  <c r="E127" i="12"/>
  <c r="D127" i="12"/>
  <c r="Q303" i="12"/>
  <c r="P303" i="12"/>
  <c r="O303" i="12"/>
  <c r="N303" i="12"/>
  <c r="M303" i="12"/>
  <c r="L303" i="12"/>
  <c r="E303" i="12"/>
  <c r="D303" i="12"/>
  <c r="Q173" i="12"/>
  <c r="P173" i="12"/>
  <c r="O173" i="12"/>
  <c r="N173" i="12"/>
  <c r="M173" i="12"/>
  <c r="L173" i="12"/>
  <c r="E173" i="12"/>
  <c r="D173" i="12"/>
  <c r="Q298" i="12"/>
  <c r="P298" i="12"/>
  <c r="O298" i="12"/>
  <c r="N298" i="12"/>
  <c r="M298" i="12"/>
  <c r="L298" i="12"/>
  <c r="E298" i="12"/>
  <c r="D298" i="12"/>
  <c r="Q101" i="12"/>
  <c r="P101" i="12"/>
  <c r="O101" i="12"/>
  <c r="N101" i="12"/>
  <c r="M101" i="12"/>
  <c r="L101" i="12"/>
  <c r="E101" i="12"/>
  <c r="D101" i="12"/>
  <c r="Q176" i="12"/>
  <c r="P176" i="12"/>
  <c r="O176" i="12"/>
  <c r="N176" i="12"/>
  <c r="M176" i="12"/>
  <c r="L176" i="12"/>
  <c r="E176" i="12"/>
  <c r="D176" i="12"/>
  <c r="Q49" i="12"/>
  <c r="P49" i="12"/>
  <c r="O49" i="12"/>
  <c r="N49" i="12"/>
  <c r="M49" i="12"/>
  <c r="L49" i="12"/>
  <c r="E49" i="12"/>
  <c r="D49" i="12"/>
  <c r="Q95" i="12"/>
  <c r="P95" i="12"/>
  <c r="O95" i="12"/>
  <c r="N95" i="12"/>
  <c r="M95" i="12"/>
  <c r="L95" i="12"/>
  <c r="E95" i="12"/>
  <c r="D95" i="12"/>
  <c r="Q44" i="12"/>
  <c r="P44" i="12"/>
  <c r="O44" i="12"/>
  <c r="N44" i="12"/>
  <c r="M44" i="12"/>
  <c r="L44" i="12"/>
  <c r="E44" i="12"/>
  <c r="D44" i="12"/>
  <c r="Q240" i="12"/>
  <c r="P240" i="12"/>
  <c r="O240" i="12"/>
  <c r="N240" i="12"/>
  <c r="M240" i="12"/>
  <c r="L240" i="12"/>
  <c r="E240" i="12"/>
  <c r="D240" i="12"/>
  <c r="Q45" i="12"/>
  <c r="P45" i="12"/>
  <c r="O45" i="12"/>
  <c r="N45" i="12"/>
  <c r="M45" i="12"/>
  <c r="L45" i="12"/>
  <c r="E45" i="12"/>
  <c r="D45" i="12"/>
  <c r="Q38" i="12"/>
  <c r="P38" i="12"/>
  <c r="O38" i="12"/>
  <c r="N38" i="12"/>
  <c r="M38" i="12"/>
  <c r="L38" i="12"/>
  <c r="E38" i="12"/>
  <c r="D38" i="12"/>
  <c r="Q68" i="12"/>
  <c r="P68" i="12"/>
  <c r="O68" i="12"/>
  <c r="N68" i="12"/>
  <c r="M68" i="12"/>
  <c r="L68" i="12"/>
  <c r="E68" i="12"/>
  <c r="D68" i="12"/>
  <c r="Q286" i="12"/>
  <c r="P286" i="12"/>
  <c r="O286" i="12"/>
  <c r="N286" i="12"/>
  <c r="M286" i="12"/>
  <c r="L286" i="12"/>
  <c r="E286" i="12"/>
  <c r="D286" i="12"/>
  <c r="Q20" i="12"/>
  <c r="P20" i="12"/>
  <c r="O20" i="12"/>
  <c r="N20" i="12"/>
  <c r="M20" i="12"/>
  <c r="L20" i="12"/>
  <c r="E20" i="12"/>
  <c r="D20" i="12"/>
  <c r="Q168" i="12"/>
  <c r="P168" i="12"/>
  <c r="O168" i="12"/>
  <c r="N168" i="12"/>
  <c r="M168" i="12"/>
  <c r="L168" i="12"/>
  <c r="E168" i="12"/>
  <c r="D168" i="12"/>
  <c r="Q284" i="12"/>
  <c r="P284" i="12"/>
  <c r="O284" i="12"/>
  <c r="N284" i="12"/>
  <c r="M284" i="12"/>
  <c r="L284" i="12"/>
  <c r="E284" i="12"/>
  <c r="D284" i="12"/>
  <c r="Q197" i="12"/>
  <c r="P197" i="12"/>
  <c r="O197" i="12"/>
  <c r="N197" i="12"/>
  <c r="M197" i="12"/>
  <c r="L197" i="12"/>
  <c r="E197" i="12"/>
  <c r="D197" i="12"/>
  <c r="Q200" i="12"/>
  <c r="P200" i="12"/>
  <c r="O200" i="12"/>
  <c r="N200" i="12"/>
  <c r="M200" i="12"/>
  <c r="L200" i="12"/>
  <c r="E200" i="12"/>
  <c r="D200" i="12"/>
  <c r="Q191" i="12"/>
  <c r="P191" i="12"/>
  <c r="O191" i="12"/>
  <c r="N191" i="12"/>
  <c r="M191" i="12"/>
  <c r="L191" i="12"/>
  <c r="E191" i="12"/>
  <c r="D191" i="12"/>
  <c r="Q178" i="12"/>
  <c r="P178" i="12"/>
  <c r="O178" i="12"/>
  <c r="N178" i="12"/>
  <c r="M178" i="12"/>
  <c r="L178" i="12"/>
  <c r="E178" i="12"/>
  <c r="D178" i="12"/>
  <c r="Q182" i="12"/>
  <c r="P182" i="12"/>
  <c r="O182" i="12"/>
  <c r="N182" i="12"/>
  <c r="M182" i="12"/>
  <c r="L182" i="12"/>
  <c r="E182" i="12"/>
  <c r="D182" i="12"/>
  <c r="Q25" i="12"/>
  <c r="P25" i="12"/>
  <c r="O25" i="12"/>
  <c r="N25" i="12"/>
  <c r="M25" i="12"/>
  <c r="L25" i="12"/>
  <c r="E25" i="12"/>
  <c r="D25" i="12"/>
  <c r="Q82" i="12"/>
  <c r="P82" i="12"/>
  <c r="O82" i="12"/>
  <c r="N82" i="12"/>
  <c r="M82" i="12"/>
  <c r="L82" i="12"/>
  <c r="E82" i="12"/>
  <c r="D82" i="12"/>
  <c r="Q53" i="12"/>
  <c r="P53" i="12"/>
  <c r="O53" i="12"/>
  <c r="N53" i="12"/>
  <c r="M53" i="12"/>
  <c r="L53" i="12"/>
  <c r="E53" i="12"/>
  <c r="D53" i="12"/>
  <c r="Q198" i="12"/>
  <c r="P198" i="12"/>
  <c r="O198" i="12"/>
  <c r="N198" i="12"/>
  <c r="M198" i="12"/>
  <c r="L198" i="12"/>
  <c r="E198" i="12"/>
  <c r="D198" i="12"/>
  <c r="Q278" i="12"/>
  <c r="P278" i="12"/>
  <c r="O278" i="12"/>
  <c r="N278" i="12"/>
  <c r="M278" i="12"/>
  <c r="L278" i="12"/>
  <c r="E278" i="12"/>
  <c r="D278" i="12"/>
  <c r="Q175" i="12"/>
  <c r="P175" i="12"/>
  <c r="O175" i="12"/>
  <c r="N175" i="12"/>
  <c r="M175" i="12"/>
  <c r="L175" i="12"/>
  <c r="E175" i="12"/>
  <c r="D175" i="12"/>
  <c r="Q151" i="12"/>
  <c r="P151" i="12"/>
  <c r="O151" i="12"/>
  <c r="N151" i="12"/>
  <c r="M151" i="12"/>
  <c r="L151" i="12"/>
  <c r="E151" i="12"/>
  <c r="D151" i="12"/>
  <c r="Q190" i="12"/>
  <c r="P190" i="12"/>
  <c r="O190" i="12"/>
  <c r="N190" i="12"/>
  <c r="M190" i="12"/>
  <c r="L190" i="12"/>
  <c r="E190" i="12"/>
  <c r="D190" i="12"/>
  <c r="Q96" i="12"/>
  <c r="P96" i="12"/>
  <c r="O96" i="12"/>
  <c r="N96" i="12"/>
  <c r="M96" i="12"/>
  <c r="L96" i="12"/>
  <c r="E96" i="12"/>
  <c r="D96" i="12"/>
  <c r="Q149" i="12"/>
  <c r="P149" i="12"/>
  <c r="O149" i="12"/>
  <c r="N149" i="12"/>
  <c r="M149" i="12"/>
  <c r="L149" i="12"/>
  <c r="E149" i="12"/>
  <c r="D149" i="12"/>
  <c r="Q154" i="12"/>
  <c r="P154" i="12"/>
  <c r="O154" i="12"/>
  <c r="N154" i="12"/>
  <c r="M154" i="12"/>
  <c r="L154" i="12"/>
  <c r="E154" i="12"/>
  <c r="D154" i="12"/>
  <c r="Q61" i="12"/>
  <c r="P61" i="12"/>
  <c r="O61" i="12"/>
  <c r="N61" i="12"/>
  <c r="M61" i="12"/>
  <c r="L61" i="12"/>
  <c r="E61" i="12"/>
  <c r="D61" i="12"/>
  <c r="Q113" i="12"/>
  <c r="P113" i="12"/>
  <c r="O113" i="12"/>
  <c r="N113" i="12"/>
  <c r="M113" i="12"/>
  <c r="L113" i="12"/>
  <c r="E113" i="12"/>
  <c r="D113" i="12"/>
  <c r="Q77" i="12"/>
  <c r="P77" i="12"/>
  <c r="O77" i="12"/>
  <c r="N77" i="12"/>
  <c r="M77" i="12"/>
  <c r="L77" i="12"/>
  <c r="E77" i="12"/>
  <c r="D77" i="12"/>
  <c r="Q28" i="12"/>
  <c r="P28" i="12"/>
  <c r="O28" i="12"/>
  <c r="N28" i="12"/>
  <c r="M28" i="12"/>
  <c r="L28" i="12"/>
  <c r="E28" i="12"/>
  <c r="D28" i="12"/>
  <c r="Q106" i="12"/>
  <c r="P106" i="12"/>
  <c r="O106" i="12"/>
  <c r="N106" i="12"/>
  <c r="M106" i="12"/>
  <c r="L106" i="12"/>
  <c r="E106" i="12"/>
  <c r="D106" i="12"/>
  <c r="Q36" i="12"/>
  <c r="P36" i="12"/>
  <c r="O36" i="12"/>
  <c r="N36" i="12"/>
  <c r="M36" i="12"/>
  <c r="L36" i="12"/>
  <c r="E36" i="12"/>
  <c r="D36" i="12"/>
  <c r="Q263" i="12"/>
  <c r="P263" i="12"/>
  <c r="O263" i="12"/>
  <c r="N263" i="12"/>
  <c r="M263" i="12"/>
  <c r="L263" i="12"/>
  <c r="E263" i="12"/>
  <c r="D263" i="12"/>
  <c r="Q266" i="12"/>
  <c r="P266" i="12"/>
  <c r="O266" i="12"/>
  <c r="N266" i="12"/>
  <c r="M266" i="12"/>
  <c r="L266" i="12"/>
  <c r="E266" i="12"/>
  <c r="D266" i="12"/>
  <c r="Q111" i="12"/>
  <c r="P111" i="12"/>
  <c r="O111" i="12"/>
  <c r="N111" i="12"/>
  <c r="M111" i="12"/>
  <c r="L111" i="12"/>
  <c r="E111" i="12"/>
  <c r="D111" i="12"/>
  <c r="Q289" i="12"/>
  <c r="P289" i="12"/>
  <c r="O289" i="12"/>
  <c r="N289" i="12"/>
  <c r="M289" i="12"/>
  <c r="L289" i="12"/>
  <c r="E289" i="12"/>
  <c r="D289" i="12"/>
  <c r="Q58" i="12"/>
  <c r="P58" i="12"/>
  <c r="O58" i="12"/>
  <c r="N58" i="12"/>
  <c r="M58" i="12"/>
  <c r="L58" i="12"/>
  <c r="E58" i="12"/>
  <c r="D58" i="12"/>
  <c r="Q268" i="12"/>
  <c r="P268" i="12"/>
  <c r="O268" i="12"/>
  <c r="N268" i="12"/>
  <c r="M268" i="12"/>
  <c r="L268" i="12"/>
  <c r="E268" i="12"/>
  <c r="D268" i="12"/>
  <c r="Q17" i="12"/>
  <c r="P17" i="12"/>
  <c r="O17" i="12"/>
  <c r="N17" i="12"/>
  <c r="M17" i="12"/>
  <c r="L17" i="12"/>
  <c r="E17" i="12"/>
  <c r="D17" i="12"/>
  <c r="Q14" i="12"/>
  <c r="P14" i="12"/>
  <c r="O14" i="12"/>
  <c r="N14" i="12"/>
  <c r="M14" i="12"/>
  <c r="L14" i="12"/>
  <c r="E14" i="12"/>
  <c r="D14" i="12"/>
  <c r="Q225" i="12"/>
  <c r="P225" i="12"/>
  <c r="O225" i="12"/>
  <c r="N225" i="12"/>
  <c r="M225" i="12"/>
  <c r="L225" i="12"/>
  <c r="E225" i="12"/>
  <c r="D225" i="12"/>
  <c r="Q132" i="12"/>
  <c r="P132" i="12"/>
  <c r="O132" i="12"/>
  <c r="N132" i="12"/>
  <c r="M132" i="12"/>
  <c r="L132" i="12"/>
  <c r="E132" i="12"/>
  <c r="D132" i="12"/>
  <c r="Q122" i="12"/>
  <c r="P122" i="12"/>
  <c r="O122" i="12"/>
  <c r="N122" i="12"/>
  <c r="M122" i="12"/>
  <c r="L122" i="12"/>
  <c r="E122" i="12"/>
  <c r="D122" i="12"/>
  <c r="Q246" i="12"/>
  <c r="P246" i="12"/>
  <c r="O246" i="12"/>
  <c r="N246" i="12"/>
  <c r="M246" i="12"/>
  <c r="L246" i="12"/>
  <c r="E246" i="12"/>
  <c r="D246" i="12"/>
  <c r="Q150" i="12"/>
  <c r="P150" i="12"/>
  <c r="O150" i="12"/>
  <c r="N150" i="12"/>
  <c r="M150" i="12"/>
  <c r="L150" i="12"/>
  <c r="E150" i="12"/>
  <c r="D150" i="12"/>
  <c r="Q133" i="12"/>
  <c r="P133" i="12"/>
  <c r="O133" i="12"/>
  <c r="N133" i="12"/>
  <c r="M133" i="12"/>
  <c r="L133" i="12"/>
  <c r="E133" i="12"/>
  <c r="D133" i="12"/>
  <c r="Q189" i="12"/>
  <c r="P189" i="12"/>
  <c r="O189" i="12"/>
  <c r="N189" i="12"/>
  <c r="M189" i="12"/>
  <c r="L189" i="12"/>
  <c r="E189" i="12"/>
  <c r="D189" i="12"/>
  <c r="Q292" i="12"/>
  <c r="P292" i="12"/>
  <c r="O292" i="12"/>
  <c r="N292" i="12"/>
  <c r="M292" i="12"/>
  <c r="L292" i="12"/>
  <c r="E292" i="12"/>
  <c r="D292" i="12"/>
  <c r="Q69" i="12"/>
  <c r="P69" i="12"/>
  <c r="O69" i="12"/>
  <c r="N69" i="12"/>
  <c r="M69" i="12"/>
  <c r="L69" i="12"/>
  <c r="E69" i="12"/>
  <c r="D69" i="12"/>
  <c r="Q305" i="12"/>
  <c r="P305" i="12"/>
  <c r="O305" i="12"/>
  <c r="N305" i="12"/>
  <c r="M305" i="12"/>
  <c r="L305" i="12"/>
  <c r="E305" i="12"/>
  <c r="D305" i="12"/>
  <c r="Q310" i="12"/>
  <c r="P310" i="12"/>
  <c r="O310" i="12"/>
  <c r="N310" i="12"/>
  <c r="M310" i="12"/>
  <c r="L310" i="12"/>
  <c r="E310" i="12"/>
  <c r="D310" i="12"/>
  <c r="Q152" i="12"/>
  <c r="P152" i="12"/>
  <c r="O152" i="12"/>
  <c r="N152" i="12"/>
  <c r="M152" i="12"/>
  <c r="L152" i="12"/>
  <c r="E152" i="12"/>
  <c r="D152" i="12"/>
  <c r="Q148" i="12"/>
  <c r="P148" i="12"/>
  <c r="O148" i="12"/>
  <c r="N148" i="12"/>
  <c r="M148" i="12"/>
  <c r="L148" i="12"/>
  <c r="E148" i="12"/>
  <c r="D148" i="12"/>
  <c r="Q317" i="12"/>
  <c r="P317" i="12"/>
  <c r="O317" i="12"/>
  <c r="N317" i="12"/>
  <c r="M317" i="12"/>
  <c r="L317" i="12"/>
  <c r="E317" i="12"/>
  <c r="D317" i="12"/>
  <c r="Q316" i="12"/>
  <c r="P316" i="12"/>
  <c r="O316" i="12"/>
  <c r="N316" i="12"/>
  <c r="M316" i="12"/>
  <c r="L316" i="12"/>
  <c r="E316" i="12"/>
  <c r="D316" i="12"/>
  <c r="Q80" i="12"/>
  <c r="P80" i="12"/>
  <c r="O80" i="12"/>
  <c r="N80" i="12"/>
  <c r="M80" i="12"/>
  <c r="L80" i="12"/>
  <c r="E80" i="12"/>
  <c r="D80" i="12"/>
  <c r="Q250" i="12"/>
  <c r="P250" i="12"/>
  <c r="O250" i="12"/>
  <c r="N250" i="12"/>
  <c r="M250" i="12"/>
  <c r="L250" i="12"/>
  <c r="E250" i="12"/>
  <c r="D250" i="12"/>
  <c r="Q256" i="12"/>
  <c r="P256" i="12"/>
  <c r="O256" i="12"/>
  <c r="N256" i="12"/>
  <c r="M256" i="12"/>
  <c r="L256" i="12"/>
  <c r="E256" i="12"/>
  <c r="D256" i="12"/>
  <c r="Q123" i="12"/>
  <c r="P123" i="12"/>
  <c r="O123" i="12"/>
  <c r="N123" i="12"/>
  <c r="M123" i="12"/>
  <c r="L123" i="12"/>
  <c r="E123" i="12"/>
  <c r="D123" i="12"/>
  <c r="Q99" i="12"/>
  <c r="P99" i="12"/>
  <c r="O99" i="12"/>
  <c r="N99" i="12"/>
  <c r="M99" i="12"/>
  <c r="L99" i="12"/>
  <c r="E99" i="12"/>
  <c r="D99" i="12"/>
  <c r="Q15" i="12"/>
  <c r="P15" i="12"/>
  <c r="O15" i="12"/>
  <c r="N15" i="12"/>
  <c r="M15" i="12"/>
  <c r="L15" i="12"/>
  <c r="E15" i="12"/>
  <c r="D15" i="12"/>
  <c r="Q285" i="12"/>
  <c r="P285" i="12"/>
  <c r="O285" i="12"/>
  <c r="N285" i="12"/>
  <c r="M285" i="12"/>
  <c r="L285" i="12"/>
  <c r="E285" i="12"/>
  <c r="D285" i="12"/>
  <c r="Q297" i="12"/>
  <c r="P297" i="12"/>
  <c r="O297" i="12"/>
  <c r="N297" i="12"/>
  <c r="M297" i="12"/>
  <c r="L297" i="12"/>
  <c r="E297" i="12"/>
  <c r="D297" i="12"/>
  <c r="Q311" i="12"/>
  <c r="P311" i="12"/>
  <c r="O311" i="12"/>
  <c r="N311" i="12"/>
  <c r="M311" i="12"/>
  <c r="L311" i="12"/>
  <c r="E311" i="12"/>
  <c r="D311" i="12"/>
  <c r="Q319" i="12"/>
  <c r="P319" i="12"/>
  <c r="O319" i="12"/>
  <c r="N319" i="12"/>
  <c r="M319" i="12"/>
  <c r="L319" i="12"/>
  <c r="E319" i="12"/>
  <c r="D319" i="12"/>
  <c r="Q81" i="12"/>
  <c r="P81" i="12"/>
  <c r="O81" i="12"/>
  <c r="N81" i="12"/>
  <c r="M81" i="12"/>
  <c r="L81" i="12"/>
  <c r="E81" i="12"/>
  <c r="D81" i="12"/>
  <c r="Q210" i="12"/>
  <c r="P210" i="12"/>
  <c r="O210" i="12"/>
  <c r="N210" i="12"/>
  <c r="M210" i="12"/>
  <c r="L210" i="12"/>
  <c r="E210" i="12"/>
  <c r="D210" i="12"/>
  <c r="Q187" i="12"/>
  <c r="P187" i="12"/>
  <c r="O187" i="12"/>
  <c r="N187" i="12"/>
  <c r="M187" i="12"/>
  <c r="L187" i="12"/>
  <c r="E187" i="12"/>
  <c r="D187" i="12"/>
  <c r="Q135" i="12"/>
  <c r="P135" i="12"/>
  <c r="O135" i="12"/>
  <c r="N135" i="12"/>
  <c r="M135" i="12"/>
  <c r="L135" i="12"/>
  <c r="E135" i="12"/>
  <c r="D135" i="12"/>
  <c r="Q100" i="12"/>
  <c r="P100" i="12"/>
  <c r="O100" i="12"/>
  <c r="N100" i="12"/>
  <c r="M100" i="12"/>
  <c r="L100" i="12"/>
  <c r="E100" i="12"/>
  <c r="D100" i="12"/>
  <c r="Q253" i="12"/>
  <c r="P253" i="12"/>
  <c r="O253" i="12"/>
  <c r="N253" i="12"/>
  <c r="M253" i="12"/>
  <c r="L253" i="12"/>
  <c r="E253" i="12"/>
  <c r="D253" i="12"/>
  <c r="Q116" i="12"/>
  <c r="P116" i="12"/>
  <c r="O116" i="12"/>
  <c r="N116" i="12"/>
  <c r="M116" i="12"/>
  <c r="L116" i="12"/>
  <c r="E116" i="12"/>
  <c r="D116" i="12"/>
  <c r="L186" i="1"/>
  <c r="M186" i="1"/>
  <c r="N186" i="1"/>
  <c r="O186" i="1"/>
  <c r="P186" i="1"/>
  <c r="Q186" i="1"/>
  <c r="D186" i="1"/>
  <c r="E186" i="1"/>
  <c r="C352" i="1" l="1"/>
  <c r="V329" i="1" l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X352" i="1"/>
  <c r="X353" i="1"/>
  <c r="X354" i="1"/>
  <c r="X355" i="1"/>
  <c r="X356" i="1"/>
  <c r="X357" i="1"/>
  <c r="X358" i="1"/>
  <c r="V349" i="1" l="1"/>
  <c r="X360" i="1"/>
  <c r="Q17" i="1"/>
  <c r="F358" i="1"/>
  <c r="F357" i="1"/>
  <c r="F356" i="1"/>
  <c r="F355" i="1"/>
  <c r="F354" i="1"/>
  <c r="F353" i="1"/>
  <c r="G358" i="1"/>
  <c r="G357" i="1"/>
  <c r="G356" i="1"/>
  <c r="G355" i="1"/>
  <c r="G354" i="1"/>
  <c r="G353" i="1"/>
  <c r="H358" i="1"/>
  <c r="H357" i="1"/>
  <c r="H356" i="1"/>
  <c r="H355" i="1"/>
  <c r="H354" i="1"/>
  <c r="H353" i="1"/>
  <c r="I358" i="1"/>
  <c r="I357" i="1"/>
  <c r="I356" i="1"/>
  <c r="I355" i="1"/>
  <c r="I354" i="1"/>
  <c r="I353" i="1"/>
  <c r="J358" i="1"/>
  <c r="J357" i="1"/>
  <c r="J356" i="1"/>
  <c r="J355" i="1"/>
  <c r="J354" i="1"/>
  <c r="J353" i="1"/>
  <c r="J352" i="1"/>
  <c r="P352" i="1" s="1"/>
  <c r="I352" i="1"/>
  <c r="H352" i="1"/>
  <c r="G352" i="1"/>
  <c r="F352" i="1"/>
  <c r="G347" i="1"/>
  <c r="C358" i="1"/>
  <c r="E358" i="1" s="1"/>
  <c r="C357" i="1"/>
  <c r="D357" i="1" s="1"/>
  <c r="C356" i="1"/>
  <c r="L356" i="1" s="1"/>
  <c r="C355" i="1"/>
  <c r="E355" i="1" s="1"/>
  <c r="C354" i="1"/>
  <c r="D354" i="1" s="1"/>
  <c r="C353" i="1"/>
  <c r="G329" i="1"/>
  <c r="H329" i="1"/>
  <c r="I329" i="1"/>
  <c r="J329" i="1"/>
  <c r="G330" i="1"/>
  <c r="H330" i="1"/>
  <c r="I330" i="1"/>
  <c r="J330" i="1"/>
  <c r="G331" i="1"/>
  <c r="H331" i="1"/>
  <c r="I331" i="1"/>
  <c r="J331" i="1"/>
  <c r="G332" i="1"/>
  <c r="H332" i="1"/>
  <c r="I332" i="1"/>
  <c r="J332" i="1"/>
  <c r="G333" i="1"/>
  <c r="H333" i="1"/>
  <c r="I333" i="1"/>
  <c r="J333" i="1"/>
  <c r="G334" i="1"/>
  <c r="H334" i="1"/>
  <c r="I334" i="1"/>
  <c r="J334" i="1"/>
  <c r="G335" i="1"/>
  <c r="H335" i="1"/>
  <c r="I335" i="1"/>
  <c r="J335" i="1"/>
  <c r="G336" i="1"/>
  <c r="H336" i="1"/>
  <c r="I336" i="1"/>
  <c r="J336" i="1"/>
  <c r="G337" i="1"/>
  <c r="H337" i="1"/>
  <c r="I337" i="1"/>
  <c r="J337" i="1"/>
  <c r="G338" i="1"/>
  <c r="H338" i="1"/>
  <c r="I338" i="1"/>
  <c r="J338" i="1"/>
  <c r="G339" i="1"/>
  <c r="H339" i="1"/>
  <c r="I339" i="1"/>
  <c r="J339" i="1"/>
  <c r="G340" i="1"/>
  <c r="H340" i="1"/>
  <c r="I340" i="1"/>
  <c r="J340" i="1"/>
  <c r="G341" i="1"/>
  <c r="H341" i="1"/>
  <c r="I341" i="1"/>
  <c r="J341" i="1"/>
  <c r="G342" i="1"/>
  <c r="H342" i="1"/>
  <c r="I342" i="1"/>
  <c r="J342" i="1"/>
  <c r="G343" i="1"/>
  <c r="H343" i="1"/>
  <c r="I343" i="1"/>
  <c r="J343" i="1"/>
  <c r="G344" i="1"/>
  <c r="H344" i="1"/>
  <c r="I344" i="1"/>
  <c r="J344" i="1"/>
  <c r="G345" i="1"/>
  <c r="H345" i="1"/>
  <c r="I345" i="1"/>
  <c r="J345" i="1"/>
  <c r="G346" i="1"/>
  <c r="H346" i="1"/>
  <c r="I346" i="1"/>
  <c r="J346" i="1"/>
  <c r="H347" i="1"/>
  <c r="I347" i="1"/>
  <c r="J347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29" i="1"/>
  <c r="C329" i="1"/>
  <c r="C330" i="1"/>
  <c r="D330" i="1" s="1"/>
  <c r="C331" i="1"/>
  <c r="E331" i="1" s="1"/>
  <c r="C332" i="1"/>
  <c r="C333" i="1"/>
  <c r="C334" i="1"/>
  <c r="D334" i="1" s="1"/>
  <c r="C335" i="1"/>
  <c r="C336" i="1"/>
  <c r="M336" i="1" s="1"/>
  <c r="C337" i="1"/>
  <c r="E337" i="1" s="1"/>
  <c r="C338" i="1"/>
  <c r="C339" i="1"/>
  <c r="D339" i="1" s="1"/>
  <c r="C340" i="1"/>
  <c r="L340" i="1" s="1"/>
  <c r="C341" i="1"/>
  <c r="C342" i="1"/>
  <c r="C343" i="1"/>
  <c r="D343" i="1" s="1"/>
  <c r="C344" i="1"/>
  <c r="E344" i="1" s="1"/>
  <c r="C345" i="1"/>
  <c r="C346" i="1"/>
  <c r="D346" i="1" s="1"/>
  <c r="C347" i="1"/>
  <c r="D347" i="1" s="1"/>
  <c r="L18" i="1"/>
  <c r="M18" i="1"/>
  <c r="N18" i="1"/>
  <c r="O18" i="1"/>
  <c r="P18" i="1"/>
  <c r="L19" i="1"/>
  <c r="M19" i="1"/>
  <c r="N19" i="1"/>
  <c r="O19" i="1"/>
  <c r="P19" i="1"/>
  <c r="L20" i="1"/>
  <c r="M20" i="1"/>
  <c r="N20" i="1"/>
  <c r="O20" i="1"/>
  <c r="P20" i="1"/>
  <c r="L21" i="1"/>
  <c r="M21" i="1"/>
  <c r="N21" i="1"/>
  <c r="O21" i="1"/>
  <c r="P21" i="1"/>
  <c r="L22" i="1"/>
  <c r="M22" i="1"/>
  <c r="N22" i="1"/>
  <c r="O22" i="1"/>
  <c r="P22" i="1"/>
  <c r="L16" i="1"/>
  <c r="M16" i="1"/>
  <c r="N16" i="1"/>
  <c r="O16" i="1"/>
  <c r="P16" i="1"/>
  <c r="L23" i="1"/>
  <c r="M23" i="1"/>
  <c r="N23" i="1"/>
  <c r="O23" i="1"/>
  <c r="P23" i="1"/>
  <c r="L24" i="1"/>
  <c r="M24" i="1"/>
  <c r="N24" i="1"/>
  <c r="O24" i="1"/>
  <c r="P24" i="1"/>
  <c r="L25" i="1"/>
  <c r="M25" i="1"/>
  <c r="N25" i="1"/>
  <c r="O25" i="1"/>
  <c r="P25" i="1"/>
  <c r="L26" i="1"/>
  <c r="M26" i="1"/>
  <c r="N26" i="1"/>
  <c r="O26" i="1"/>
  <c r="P26" i="1"/>
  <c r="L27" i="1"/>
  <c r="M27" i="1"/>
  <c r="N27" i="1"/>
  <c r="O27" i="1"/>
  <c r="P27" i="1"/>
  <c r="L28" i="1"/>
  <c r="M28" i="1"/>
  <c r="N28" i="1"/>
  <c r="O28" i="1"/>
  <c r="P28" i="1"/>
  <c r="L29" i="1"/>
  <c r="M29" i="1"/>
  <c r="N29" i="1"/>
  <c r="O29" i="1"/>
  <c r="P29" i="1"/>
  <c r="L30" i="1"/>
  <c r="M30" i="1"/>
  <c r="N30" i="1"/>
  <c r="O30" i="1"/>
  <c r="P30" i="1"/>
  <c r="L31" i="1"/>
  <c r="M31" i="1"/>
  <c r="N31" i="1"/>
  <c r="O31" i="1"/>
  <c r="P31" i="1"/>
  <c r="L32" i="1"/>
  <c r="M32" i="1"/>
  <c r="N32" i="1"/>
  <c r="O32" i="1"/>
  <c r="P32" i="1"/>
  <c r="L33" i="1"/>
  <c r="M33" i="1"/>
  <c r="N33" i="1"/>
  <c r="O33" i="1"/>
  <c r="P33" i="1"/>
  <c r="L34" i="1"/>
  <c r="M34" i="1"/>
  <c r="N34" i="1"/>
  <c r="O34" i="1"/>
  <c r="P34" i="1"/>
  <c r="L35" i="1"/>
  <c r="M35" i="1"/>
  <c r="N35" i="1"/>
  <c r="O35" i="1"/>
  <c r="P35" i="1"/>
  <c r="L36" i="1"/>
  <c r="M36" i="1"/>
  <c r="N36" i="1"/>
  <c r="O36" i="1"/>
  <c r="P36" i="1"/>
  <c r="L37" i="1"/>
  <c r="M37" i="1"/>
  <c r="N37" i="1"/>
  <c r="O37" i="1"/>
  <c r="P37" i="1"/>
  <c r="L38" i="1"/>
  <c r="M38" i="1"/>
  <c r="N38" i="1"/>
  <c r="O38" i="1"/>
  <c r="P38" i="1"/>
  <c r="L39" i="1"/>
  <c r="M39" i="1"/>
  <c r="N39" i="1"/>
  <c r="O39" i="1"/>
  <c r="P39" i="1"/>
  <c r="L40" i="1"/>
  <c r="M40" i="1"/>
  <c r="N40" i="1"/>
  <c r="O40" i="1"/>
  <c r="P40" i="1"/>
  <c r="L41" i="1"/>
  <c r="M41" i="1"/>
  <c r="N41" i="1"/>
  <c r="O41" i="1"/>
  <c r="P41" i="1"/>
  <c r="L42" i="1"/>
  <c r="M42" i="1"/>
  <c r="N42" i="1"/>
  <c r="O42" i="1"/>
  <c r="P42" i="1"/>
  <c r="L43" i="1"/>
  <c r="M43" i="1"/>
  <c r="N43" i="1"/>
  <c r="O43" i="1"/>
  <c r="P43" i="1"/>
  <c r="L44" i="1"/>
  <c r="M44" i="1"/>
  <c r="N44" i="1"/>
  <c r="O44" i="1"/>
  <c r="P44" i="1"/>
  <c r="L45" i="1"/>
  <c r="M45" i="1"/>
  <c r="N45" i="1"/>
  <c r="O45" i="1"/>
  <c r="P45" i="1"/>
  <c r="L46" i="1"/>
  <c r="M46" i="1"/>
  <c r="N46" i="1"/>
  <c r="O46" i="1"/>
  <c r="P46" i="1"/>
  <c r="L48" i="1"/>
  <c r="M48" i="1"/>
  <c r="N48" i="1"/>
  <c r="O48" i="1"/>
  <c r="P48" i="1"/>
  <c r="L49" i="1"/>
  <c r="M49" i="1"/>
  <c r="N49" i="1"/>
  <c r="O49" i="1"/>
  <c r="P49" i="1"/>
  <c r="L306" i="1"/>
  <c r="M306" i="1"/>
  <c r="N306" i="1"/>
  <c r="O306" i="1"/>
  <c r="P306" i="1"/>
  <c r="L50" i="1"/>
  <c r="M50" i="1"/>
  <c r="N50" i="1"/>
  <c r="O50" i="1"/>
  <c r="P50" i="1"/>
  <c r="L51" i="1"/>
  <c r="M51" i="1"/>
  <c r="N51" i="1"/>
  <c r="O51" i="1"/>
  <c r="P51" i="1"/>
  <c r="L52" i="1"/>
  <c r="M52" i="1"/>
  <c r="N52" i="1"/>
  <c r="O52" i="1"/>
  <c r="P52" i="1"/>
  <c r="L53" i="1"/>
  <c r="M53" i="1"/>
  <c r="N53" i="1"/>
  <c r="O53" i="1"/>
  <c r="P53" i="1"/>
  <c r="L54" i="1"/>
  <c r="M54" i="1"/>
  <c r="N54" i="1"/>
  <c r="O54" i="1"/>
  <c r="P54" i="1"/>
  <c r="L55" i="1"/>
  <c r="M55" i="1"/>
  <c r="N55" i="1"/>
  <c r="O55" i="1"/>
  <c r="P55" i="1"/>
  <c r="L56" i="1"/>
  <c r="M56" i="1"/>
  <c r="N56" i="1"/>
  <c r="O56" i="1"/>
  <c r="P56" i="1"/>
  <c r="L57" i="1"/>
  <c r="M57" i="1"/>
  <c r="N57" i="1"/>
  <c r="O57" i="1"/>
  <c r="P57" i="1"/>
  <c r="L58" i="1"/>
  <c r="M58" i="1"/>
  <c r="N58" i="1"/>
  <c r="O58" i="1"/>
  <c r="P58" i="1"/>
  <c r="L47" i="1"/>
  <c r="M47" i="1"/>
  <c r="N47" i="1"/>
  <c r="O47" i="1"/>
  <c r="P47" i="1"/>
  <c r="L59" i="1"/>
  <c r="M59" i="1"/>
  <c r="N59" i="1"/>
  <c r="O59" i="1"/>
  <c r="P59" i="1"/>
  <c r="L60" i="1"/>
  <c r="M60" i="1"/>
  <c r="N60" i="1"/>
  <c r="O60" i="1"/>
  <c r="P60" i="1"/>
  <c r="L61" i="1"/>
  <c r="M61" i="1"/>
  <c r="N61" i="1"/>
  <c r="O61" i="1"/>
  <c r="P61" i="1"/>
  <c r="L62" i="1"/>
  <c r="M62" i="1"/>
  <c r="N62" i="1"/>
  <c r="O62" i="1"/>
  <c r="P62" i="1"/>
  <c r="L63" i="1"/>
  <c r="M63" i="1"/>
  <c r="N63" i="1"/>
  <c r="O63" i="1"/>
  <c r="P63" i="1"/>
  <c r="L64" i="1"/>
  <c r="M64" i="1"/>
  <c r="N64" i="1"/>
  <c r="O64" i="1"/>
  <c r="P64" i="1"/>
  <c r="L66" i="1"/>
  <c r="M66" i="1"/>
  <c r="N66" i="1"/>
  <c r="O66" i="1"/>
  <c r="P66" i="1"/>
  <c r="L67" i="1"/>
  <c r="M67" i="1"/>
  <c r="N67" i="1"/>
  <c r="O67" i="1"/>
  <c r="P67" i="1"/>
  <c r="L68" i="1"/>
  <c r="M68" i="1"/>
  <c r="N68" i="1"/>
  <c r="O68" i="1"/>
  <c r="P68" i="1"/>
  <c r="L69" i="1"/>
  <c r="M69" i="1"/>
  <c r="N69" i="1"/>
  <c r="O69" i="1"/>
  <c r="P69" i="1"/>
  <c r="L65" i="1"/>
  <c r="M65" i="1"/>
  <c r="N65" i="1"/>
  <c r="O65" i="1"/>
  <c r="P65" i="1"/>
  <c r="L70" i="1"/>
  <c r="M70" i="1"/>
  <c r="N70" i="1"/>
  <c r="O70" i="1"/>
  <c r="P70" i="1"/>
  <c r="L71" i="1"/>
  <c r="M71" i="1"/>
  <c r="N71" i="1"/>
  <c r="O71" i="1"/>
  <c r="P71" i="1"/>
  <c r="L72" i="1"/>
  <c r="M72" i="1"/>
  <c r="N72" i="1"/>
  <c r="O72" i="1"/>
  <c r="P72" i="1"/>
  <c r="L73" i="1"/>
  <c r="M73" i="1"/>
  <c r="N73" i="1"/>
  <c r="O73" i="1"/>
  <c r="P73" i="1"/>
  <c r="L74" i="1"/>
  <c r="M74" i="1"/>
  <c r="N74" i="1"/>
  <c r="O74" i="1"/>
  <c r="P74" i="1"/>
  <c r="L75" i="1"/>
  <c r="M75" i="1"/>
  <c r="N75" i="1"/>
  <c r="O75" i="1"/>
  <c r="P75" i="1"/>
  <c r="L76" i="1"/>
  <c r="M76" i="1"/>
  <c r="N76" i="1"/>
  <c r="O76" i="1"/>
  <c r="P76" i="1"/>
  <c r="L77" i="1"/>
  <c r="M77" i="1"/>
  <c r="N77" i="1"/>
  <c r="O77" i="1"/>
  <c r="P77" i="1"/>
  <c r="L78" i="1"/>
  <c r="M78" i="1"/>
  <c r="N78" i="1"/>
  <c r="O78" i="1"/>
  <c r="P78" i="1"/>
  <c r="L79" i="1"/>
  <c r="M79" i="1"/>
  <c r="N79" i="1"/>
  <c r="O79" i="1"/>
  <c r="P79" i="1"/>
  <c r="L80" i="1"/>
  <c r="M80" i="1"/>
  <c r="N80" i="1"/>
  <c r="O80" i="1"/>
  <c r="P80" i="1"/>
  <c r="L81" i="1"/>
  <c r="M81" i="1"/>
  <c r="N81" i="1"/>
  <c r="O81" i="1"/>
  <c r="P81" i="1"/>
  <c r="L82" i="1"/>
  <c r="M82" i="1"/>
  <c r="N82" i="1"/>
  <c r="O82" i="1"/>
  <c r="P82" i="1"/>
  <c r="L83" i="1"/>
  <c r="M83" i="1"/>
  <c r="N83" i="1"/>
  <c r="O83" i="1"/>
  <c r="P83" i="1"/>
  <c r="L84" i="1"/>
  <c r="M84" i="1"/>
  <c r="N84" i="1"/>
  <c r="O84" i="1"/>
  <c r="P84" i="1"/>
  <c r="L85" i="1"/>
  <c r="M85" i="1"/>
  <c r="N85" i="1"/>
  <c r="O85" i="1"/>
  <c r="P85" i="1"/>
  <c r="L86" i="1"/>
  <c r="M86" i="1"/>
  <c r="N86" i="1"/>
  <c r="O86" i="1"/>
  <c r="P86" i="1"/>
  <c r="L87" i="1"/>
  <c r="M87" i="1"/>
  <c r="N87" i="1"/>
  <c r="O87" i="1"/>
  <c r="P87" i="1"/>
  <c r="L88" i="1"/>
  <c r="M88" i="1"/>
  <c r="N88" i="1"/>
  <c r="O88" i="1"/>
  <c r="P88" i="1"/>
  <c r="L89" i="1"/>
  <c r="M89" i="1"/>
  <c r="N89" i="1"/>
  <c r="O89" i="1"/>
  <c r="P89" i="1"/>
  <c r="L90" i="1"/>
  <c r="M90" i="1"/>
  <c r="N90" i="1"/>
  <c r="O90" i="1"/>
  <c r="P90" i="1"/>
  <c r="L91" i="1"/>
  <c r="M91" i="1"/>
  <c r="N91" i="1"/>
  <c r="O91" i="1"/>
  <c r="P91" i="1"/>
  <c r="L92" i="1"/>
  <c r="M92" i="1"/>
  <c r="N92" i="1"/>
  <c r="O92" i="1"/>
  <c r="P92" i="1"/>
  <c r="L93" i="1"/>
  <c r="M93" i="1"/>
  <c r="N93" i="1"/>
  <c r="O93" i="1"/>
  <c r="P93" i="1"/>
  <c r="L94" i="1"/>
  <c r="M94" i="1"/>
  <c r="N94" i="1"/>
  <c r="O94" i="1"/>
  <c r="P94" i="1"/>
  <c r="L95" i="1"/>
  <c r="M95" i="1"/>
  <c r="N95" i="1"/>
  <c r="O95" i="1"/>
  <c r="P95" i="1"/>
  <c r="L96" i="1"/>
  <c r="M96" i="1"/>
  <c r="N96" i="1"/>
  <c r="O96" i="1"/>
  <c r="P96" i="1"/>
  <c r="L97" i="1"/>
  <c r="M97" i="1"/>
  <c r="N97" i="1"/>
  <c r="O97" i="1"/>
  <c r="P97" i="1"/>
  <c r="L98" i="1"/>
  <c r="M98" i="1"/>
  <c r="N98" i="1"/>
  <c r="O98" i="1"/>
  <c r="P98" i="1"/>
  <c r="L99" i="1"/>
  <c r="M99" i="1"/>
  <c r="N99" i="1"/>
  <c r="O99" i="1"/>
  <c r="P99" i="1"/>
  <c r="L100" i="1"/>
  <c r="M100" i="1"/>
  <c r="N100" i="1"/>
  <c r="O100" i="1"/>
  <c r="P100" i="1"/>
  <c r="L101" i="1"/>
  <c r="M101" i="1"/>
  <c r="N101" i="1"/>
  <c r="O101" i="1"/>
  <c r="P101" i="1"/>
  <c r="L102" i="1"/>
  <c r="M102" i="1"/>
  <c r="N102" i="1"/>
  <c r="O102" i="1"/>
  <c r="P102" i="1"/>
  <c r="L104" i="1"/>
  <c r="M104" i="1"/>
  <c r="N104" i="1"/>
  <c r="O104" i="1"/>
  <c r="P104" i="1"/>
  <c r="L106" i="1"/>
  <c r="M106" i="1"/>
  <c r="N106" i="1"/>
  <c r="O106" i="1"/>
  <c r="P106" i="1"/>
  <c r="L107" i="1"/>
  <c r="M107" i="1"/>
  <c r="N107" i="1"/>
  <c r="O107" i="1"/>
  <c r="P107" i="1"/>
  <c r="L108" i="1"/>
  <c r="M108" i="1"/>
  <c r="N108" i="1"/>
  <c r="O108" i="1"/>
  <c r="P108" i="1"/>
  <c r="L109" i="1"/>
  <c r="M109" i="1"/>
  <c r="N109" i="1"/>
  <c r="O109" i="1"/>
  <c r="P109" i="1"/>
  <c r="L110" i="1"/>
  <c r="M110" i="1"/>
  <c r="N110" i="1"/>
  <c r="O110" i="1"/>
  <c r="P110" i="1"/>
  <c r="L111" i="1"/>
  <c r="M111" i="1"/>
  <c r="N111" i="1"/>
  <c r="O111" i="1"/>
  <c r="P111" i="1"/>
  <c r="L112" i="1"/>
  <c r="M112" i="1"/>
  <c r="N112" i="1"/>
  <c r="O112" i="1"/>
  <c r="P112" i="1"/>
  <c r="L113" i="1"/>
  <c r="M113" i="1"/>
  <c r="N113" i="1"/>
  <c r="O113" i="1"/>
  <c r="P113" i="1"/>
  <c r="L114" i="1"/>
  <c r="M114" i="1"/>
  <c r="N114" i="1"/>
  <c r="O114" i="1"/>
  <c r="P114" i="1"/>
  <c r="L115" i="1"/>
  <c r="M115" i="1"/>
  <c r="N115" i="1"/>
  <c r="O115" i="1"/>
  <c r="P115" i="1"/>
  <c r="L116" i="1"/>
  <c r="M116" i="1"/>
  <c r="N116" i="1"/>
  <c r="O116" i="1"/>
  <c r="P116" i="1"/>
  <c r="L117" i="1"/>
  <c r="M117" i="1"/>
  <c r="N117" i="1"/>
  <c r="O117" i="1"/>
  <c r="P117" i="1"/>
  <c r="L118" i="1"/>
  <c r="M118" i="1"/>
  <c r="N118" i="1"/>
  <c r="O118" i="1"/>
  <c r="P118" i="1"/>
  <c r="L119" i="1"/>
  <c r="M119" i="1"/>
  <c r="N119" i="1"/>
  <c r="O119" i="1"/>
  <c r="P119" i="1"/>
  <c r="L120" i="1"/>
  <c r="M120" i="1"/>
  <c r="N120" i="1"/>
  <c r="O120" i="1"/>
  <c r="P120" i="1"/>
  <c r="L121" i="1"/>
  <c r="M121" i="1"/>
  <c r="N121" i="1"/>
  <c r="O121" i="1"/>
  <c r="P121" i="1"/>
  <c r="L122" i="1"/>
  <c r="M122" i="1"/>
  <c r="N122" i="1"/>
  <c r="O122" i="1"/>
  <c r="P122" i="1"/>
  <c r="L123" i="1"/>
  <c r="M123" i="1"/>
  <c r="N123" i="1"/>
  <c r="O123" i="1"/>
  <c r="P123" i="1"/>
  <c r="L124" i="1"/>
  <c r="M124" i="1"/>
  <c r="N124" i="1"/>
  <c r="O124" i="1"/>
  <c r="P124" i="1"/>
  <c r="L125" i="1"/>
  <c r="M125" i="1"/>
  <c r="N125" i="1"/>
  <c r="O125" i="1"/>
  <c r="P125" i="1"/>
  <c r="L126" i="1"/>
  <c r="M126" i="1"/>
  <c r="N126" i="1"/>
  <c r="O126" i="1"/>
  <c r="P126" i="1"/>
  <c r="L127" i="1"/>
  <c r="M127" i="1"/>
  <c r="N127" i="1"/>
  <c r="O127" i="1"/>
  <c r="P127" i="1"/>
  <c r="L128" i="1"/>
  <c r="M128" i="1"/>
  <c r="N128" i="1"/>
  <c r="O128" i="1"/>
  <c r="P128" i="1"/>
  <c r="L129" i="1"/>
  <c r="M129" i="1"/>
  <c r="N129" i="1"/>
  <c r="O129" i="1"/>
  <c r="P129" i="1"/>
  <c r="L130" i="1"/>
  <c r="M130" i="1"/>
  <c r="N130" i="1"/>
  <c r="O130" i="1"/>
  <c r="P130" i="1"/>
  <c r="L131" i="1"/>
  <c r="M131" i="1"/>
  <c r="N131" i="1"/>
  <c r="O131" i="1"/>
  <c r="P131" i="1"/>
  <c r="L132" i="1"/>
  <c r="M132" i="1"/>
  <c r="N132" i="1"/>
  <c r="O132" i="1"/>
  <c r="P132" i="1"/>
  <c r="L133" i="1"/>
  <c r="M133" i="1"/>
  <c r="N133" i="1"/>
  <c r="O133" i="1"/>
  <c r="P133" i="1"/>
  <c r="L134" i="1"/>
  <c r="M134" i="1"/>
  <c r="N134" i="1"/>
  <c r="O134" i="1"/>
  <c r="P134" i="1"/>
  <c r="L197" i="1"/>
  <c r="M197" i="1"/>
  <c r="N197" i="1"/>
  <c r="O197" i="1"/>
  <c r="P197" i="1"/>
  <c r="L135" i="1"/>
  <c r="M135" i="1"/>
  <c r="N135" i="1"/>
  <c r="O135" i="1"/>
  <c r="P135" i="1"/>
  <c r="L136" i="1"/>
  <c r="M136" i="1"/>
  <c r="N136" i="1"/>
  <c r="O136" i="1"/>
  <c r="P136" i="1"/>
  <c r="L137" i="1"/>
  <c r="M137" i="1"/>
  <c r="N137" i="1"/>
  <c r="O137" i="1"/>
  <c r="P137" i="1"/>
  <c r="L138" i="1"/>
  <c r="M138" i="1"/>
  <c r="N138" i="1"/>
  <c r="O138" i="1"/>
  <c r="P138" i="1"/>
  <c r="L103" i="1"/>
  <c r="M103" i="1"/>
  <c r="N103" i="1"/>
  <c r="O103" i="1"/>
  <c r="P103" i="1"/>
  <c r="L105" i="1"/>
  <c r="M105" i="1"/>
  <c r="N105" i="1"/>
  <c r="O105" i="1"/>
  <c r="P105" i="1"/>
  <c r="L139" i="1"/>
  <c r="M139" i="1"/>
  <c r="N139" i="1"/>
  <c r="O139" i="1"/>
  <c r="P139" i="1"/>
  <c r="L140" i="1"/>
  <c r="M140" i="1"/>
  <c r="N140" i="1"/>
  <c r="O140" i="1"/>
  <c r="P140" i="1"/>
  <c r="L141" i="1"/>
  <c r="M141" i="1"/>
  <c r="N141" i="1"/>
  <c r="O141" i="1"/>
  <c r="P141" i="1"/>
  <c r="L143" i="1"/>
  <c r="M143" i="1"/>
  <c r="N143" i="1"/>
  <c r="O143" i="1"/>
  <c r="P143" i="1"/>
  <c r="L144" i="1"/>
  <c r="M144" i="1"/>
  <c r="N144" i="1"/>
  <c r="O144" i="1"/>
  <c r="P144" i="1"/>
  <c r="L145" i="1"/>
  <c r="M145" i="1"/>
  <c r="N145" i="1"/>
  <c r="O145" i="1"/>
  <c r="P145" i="1"/>
  <c r="L142" i="1"/>
  <c r="M142" i="1"/>
  <c r="N142" i="1"/>
  <c r="O142" i="1"/>
  <c r="P142" i="1"/>
  <c r="L146" i="1"/>
  <c r="M146" i="1"/>
  <c r="N146" i="1"/>
  <c r="O146" i="1"/>
  <c r="P146" i="1"/>
  <c r="L147" i="1"/>
  <c r="M147" i="1"/>
  <c r="N147" i="1"/>
  <c r="O147" i="1"/>
  <c r="P147" i="1"/>
  <c r="L148" i="1"/>
  <c r="M148" i="1"/>
  <c r="N148" i="1"/>
  <c r="O148" i="1"/>
  <c r="P148" i="1"/>
  <c r="L149" i="1"/>
  <c r="M149" i="1"/>
  <c r="N149" i="1"/>
  <c r="O149" i="1"/>
  <c r="P149" i="1"/>
  <c r="L150" i="1"/>
  <c r="M150" i="1"/>
  <c r="N150" i="1"/>
  <c r="O150" i="1"/>
  <c r="P150" i="1"/>
  <c r="L151" i="1"/>
  <c r="M151" i="1"/>
  <c r="N151" i="1"/>
  <c r="O151" i="1"/>
  <c r="P151" i="1"/>
  <c r="L152" i="1"/>
  <c r="M152" i="1"/>
  <c r="N152" i="1"/>
  <c r="O152" i="1"/>
  <c r="P152" i="1"/>
  <c r="L153" i="1"/>
  <c r="M153" i="1"/>
  <c r="N153" i="1"/>
  <c r="O153" i="1"/>
  <c r="P153" i="1"/>
  <c r="L154" i="1"/>
  <c r="M154" i="1"/>
  <c r="N154" i="1"/>
  <c r="O154" i="1"/>
  <c r="P154" i="1"/>
  <c r="L155" i="1"/>
  <c r="M155" i="1"/>
  <c r="N155" i="1"/>
  <c r="O155" i="1"/>
  <c r="P155" i="1"/>
  <c r="L156" i="1"/>
  <c r="M156" i="1"/>
  <c r="N156" i="1"/>
  <c r="O156" i="1"/>
  <c r="P156" i="1"/>
  <c r="L158" i="1"/>
  <c r="M158" i="1"/>
  <c r="N158" i="1"/>
  <c r="O158" i="1"/>
  <c r="P158" i="1"/>
  <c r="L159" i="1"/>
  <c r="M159" i="1"/>
  <c r="N159" i="1"/>
  <c r="O159" i="1"/>
  <c r="P159" i="1"/>
  <c r="L160" i="1"/>
  <c r="M160" i="1"/>
  <c r="N160" i="1"/>
  <c r="O160" i="1"/>
  <c r="P160" i="1"/>
  <c r="L161" i="1"/>
  <c r="M161" i="1"/>
  <c r="N161" i="1"/>
  <c r="O161" i="1"/>
  <c r="P161" i="1"/>
  <c r="L162" i="1"/>
  <c r="M162" i="1"/>
  <c r="N162" i="1"/>
  <c r="O162" i="1"/>
  <c r="P162" i="1"/>
  <c r="L163" i="1"/>
  <c r="M163" i="1"/>
  <c r="N163" i="1"/>
  <c r="O163" i="1"/>
  <c r="P163" i="1"/>
  <c r="L164" i="1"/>
  <c r="M164" i="1"/>
  <c r="N164" i="1"/>
  <c r="O164" i="1"/>
  <c r="P164" i="1"/>
  <c r="L165" i="1"/>
  <c r="M165" i="1"/>
  <c r="N165" i="1"/>
  <c r="O165" i="1"/>
  <c r="P165" i="1"/>
  <c r="L157" i="1"/>
  <c r="M157" i="1"/>
  <c r="N157" i="1"/>
  <c r="O157" i="1"/>
  <c r="P157" i="1"/>
  <c r="L201" i="1"/>
  <c r="M201" i="1"/>
  <c r="N201" i="1"/>
  <c r="O201" i="1"/>
  <c r="P201" i="1"/>
  <c r="L166" i="1"/>
  <c r="M166" i="1"/>
  <c r="N166" i="1"/>
  <c r="O166" i="1"/>
  <c r="P166" i="1"/>
  <c r="L167" i="1"/>
  <c r="M167" i="1"/>
  <c r="N167" i="1"/>
  <c r="O167" i="1"/>
  <c r="P167" i="1"/>
  <c r="L168" i="1"/>
  <c r="M168" i="1"/>
  <c r="N168" i="1"/>
  <c r="O168" i="1"/>
  <c r="P168" i="1"/>
  <c r="L169" i="1"/>
  <c r="M169" i="1"/>
  <c r="N169" i="1"/>
  <c r="O169" i="1"/>
  <c r="P169" i="1"/>
  <c r="L170" i="1"/>
  <c r="M170" i="1"/>
  <c r="N170" i="1"/>
  <c r="O170" i="1"/>
  <c r="P170" i="1"/>
  <c r="L171" i="1"/>
  <c r="M171" i="1"/>
  <c r="N171" i="1"/>
  <c r="O171" i="1"/>
  <c r="P171" i="1"/>
  <c r="L172" i="1"/>
  <c r="M172" i="1"/>
  <c r="N172" i="1"/>
  <c r="O172" i="1"/>
  <c r="P172" i="1"/>
  <c r="L173" i="1"/>
  <c r="M173" i="1"/>
  <c r="N173" i="1"/>
  <c r="O173" i="1"/>
  <c r="P173" i="1"/>
  <c r="L174" i="1"/>
  <c r="M174" i="1"/>
  <c r="N174" i="1"/>
  <c r="O174" i="1"/>
  <c r="P174" i="1"/>
  <c r="L175" i="1"/>
  <c r="M175" i="1"/>
  <c r="N175" i="1"/>
  <c r="O175" i="1"/>
  <c r="P175" i="1"/>
  <c r="L176" i="1"/>
  <c r="M176" i="1"/>
  <c r="N176" i="1"/>
  <c r="O176" i="1"/>
  <c r="P176" i="1"/>
  <c r="L177" i="1"/>
  <c r="M177" i="1"/>
  <c r="N177" i="1"/>
  <c r="O177" i="1"/>
  <c r="P177" i="1"/>
  <c r="L178" i="1"/>
  <c r="M178" i="1"/>
  <c r="N178" i="1"/>
  <c r="O178" i="1"/>
  <c r="P178" i="1"/>
  <c r="L179" i="1"/>
  <c r="M179" i="1"/>
  <c r="N179" i="1"/>
  <c r="O179" i="1"/>
  <c r="P179" i="1"/>
  <c r="L180" i="1"/>
  <c r="M180" i="1"/>
  <c r="N180" i="1"/>
  <c r="O180" i="1"/>
  <c r="P180" i="1"/>
  <c r="L181" i="1"/>
  <c r="M181" i="1"/>
  <c r="N181" i="1"/>
  <c r="O181" i="1"/>
  <c r="P181" i="1"/>
  <c r="L183" i="1"/>
  <c r="M183" i="1"/>
  <c r="N183" i="1"/>
  <c r="O183" i="1"/>
  <c r="P183" i="1"/>
  <c r="L182" i="1"/>
  <c r="M182" i="1"/>
  <c r="N182" i="1"/>
  <c r="O182" i="1"/>
  <c r="P182" i="1"/>
  <c r="L184" i="1"/>
  <c r="M184" i="1"/>
  <c r="N184" i="1"/>
  <c r="O184" i="1"/>
  <c r="P184" i="1"/>
  <c r="L185" i="1"/>
  <c r="M185" i="1"/>
  <c r="N185" i="1"/>
  <c r="O185" i="1"/>
  <c r="P185" i="1"/>
  <c r="L187" i="1"/>
  <c r="M187" i="1"/>
  <c r="N187" i="1"/>
  <c r="O187" i="1"/>
  <c r="P187" i="1"/>
  <c r="L188" i="1"/>
  <c r="M188" i="1"/>
  <c r="N188" i="1"/>
  <c r="O188" i="1"/>
  <c r="P188" i="1"/>
  <c r="L189" i="1"/>
  <c r="M189" i="1"/>
  <c r="N189" i="1"/>
  <c r="O189" i="1"/>
  <c r="P189" i="1"/>
  <c r="L190" i="1"/>
  <c r="M190" i="1"/>
  <c r="N190" i="1"/>
  <c r="O190" i="1"/>
  <c r="P190" i="1"/>
  <c r="L191" i="1"/>
  <c r="M191" i="1"/>
  <c r="N191" i="1"/>
  <c r="O191" i="1"/>
  <c r="P191" i="1"/>
  <c r="L192" i="1"/>
  <c r="M192" i="1"/>
  <c r="N192" i="1"/>
  <c r="O192" i="1"/>
  <c r="P192" i="1"/>
  <c r="L193" i="1"/>
  <c r="M193" i="1"/>
  <c r="N193" i="1"/>
  <c r="O193" i="1"/>
  <c r="P193" i="1"/>
  <c r="L194" i="1"/>
  <c r="M194" i="1"/>
  <c r="N194" i="1"/>
  <c r="O194" i="1"/>
  <c r="P194" i="1"/>
  <c r="L195" i="1"/>
  <c r="M195" i="1"/>
  <c r="N195" i="1"/>
  <c r="O195" i="1"/>
  <c r="P195" i="1"/>
  <c r="L196" i="1"/>
  <c r="M196" i="1"/>
  <c r="N196" i="1"/>
  <c r="O196" i="1"/>
  <c r="P196" i="1"/>
  <c r="L198" i="1"/>
  <c r="M198" i="1"/>
  <c r="N198" i="1"/>
  <c r="O198" i="1"/>
  <c r="P198" i="1"/>
  <c r="L199" i="1"/>
  <c r="M199" i="1"/>
  <c r="N199" i="1"/>
  <c r="O199" i="1"/>
  <c r="P199" i="1"/>
  <c r="L200" i="1"/>
  <c r="M200" i="1"/>
  <c r="N200" i="1"/>
  <c r="O200" i="1"/>
  <c r="P200" i="1"/>
  <c r="L202" i="1"/>
  <c r="M202" i="1"/>
  <c r="N202" i="1"/>
  <c r="O202" i="1"/>
  <c r="P202" i="1"/>
  <c r="L203" i="1"/>
  <c r="M203" i="1"/>
  <c r="N203" i="1"/>
  <c r="O203" i="1"/>
  <c r="P203" i="1"/>
  <c r="L205" i="1"/>
  <c r="M205" i="1"/>
  <c r="N205" i="1"/>
  <c r="O205" i="1"/>
  <c r="P205" i="1"/>
  <c r="L207" i="1"/>
  <c r="M207" i="1"/>
  <c r="N207" i="1"/>
  <c r="O207" i="1"/>
  <c r="P207" i="1"/>
  <c r="L208" i="1"/>
  <c r="M208" i="1"/>
  <c r="N208" i="1"/>
  <c r="O208" i="1"/>
  <c r="P208" i="1"/>
  <c r="L209" i="1"/>
  <c r="M209" i="1"/>
  <c r="N209" i="1"/>
  <c r="O209" i="1"/>
  <c r="P209" i="1"/>
  <c r="L210" i="1"/>
  <c r="M210" i="1"/>
  <c r="N210" i="1"/>
  <c r="O210" i="1"/>
  <c r="P210" i="1"/>
  <c r="L211" i="1"/>
  <c r="M211" i="1"/>
  <c r="N211" i="1"/>
  <c r="O211" i="1"/>
  <c r="P211" i="1"/>
  <c r="L212" i="1"/>
  <c r="M212" i="1"/>
  <c r="N212" i="1"/>
  <c r="O212" i="1"/>
  <c r="P212" i="1"/>
  <c r="L204" i="1"/>
  <c r="M204" i="1"/>
  <c r="N204" i="1"/>
  <c r="O204" i="1"/>
  <c r="P204" i="1"/>
  <c r="L213" i="1"/>
  <c r="M213" i="1"/>
  <c r="N213" i="1"/>
  <c r="O213" i="1"/>
  <c r="P213" i="1"/>
  <c r="L214" i="1"/>
  <c r="M214" i="1"/>
  <c r="N214" i="1"/>
  <c r="O214" i="1"/>
  <c r="P214" i="1"/>
  <c r="L215" i="1"/>
  <c r="M215" i="1"/>
  <c r="N215" i="1"/>
  <c r="O215" i="1"/>
  <c r="P215" i="1"/>
  <c r="L216" i="1"/>
  <c r="M216" i="1"/>
  <c r="N216" i="1"/>
  <c r="O216" i="1"/>
  <c r="P216" i="1"/>
  <c r="L217" i="1"/>
  <c r="M217" i="1"/>
  <c r="N217" i="1"/>
  <c r="O217" i="1"/>
  <c r="P217" i="1"/>
  <c r="L218" i="1"/>
  <c r="M218" i="1"/>
  <c r="N218" i="1"/>
  <c r="O218" i="1"/>
  <c r="P218" i="1"/>
  <c r="L220" i="1"/>
  <c r="M220" i="1"/>
  <c r="N220" i="1"/>
  <c r="O220" i="1"/>
  <c r="P220" i="1"/>
  <c r="L221" i="1"/>
  <c r="M221" i="1"/>
  <c r="N221" i="1"/>
  <c r="O221" i="1"/>
  <c r="P221" i="1"/>
  <c r="L222" i="1"/>
  <c r="M222" i="1"/>
  <c r="N222" i="1"/>
  <c r="O222" i="1"/>
  <c r="P222" i="1"/>
  <c r="L223" i="1"/>
  <c r="M223" i="1"/>
  <c r="N223" i="1"/>
  <c r="O223" i="1"/>
  <c r="P223" i="1"/>
  <c r="L224" i="1"/>
  <c r="M224" i="1"/>
  <c r="N224" i="1"/>
  <c r="O224" i="1"/>
  <c r="P224" i="1"/>
  <c r="L225" i="1"/>
  <c r="M225" i="1"/>
  <c r="N225" i="1"/>
  <c r="O225" i="1"/>
  <c r="P225" i="1"/>
  <c r="L226" i="1"/>
  <c r="M226" i="1"/>
  <c r="N226" i="1"/>
  <c r="O226" i="1"/>
  <c r="P226" i="1"/>
  <c r="L227" i="1"/>
  <c r="M227" i="1"/>
  <c r="N227" i="1"/>
  <c r="O227" i="1"/>
  <c r="P227" i="1"/>
  <c r="L228" i="1"/>
  <c r="M228" i="1"/>
  <c r="N228" i="1"/>
  <c r="O228" i="1"/>
  <c r="P228" i="1"/>
  <c r="L229" i="1"/>
  <c r="M229" i="1"/>
  <c r="N229" i="1"/>
  <c r="O229" i="1"/>
  <c r="P229" i="1"/>
  <c r="L230" i="1"/>
  <c r="M230" i="1"/>
  <c r="N230" i="1"/>
  <c r="O230" i="1"/>
  <c r="P230" i="1"/>
  <c r="L231" i="1"/>
  <c r="M231" i="1"/>
  <c r="N231" i="1"/>
  <c r="O231" i="1"/>
  <c r="P231" i="1"/>
  <c r="L232" i="1"/>
  <c r="M232" i="1"/>
  <c r="N232" i="1"/>
  <c r="O232" i="1"/>
  <c r="P232" i="1"/>
  <c r="L219" i="1"/>
  <c r="M219" i="1"/>
  <c r="N219" i="1"/>
  <c r="O219" i="1"/>
  <c r="P219" i="1"/>
  <c r="L233" i="1"/>
  <c r="M233" i="1"/>
  <c r="N233" i="1"/>
  <c r="O233" i="1"/>
  <c r="P233" i="1"/>
  <c r="L235" i="1"/>
  <c r="M235" i="1"/>
  <c r="N235" i="1"/>
  <c r="O235" i="1"/>
  <c r="P235" i="1"/>
  <c r="L236" i="1"/>
  <c r="M236" i="1"/>
  <c r="N236" i="1"/>
  <c r="O236" i="1"/>
  <c r="P236" i="1"/>
  <c r="L237" i="1"/>
  <c r="M237" i="1"/>
  <c r="N237" i="1"/>
  <c r="O237" i="1"/>
  <c r="P237" i="1"/>
  <c r="L238" i="1"/>
  <c r="M238" i="1"/>
  <c r="N238" i="1"/>
  <c r="O238" i="1"/>
  <c r="P238" i="1"/>
  <c r="L239" i="1"/>
  <c r="M239" i="1"/>
  <c r="N239" i="1"/>
  <c r="O239" i="1"/>
  <c r="P239" i="1"/>
  <c r="L240" i="1"/>
  <c r="M240" i="1"/>
  <c r="N240" i="1"/>
  <c r="O240" i="1"/>
  <c r="P240" i="1"/>
  <c r="L241" i="1"/>
  <c r="M241" i="1"/>
  <c r="N241" i="1"/>
  <c r="O241" i="1"/>
  <c r="P241" i="1"/>
  <c r="L242" i="1"/>
  <c r="M242" i="1"/>
  <c r="N242" i="1"/>
  <c r="O242" i="1"/>
  <c r="P242" i="1"/>
  <c r="L243" i="1"/>
  <c r="M243" i="1"/>
  <c r="N243" i="1"/>
  <c r="O243" i="1"/>
  <c r="P243" i="1"/>
  <c r="L244" i="1"/>
  <c r="M244" i="1"/>
  <c r="N244" i="1"/>
  <c r="O244" i="1"/>
  <c r="P244" i="1"/>
  <c r="L245" i="1"/>
  <c r="M245" i="1"/>
  <c r="N245" i="1"/>
  <c r="O245" i="1"/>
  <c r="P245" i="1"/>
  <c r="L246" i="1"/>
  <c r="M246" i="1"/>
  <c r="N246" i="1"/>
  <c r="O246" i="1"/>
  <c r="P246" i="1"/>
  <c r="L247" i="1"/>
  <c r="M247" i="1"/>
  <c r="N247" i="1"/>
  <c r="O247" i="1"/>
  <c r="P247" i="1"/>
  <c r="L248" i="1"/>
  <c r="M248" i="1"/>
  <c r="N248" i="1"/>
  <c r="O248" i="1"/>
  <c r="P248" i="1"/>
  <c r="L249" i="1"/>
  <c r="M249" i="1"/>
  <c r="N249" i="1"/>
  <c r="O249" i="1"/>
  <c r="P249" i="1"/>
  <c r="L234" i="1"/>
  <c r="M234" i="1"/>
  <c r="N234" i="1"/>
  <c r="O234" i="1"/>
  <c r="P234" i="1"/>
  <c r="L250" i="1"/>
  <c r="M250" i="1"/>
  <c r="N250" i="1"/>
  <c r="O250" i="1"/>
  <c r="P250" i="1"/>
  <c r="L251" i="1"/>
  <c r="M251" i="1"/>
  <c r="N251" i="1"/>
  <c r="O251" i="1"/>
  <c r="P251" i="1"/>
  <c r="L252" i="1"/>
  <c r="M252" i="1"/>
  <c r="N252" i="1"/>
  <c r="O252" i="1"/>
  <c r="P252" i="1"/>
  <c r="L253" i="1"/>
  <c r="M253" i="1"/>
  <c r="N253" i="1"/>
  <c r="O253" i="1"/>
  <c r="P253" i="1"/>
  <c r="L255" i="1"/>
  <c r="M255" i="1"/>
  <c r="N255" i="1"/>
  <c r="O255" i="1"/>
  <c r="P255" i="1"/>
  <c r="L256" i="1"/>
  <c r="M256" i="1"/>
  <c r="N256" i="1"/>
  <c r="O256" i="1"/>
  <c r="P256" i="1"/>
  <c r="L257" i="1"/>
  <c r="M257" i="1"/>
  <c r="N257" i="1"/>
  <c r="O257" i="1"/>
  <c r="P257" i="1"/>
  <c r="L258" i="1"/>
  <c r="M258" i="1"/>
  <c r="N258" i="1"/>
  <c r="O258" i="1"/>
  <c r="P258" i="1"/>
  <c r="L259" i="1"/>
  <c r="M259" i="1"/>
  <c r="N259" i="1"/>
  <c r="O259" i="1"/>
  <c r="P259" i="1"/>
  <c r="L260" i="1"/>
  <c r="M260" i="1"/>
  <c r="N260" i="1"/>
  <c r="O260" i="1"/>
  <c r="P260" i="1"/>
  <c r="L261" i="1"/>
  <c r="M261" i="1"/>
  <c r="N261" i="1"/>
  <c r="O261" i="1"/>
  <c r="P261" i="1"/>
  <c r="L262" i="1"/>
  <c r="M262" i="1"/>
  <c r="N262" i="1"/>
  <c r="O262" i="1"/>
  <c r="P262" i="1"/>
  <c r="L264" i="1"/>
  <c r="M264" i="1"/>
  <c r="N264" i="1"/>
  <c r="O264" i="1"/>
  <c r="P264" i="1"/>
  <c r="L265" i="1"/>
  <c r="M265" i="1"/>
  <c r="N265" i="1"/>
  <c r="O265" i="1"/>
  <c r="P265" i="1"/>
  <c r="L266" i="1"/>
  <c r="M266" i="1"/>
  <c r="N266" i="1"/>
  <c r="O266" i="1"/>
  <c r="P266" i="1"/>
  <c r="L267" i="1"/>
  <c r="M267" i="1"/>
  <c r="N267" i="1"/>
  <c r="O267" i="1"/>
  <c r="P267" i="1"/>
  <c r="L268" i="1"/>
  <c r="M268" i="1"/>
  <c r="N268" i="1"/>
  <c r="O268" i="1"/>
  <c r="P268" i="1"/>
  <c r="L269" i="1"/>
  <c r="M269" i="1"/>
  <c r="N269" i="1"/>
  <c r="O269" i="1"/>
  <c r="P269" i="1"/>
  <c r="L270" i="1"/>
  <c r="M270" i="1"/>
  <c r="N270" i="1"/>
  <c r="O270" i="1"/>
  <c r="P270" i="1"/>
  <c r="L271" i="1"/>
  <c r="M271" i="1"/>
  <c r="N271" i="1"/>
  <c r="O271" i="1"/>
  <c r="P271" i="1"/>
  <c r="L272" i="1"/>
  <c r="M272" i="1"/>
  <c r="N272" i="1"/>
  <c r="O272" i="1"/>
  <c r="P272" i="1"/>
  <c r="L273" i="1"/>
  <c r="M273" i="1"/>
  <c r="N273" i="1"/>
  <c r="O273" i="1"/>
  <c r="P273" i="1"/>
  <c r="L274" i="1"/>
  <c r="M274" i="1"/>
  <c r="N274" i="1"/>
  <c r="O274" i="1"/>
  <c r="P274" i="1"/>
  <c r="L275" i="1"/>
  <c r="M275" i="1"/>
  <c r="N275" i="1"/>
  <c r="O275" i="1"/>
  <c r="P275" i="1"/>
  <c r="L276" i="1"/>
  <c r="M276" i="1"/>
  <c r="N276" i="1"/>
  <c r="O276" i="1"/>
  <c r="P276" i="1"/>
  <c r="L277" i="1"/>
  <c r="M277" i="1"/>
  <c r="N277" i="1"/>
  <c r="O277" i="1"/>
  <c r="P277" i="1"/>
  <c r="L278" i="1"/>
  <c r="M278" i="1"/>
  <c r="N278" i="1"/>
  <c r="O278" i="1"/>
  <c r="P278" i="1"/>
  <c r="L279" i="1"/>
  <c r="M279" i="1"/>
  <c r="N279" i="1"/>
  <c r="O279" i="1"/>
  <c r="P279" i="1"/>
  <c r="L303" i="1"/>
  <c r="M303" i="1"/>
  <c r="N303" i="1"/>
  <c r="O303" i="1"/>
  <c r="P303" i="1"/>
  <c r="L254" i="1"/>
  <c r="M254" i="1"/>
  <c r="N254" i="1"/>
  <c r="O254" i="1"/>
  <c r="P254" i="1"/>
  <c r="L263" i="1"/>
  <c r="M263" i="1"/>
  <c r="N263" i="1"/>
  <c r="O263" i="1"/>
  <c r="P263" i="1"/>
  <c r="L280" i="1"/>
  <c r="M280" i="1"/>
  <c r="N280" i="1"/>
  <c r="O280" i="1"/>
  <c r="P280" i="1"/>
  <c r="L281" i="1"/>
  <c r="M281" i="1"/>
  <c r="N281" i="1"/>
  <c r="O281" i="1"/>
  <c r="P281" i="1"/>
  <c r="L282" i="1"/>
  <c r="M282" i="1"/>
  <c r="N282" i="1"/>
  <c r="O282" i="1"/>
  <c r="P282" i="1"/>
  <c r="L283" i="1"/>
  <c r="M283" i="1"/>
  <c r="N283" i="1"/>
  <c r="O283" i="1"/>
  <c r="P283" i="1"/>
  <c r="L284" i="1"/>
  <c r="M284" i="1"/>
  <c r="N284" i="1"/>
  <c r="O284" i="1"/>
  <c r="P284" i="1"/>
  <c r="L285" i="1"/>
  <c r="M285" i="1"/>
  <c r="N285" i="1"/>
  <c r="O285" i="1"/>
  <c r="P285" i="1"/>
  <c r="L286" i="1"/>
  <c r="M286" i="1"/>
  <c r="N286" i="1"/>
  <c r="O286" i="1"/>
  <c r="P286" i="1"/>
  <c r="L287" i="1"/>
  <c r="M287" i="1"/>
  <c r="N287" i="1"/>
  <c r="O287" i="1"/>
  <c r="P287" i="1"/>
  <c r="L288" i="1"/>
  <c r="M288" i="1"/>
  <c r="N288" i="1"/>
  <c r="O288" i="1"/>
  <c r="P288" i="1"/>
  <c r="L289" i="1"/>
  <c r="M289" i="1"/>
  <c r="N289" i="1"/>
  <c r="O289" i="1"/>
  <c r="P289" i="1"/>
  <c r="L290" i="1"/>
  <c r="M290" i="1"/>
  <c r="N290" i="1"/>
  <c r="O290" i="1"/>
  <c r="P290" i="1"/>
  <c r="L291" i="1"/>
  <c r="M291" i="1"/>
  <c r="N291" i="1"/>
  <c r="O291" i="1"/>
  <c r="P291" i="1"/>
  <c r="L292" i="1"/>
  <c r="M292" i="1"/>
  <c r="N292" i="1"/>
  <c r="O292" i="1"/>
  <c r="P292" i="1"/>
  <c r="L206" i="1"/>
  <c r="M206" i="1"/>
  <c r="N206" i="1"/>
  <c r="O206" i="1"/>
  <c r="P206" i="1"/>
  <c r="L293" i="1"/>
  <c r="M293" i="1"/>
  <c r="N293" i="1"/>
  <c r="O293" i="1"/>
  <c r="P293" i="1"/>
  <c r="L294" i="1"/>
  <c r="M294" i="1"/>
  <c r="N294" i="1"/>
  <c r="O294" i="1"/>
  <c r="P294" i="1"/>
  <c r="L295" i="1"/>
  <c r="M295" i="1"/>
  <c r="N295" i="1"/>
  <c r="O295" i="1"/>
  <c r="P295" i="1"/>
  <c r="L296" i="1"/>
  <c r="M296" i="1"/>
  <c r="N296" i="1"/>
  <c r="O296" i="1"/>
  <c r="P296" i="1"/>
  <c r="L297" i="1"/>
  <c r="M297" i="1"/>
  <c r="N297" i="1"/>
  <c r="O297" i="1"/>
  <c r="P297" i="1"/>
  <c r="L298" i="1"/>
  <c r="M298" i="1"/>
  <c r="N298" i="1"/>
  <c r="O298" i="1"/>
  <c r="P298" i="1"/>
  <c r="L299" i="1"/>
  <c r="M299" i="1"/>
  <c r="N299" i="1"/>
  <c r="O299" i="1"/>
  <c r="P299" i="1"/>
  <c r="L300" i="1"/>
  <c r="M300" i="1"/>
  <c r="N300" i="1"/>
  <c r="O300" i="1"/>
  <c r="P300" i="1"/>
  <c r="L301" i="1"/>
  <c r="M301" i="1"/>
  <c r="N301" i="1"/>
  <c r="O301" i="1"/>
  <c r="P301" i="1"/>
  <c r="L302" i="1"/>
  <c r="M302" i="1"/>
  <c r="N302" i="1"/>
  <c r="O302" i="1"/>
  <c r="P302" i="1"/>
  <c r="L304" i="1"/>
  <c r="M304" i="1"/>
  <c r="N304" i="1"/>
  <c r="O304" i="1"/>
  <c r="P304" i="1"/>
  <c r="L305" i="1"/>
  <c r="M305" i="1"/>
  <c r="N305" i="1"/>
  <c r="O305" i="1"/>
  <c r="P305" i="1"/>
  <c r="L307" i="1"/>
  <c r="M307" i="1"/>
  <c r="N307" i="1"/>
  <c r="O307" i="1"/>
  <c r="P307" i="1"/>
  <c r="L308" i="1"/>
  <c r="M308" i="1"/>
  <c r="N308" i="1"/>
  <c r="O308" i="1"/>
  <c r="P308" i="1"/>
  <c r="L309" i="1"/>
  <c r="M309" i="1"/>
  <c r="N309" i="1"/>
  <c r="O309" i="1"/>
  <c r="P309" i="1"/>
  <c r="L310" i="1"/>
  <c r="M310" i="1"/>
  <c r="N310" i="1"/>
  <c r="O310" i="1"/>
  <c r="P310" i="1"/>
  <c r="L311" i="1"/>
  <c r="M311" i="1"/>
  <c r="N311" i="1"/>
  <c r="O311" i="1"/>
  <c r="P311" i="1"/>
  <c r="L312" i="1"/>
  <c r="M312" i="1"/>
  <c r="N312" i="1"/>
  <c r="O312" i="1"/>
  <c r="P312" i="1"/>
  <c r="L313" i="1"/>
  <c r="M313" i="1"/>
  <c r="N313" i="1"/>
  <c r="O313" i="1"/>
  <c r="P313" i="1"/>
  <c r="L314" i="1"/>
  <c r="M314" i="1"/>
  <c r="N314" i="1"/>
  <c r="O314" i="1"/>
  <c r="P314" i="1"/>
  <c r="L315" i="1"/>
  <c r="M315" i="1"/>
  <c r="N315" i="1"/>
  <c r="O315" i="1"/>
  <c r="P315" i="1"/>
  <c r="L316" i="1"/>
  <c r="M316" i="1"/>
  <c r="N316" i="1"/>
  <c r="O316" i="1"/>
  <c r="P316" i="1"/>
  <c r="L317" i="1"/>
  <c r="M317" i="1"/>
  <c r="N317" i="1"/>
  <c r="O317" i="1"/>
  <c r="P317" i="1"/>
  <c r="L318" i="1"/>
  <c r="M318" i="1"/>
  <c r="N318" i="1"/>
  <c r="O318" i="1"/>
  <c r="P318" i="1"/>
  <c r="L319" i="1"/>
  <c r="M319" i="1"/>
  <c r="N319" i="1"/>
  <c r="O319" i="1"/>
  <c r="P319" i="1"/>
  <c r="L320" i="1"/>
  <c r="M320" i="1"/>
  <c r="N320" i="1"/>
  <c r="O320" i="1"/>
  <c r="P320" i="1"/>
  <c r="L321" i="1"/>
  <c r="M321" i="1"/>
  <c r="N321" i="1"/>
  <c r="O321" i="1"/>
  <c r="P321" i="1"/>
  <c r="L322" i="1"/>
  <c r="M322" i="1"/>
  <c r="N322" i="1"/>
  <c r="O322" i="1"/>
  <c r="P322" i="1"/>
  <c r="L323" i="1"/>
  <c r="M323" i="1"/>
  <c r="N323" i="1"/>
  <c r="O323" i="1"/>
  <c r="P323" i="1"/>
  <c r="L324" i="1"/>
  <c r="M324" i="1"/>
  <c r="N324" i="1"/>
  <c r="O324" i="1"/>
  <c r="P324" i="1"/>
  <c r="L325" i="1"/>
  <c r="M325" i="1"/>
  <c r="N325" i="1"/>
  <c r="O325" i="1"/>
  <c r="P325" i="1"/>
  <c r="P17" i="1"/>
  <c r="M17" i="1"/>
  <c r="N17" i="1"/>
  <c r="O17" i="1"/>
  <c r="L17" i="1"/>
  <c r="G14" i="1"/>
  <c r="H14" i="1"/>
  <c r="I14" i="1"/>
  <c r="J14" i="1"/>
  <c r="F14" i="1"/>
  <c r="G13" i="1"/>
  <c r="H13" i="1"/>
  <c r="I13" i="1"/>
  <c r="J13" i="1"/>
  <c r="F13" i="1"/>
  <c r="G10" i="1"/>
  <c r="G11" i="1" s="1"/>
  <c r="H10" i="1"/>
  <c r="I10" i="1"/>
  <c r="J10" i="1"/>
  <c r="F10" i="1"/>
  <c r="C10" i="1"/>
  <c r="E18" i="1"/>
  <c r="E19" i="1"/>
  <c r="E20" i="1"/>
  <c r="E21" i="1"/>
  <c r="E22" i="1"/>
  <c r="E16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306" i="1"/>
  <c r="E50" i="1"/>
  <c r="E51" i="1"/>
  <c r="E52" i="1"/>
  <c r="E53" i="1"/>
  <c r="E54" i="1"/>
  <c r="E55" i="1"/>
  <c r="E56" i="1"/>
  <c r="E57" i="1"/>
  <c r="E58" i="1"/>
  <c r="E47" i="1"/>
  <c r="E59" i="1"/>
  <c r="E60" i="1"/>
  <c r="E61" i="1"/>
  <c r="E62" i="1"/>
  <c r="E63" i="1"/>
  <c r="E64" i="1"/>
  <c r="E66" i="1"/>
  <c r="E67" i="1"/>
  <c r="E68" i="1"/>
  <c r="E69" i="1"/>
  <c r="E65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97" i="1"/>
  <c r="E135" i="1"/>
  <c r="E136" i="1"/>
  <c r="E137" i="1"/>
  <c r="E138" i="1"/>
  <c r="E103" i="1"/>
  <c r="E105" i="1"/>
  <c r="E139" i="1"/>
  <c r="E140" i="1"/>
  <c r="E141" i="1"/>
  <c r="E143" i="1"/>
  <c r="E144" i="1"/>
  <c r="E145" i="1"/>
  <c r="E142" i="1"/>
  <c r="E146" i="1"/>
  <c r="E147" i="1"/>
  <c r="E148" i="1"/>
  <c r="E149" i="1"/>
  <c r="E150" i="1"/>
  <c r="E151" i="1"/>
  <c r="E152" i="1"/>
  <c r="E153" i="1"/>
  <c r="E154" i="1"/>
  <c r="E155" i="1"/>
  <c r="E156" i="1"/>
  <c r="E158" i="1"/>
  <c r="E159" i="1"/>
  <c r="E160" i="1"/>
  <c r="E161" i="1"/>
  <c r="E162" i="1"/>
  <c r="E163" i="1"/>
  <c r="E164" i="1"/>
  <c r="E165" i="1"/>
  <c r="E157" i="1"/>
  <c r="E201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3" i="1"/>
  <c r="E182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8" i="1"/>
  <c r="E199" i="1"/>
  <c r="E200" i="1"/>
  <c r="E202" i="1"/>
  <c r="E203" i="1"/>
  <c r="E205" i="1"/>
  <c r="E207" i="1"/>
  <c r="E208" i="1"/>
  <c r="E209" i="1"/>
  <c r="E210" i="1"/>
  <c r="E211" i="1"/>
  <c r="E212" i="1"/>
  <c r="E204" i="1"/>
  <c r="E213" i="1"/>
  <c r="E214" i="1"/>
  <c r="E215" i="1"/>
  <c r="E216" i="1"/>
  <c r="E217" i="1"/>
  <c r="E218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19" i="1"/>
  <c r="E233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34" i="1"/>
  <c r="E250" i="1"/>
  <c r="E251" i="1"/>
  <c r="E252" i="1"/>
  <c r="E253" i="1"/>
  <c r="E255" i="1"/>
  <c r="E256" i="1"/>
  <c r="E257" i="1"/>
  <c r="E258" i="1"/>
  <c r="E259" i="1"/>
  <c r="E260" i="1"/>
  <c r="E261" i="1"/>
  <c r="E262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303" i="1"/>
  <c r="E254" i="1"/>
  <c r="E263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06" i="1"/>
  <c r="E293" i="1"/>
  <c r="E294" i="1"/>
  <c r="E295" i="1"/>
  <c r="E296" i="1"/>
  <c r="E297" i="1"/>
  <c r="E298" i="1"/>
  <c r="E299" i="1"/>
  <c r="E300" i="1"/>
  <c r="E301" i="1"/>
  <c r="E302" i="1"/>
  <c r="E304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17" i="1"/>
  <c r="D18" i="1"/>
  <c r="D19" i="1"/>
  <c r="D20" i="1"/>
  <c r="D21" i="1"/>
  <c r="D22" i="1"/>
  <c r="D16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306" i="1"/>
  <c r="D50" i="1"/>
  <c r="D51" i="1"/>
  <c r="D52" i="1"/>
  <c r="D53" i="1"/>
  <c r="D54" i="1"/>
  <c r="D55" i="1"/>
  <c r="D56" i="1"/>
  <c r="D57" i="1"/>
  <c r="D58" i="1"/>
  <c r="D47" i="1"/>
  <c r="D59" i="1"/>
  <c r="D60" i="1"/>
  <c r="D61" i="1"/>
  <c r="D62" i="1"/>
  <c r="D63" i="1"/>
  <c r="D64" i="1"/>
  <c r="D66" i="1"/>
  <c r="D67" i="1"/>
  <c r="D68" i="1"/>
  <c r="D69" i="1"/>
  <c r="D65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97" i="1"/>
  <c r="D135" i="1"/>
  <c r="D136" i="1"/>
  <c r="D137" i="1"/>
  <c r="D138" i="1"/>
  <c r="D103" i="1"/>
  <c r="D105" i="1"/>
  <c r="D139" i="1"/>
  <c r="D140" i="1"/>
  <c r="D141" i="1"/>
  <c r="D143" i="1"/>
  <c r="D144" i="1"/>
  <c r="D145" i="1"/>
  <c r="D142" i="1"/>
  <c r="D146" i="1"/>
  <c r="D147" i="1"/>
  <c r="D148" i="1"/>
  <c r="D149" i="1"/>
  <c r="D150" i="1"/>
  <c r="D151" i="1"/>
  <c r="D152" i="1"/>
  <c r="D153" i="1"/>
  <c r="D154" i="1"/>
  <c r="D155" i="1"/>
  <c r="D156" i="1"/>
  <c r="D158" i="1"/>
  <c r="D159" i="1"/>
  <c r="D160" i="1"/>
  <c r="D161" i="1"/>
  <c r="D162" i="1"/>
  <c r="D163" i="1"/>
  <c r="D164" i="1"/>
  <c r="D165" i="1"/>
  <c r="D157" i="1"/>
  <c r="D201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3" i="1"/>
  <c r="D182" i="1"/>
  <c r="D184" i="1"/>
  <c r="D185" i="1"/>
  <c r="D187" i="1"/>
  <c r="D188" i="1"/>
  <c r="D189" i="1"/>
  <c r="D190" i="1"/>
  <c r="D191" i="1"/>
  <c r="D192" i="1"/>
  <c r="D193" i="1"/>
  <c r="D194" i="1"/>
  <c r="D195" i="1"/>
  <c r="D196" i="1"/>
  <c r="D198" i="1"/>
  <c r="D199" i="1"/>
  <c r="D200" i="1"/>
  <c r="D202" i="1"/>
  <c r="D203" i="1"/>
  <c r="D205" i="1"/>
  <c r="D207" i="1"/>
  <c r="D208" i="1"/>
  <c r="D209" i="1"/>
  <c r="D210" i="1"/>
  <c r="D211" i="1"/>
  <c r="D212" i="1"/>
  <c r="D204" i="1"/>
  <c r="D213" i="1"/>
  <c r="D214" i="1"/>
  <c r="D215" i="1"/>
  <c r="D216" i="1"/>
  <c r="D217" i="1"/>
  <c r="D218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19" i="1"/>
  <c r="D233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34" i="1"/>
  <c r="D250" i="1"/>
  <c r="D251" i="1"/>
  <c r="D252" i="1"/>
  <c r="D253" i="1"/>
  <c r="D255" i="1"/>
  <c r="D256" i="1"/>
  <c r="D257" i="1"/>
  <c r="D258" i="1"/>
  <c r="D259" i="1"/>
  <c r="D260" i="1"/>
  <c r="D261" i="1"/>
  <c r="D262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303" i="1"/>
  <c r="D254" i="1"/>
  <c r="D263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06" i="1"/>
  <c r="D293" i="1"/>
  <c r="D294" i="1"/>
  <c r="D295" i="1"/>
  <c r="D296" i="1"/>
  <c r="D297" i="1"/>
  <c r="D298" i="1"/>
  <c r="D299" i="1"/>
  <c r="D300" i="1"/>
  <c r="D301" i="1"/>
  <c r="D302" i="1"/>
  <c r="D304" i="1"/>
  <c r="D305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17" i="1"/>
  <c r="C14" i="1"/>
  <c r="C13" i="1"/>
  <c r="Q131" i="1"/>
  <c r="Q29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5" i="1"/>
  <c r="Q304" i="1"/>
  <c r="Q302" i="1"/>
  <c r="Q301" i="1"/>
  <c r="Q300" i="1"/>
  <c r="Q299" i="1"/>
  <c r="Q298" i="1"/>
  <c r="Q297" i="1"/>
  <c r="Q296" i="1"/>
  <c r="Q295" i="1"/>
  <c r="Q294" i="1"/>
  <c r="Q293" i="1"/>
  <c r="Q206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63" i="1"/>
  <c r="Q254" i="1"/>
  <c r="Q303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2" i="1"/>
  <c r="Q261" i="1"/>
  <c r="Q260" i="1"/>
  <c r="Q259" i="1"/>
  <c r="Q258" i="1"/>
  <c r="Q257" i="1"/>
  <c r="Q256" i="1"/>
  <c r="Q255" i="1"/>
  <c r="Q253" i="1"/>
  <c r="Q252" i="1"/>
  <c r="Q251" i="1"/>
  <c r="Q250" i="1"/>
  <c r="Q234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3" i="1"/>
  <c r="Q219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8" i="1"/>
  <c r="Q217" i="1"/>
  <c r="Q216" i="1"/>
  <c r="Q215" i="1"/>
  <c r="Q214" i="1"/>
  <c r="Q213" i="1"/>
  <c r="Q204" i="1"/>
  <c r="Q212" i="1"/>
  <c r="Q211" i="1"/>
  <c r="Q210" i="1"/>
  <c r="Q209" i="1"/>
  <c r="Q208" i="1"/>
  <c r="Q207" i="1"/>
  <c r="Q205" i="1"/>
  <c r="Q203" i="1"/>
  <c r="Q202" i="1"/>
  <c r="Q200" i="1"/>
  <c r="Q199" i="1"/>
  <c r="Q198" i="1"/>
  <c r="Q196" i="1"/>
  <c r="Q195" i="1"/>
  <c r="Q194" i="1"/>
  <c r="Q193" i="1"/>
  <c r="Q192" i="1"/>
  <c r="Q191" i="1"/>
  <c r="Q190" i="1"/>
  <c r="Q189" i="1"/>
  <c r="Q188" i="1"/>
  <c r="Q187" i="1"/>
  <c r="Q185" i="1"/>
  <c r="Q184" i="1"/>
  <c r="Q182" i="1"/>
  <c r="Q183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201" i="1"/>
  <c r="Q157" i="1"/>
  <c r="Q165" i="1"/>
  <c r="Q164" i="1"/>
  <c r="Q163" i="1"/>
  <c r="Q162" i="1"/>
  <c r="Q161" i="1"/>
  <c r="Q160" i="1"/>
  <c r="Q159" i="1"/>
  <c r="Q158" i="1"/>
  <c r="Q156" i="1"/>
  <c r="Q155" i="1"/>
  <c r="Q154" i="1"/>
  <c r="Q153" i="1"/>
  <c r="Q152" i="1"/>
  <c r="Q151" i="1"/>
  <c r="Q150" i="1"/>
  <c r="Q149" i="1"/>
  <c r="Q148" i="1"/>
  <c r="Q147" i="1"/>
  <c r="Q146" i="1"/>
  <c r="Q142" i="1"/>
  <c r="Q145" i="1"/>
  <c r="Q144" i="1"/>
  <c r="Q143" i="1"/>
  <c r="Q141" i="1"/>
  <c r="Q140" i="1"/>
  <c r="Q139" i="1"/>
  <c r="Q105" i="1"/>
  <c r="Q103" i="1"/>
  <c r="Q138" i="1"/>
  <c r="Q137" i="1"/>
  <c r="Q136" i="1"/>
  <c r="Q135" i="1"/>
  <c r="Q197" i="1"/>
  <c r="Q134" i="1"/>
  <c r="Q133" i="1"/>
  <c r="Q132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4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5" i="1"/>
  <c r="Q69" i="1"/>
  <c r="Q68" i="1"/>
  <c r="Q67" i="1"/>
  <c r="Q66" i="1"/>
  <c r="Q64" i="1"/>
  <c r="Q63" i="1"/>
  <c r="Q62" i="1"/>
  <c r="Q61" i="1"/>
  <c r="Q60" i="1"/>
  <c r="Q59" i="1"/>
  <c r="Q47" i="1"/>
  <c r="Q58" i="1"/>
  <c r="Q57" i="1"/>
  <c r="Q56" i="1"/>
  <c r="Q55" i="1"/>
  <c r="Q54" i="1"/>
  <c r="Q53" i="1"/>
  <c r="Q52" i="1"/>
  <c r="Q51" i="1"/>
  <c r="Q50" i="1"/>
  <c r="Q306" i="1"/>
  <c r="Q49" i="1"/>
  <c r="Q48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8" i="1"/>
  <c r="Q27" i="1"/>
  <c r="Q26" i="1"/>
  <c r="Q25" i="1"/>
  <c r="Q24" i="1"/>
  <c r="Q23" i="1"/>
  <c r="Q16" i="1"/>
  <c r="Q22" i="1"/>
  <c r="Q21" i="1"/>
  <c r="Q20" i="1"/>
  <c r="Q19" i="1"/>
  <c r="Q18" i="1"/>
  <c r="E330" i="1"/>
  <c r="Q355" i="1"/>
  <c r="M330" i="1"/>
  <c r="D333" i="1"/>
  <c r="L13" i="1" l="1"/>
  <c r="N330" i="1"/>
  <c r="Q13" i="1"/>
  <c r="Q14" i="1"/>
  <c r="Q344" i="1"/>
  <c r="Q341" i="1"/>
  <c r="M345" i="1"/>
  <c r="M333" i="1"/>
  <c r="M341" i="1"/>
  <c r="L331" i="1"/>
  <c r="L333" i="1"/>
  <c r="Q345" i="1"/>
  <c r="Q330" i="1"/>
  <c r="M335" i="1"/>
  <c r="D336" i="1"/>
  <c r="D344" i="1"/>
  <c r="N342" i="1"/>
  <c r="E357" i="1"/>
  <c r="Q356" i="1"/>
  <c r="O330" i="1"/>
  <c r="E333" i="1"/>
  <c r="E336" i="1"/>
  <c r="N337" i="1"/>
  <c r="N331" i="1"/>
  <c r="D331" i="1"/>
  <c r="N333" i="1"/>
  <c r="P332" i="1"/>
  <c r="Q335" i="1"/>
  <c r="E346" i="1"/>
  <c r="P14" i="1"/>
  <c r="N344" i="1"/>
  <c r="M353" i="1"/>
  <c r="Q353" i="1"/>
  <c r="N338" i="1"/>
  <c r="P333" i="1"/>
  <c r="P330" i="1"/>
  <c r="L344" i="1"/>
  <c r="Q357" i="1"/>
  <c r="Q352" i="1"/>
  <c r="Q329" i="1"/>
  <c r="D14" i="1"/>
  <c r="L346" i="1"/>
  <c r="P342" i="1"/>
  <c r="L357" i="1"/>
  <c r="M357" i="1"/>
  <c r="O358" i="1"/>
  <c r="M358" i="1"/>
  <c r="F360" i="1"/>
  <c r="O355" i="1"/>
  <c r="L358" i="1"/>
  <c r="N357" i="1"/>
  <c r="D358" i="1"/>
  <c r="L337" i="1"/>
  <c r="O346" i="1"/>
  <c r="O337" i="1"/>
  <c r="O331" i="1"/>
  <c r="P339" i="1"/>
  <c r="J360" i="1"/>
  <c r="D353" i="1"/>
  <c r="Q343" i="1"/>
  <c r="E341" i="1"/>
  <c r="E347" i="1"/>
  <c r="P347" i="1"/>
  <c r="D341" i="1"/>
  <c r="L341" i="1"/>
  <c r="G360" i="1"/>
  <c r="C11" i="1"/>
  <c r="D11" i="1" s="1"/>
  <c r="Q340" i="1"/>
  <c r="N341" i="1"/>
  <c r="D337" i="1"/>
  <c r="P341" i="1"/>
  <c r="E339" i="1"/>
  <c r="D340" i="1"/>
  <c r="O339" i="1"/>
  <c r="L347" i="1"/>
  <c r="M346" i="1"/>
  <c r="P340" i="1"/>
  <c r="Q336" i="1"/>
  <c r="P346" i="1"/>
  <c r="N353" i="1"/>
  <c r="P337" i="1"/>
  <c r="Q333" i="1"/>
  <c r="F349" i="1"/>
  <c r="Q346" i="1"/>
  <c r="Q347" i="1"/>
  <c r="L352" i="1"/>
  <c r="Q331" i="1"/>
  <c r="J11" i="1"/>
  <c r="I360" i="1"/>
  <c r="H360" i="1"/>
  <c r="F11" i="1"/>
  <c r="I11" i="1"/>
  <c r="N13" i="1"/>
  <c r="M13" i="1"/>
  <c r="P13" i="1"/>
  <c r="E338" i="1"/>
  <c r="P356" i="1"/>
  <c r="D356" i="1"/>
  <c r="O10" i="1"/>
  <c r="E356" i="1"/>
  <c r="M356" i="1"/>
  <c r="N356" i="1"/>
  <c r="M338" i="1"/>
  <c r="P338" i="1"/>
  <c r="L338" i="1"/>
  <c r="M354" i="1"/>
  <c r="N10" i="1"/>
  <c r="D10" i="1"/>
  <c r="M337" i="1"/>
  <c r="O354" i="1"/>
  <c r="N339" i="1"/>
  <c r="P354" i="1"/>
  <c r="P10" i="1"/>
  <c r="M339" i="1"/>
  <c r="E354" i="1"/>
  <c r="E10" i="1"/>
  <c r="O329" i="1"/>
  <c r="M10" i="1"/>
  <c r="L339" i="1"/>
  <c r="P336" i="1"/>
  <c r="L354" i="1"/>
  <c r="P345" i="1"/>
  <c r="O336" i="1"/>
  <c r="N355" i="1"/>
  <c r="L355" i="1"/>
  <c r="D345" i="1"/>
  <c r="O342" i="1"/>
  <c r="L330" i="1"/>
  <c r="P344" i="1"/>
  <c r="M342" i="1"/>
  <c r="P357" i="1"/>
  <c r="L345" i="1"/>
  <c r="D335" i="1"/>
  <c r="O14" i="1"/>
  <c r="O344" i="1"/>
  <c r="P358" i="1"/>
  <c r="N358" i="1"/>
  <c r="P355" i="1"/>
  <c r="N347" i="1"/>
  <c r="O341" i="1"/>
  <c r="O338" i="1"/>
  <c r="O332" i="1"/>
  <c r="O353" i="1"/>
  <c r="C349" i="1"/>
  <c r="E349" i="1" s="1"/>
  <c r="N329" i="1"/>
  <c r="N345" i="1"/>
  <c r="P335" i="1"/>
  <c r="D355" i="1"/>
  <c r="M355" i="1"/>
  <c r="L329" i="1"/>
  <c r="M344" i="1"/>
  <c r="M332" i="1"/>
  <c r="O345" i="1"/>
  <c r="E345" i="1"/>
  <c r="E13" i="1"/>
  <c r="L336" i="1"/>
  <c r="N346" i="1"/>
  <c r="P334" i="1"/>
  <c r="P331" i="1"/>
  <c r="O356" i="1"/>
  <c r="L335" i="1"/>
  <c r="O334" i="1"/>
  <c r="O357" i="1"/>
  <c r="N334" i="1"/>
  <c r="D13" i="1"/>
  <c r="E14" i="1"/>
  <c r="M347" i="1"/>
  <c r="Q334" i="1"/>
  <c r="H11" i="1"/>
  <c r="M331" i="1"/>
  <c r="O333" i="1"/>
  <c r="O343" i="1"/>
  <c r="N332" i="1"/>
  <c r="L343" i="1"/>
  <c r="I349" i="1"/>
  <c r="Q338" i="1"/>
  <c r="N335" i="1"/>
  <c r="E353" i="1"/>
  <c r="E342" i="1"/>
  <c r="P353" i="1"/>
  <c r="E340" i="1"/>
  <c r="E334" i="1"/>
  <c r="L334" i="1"/>
  <c r="M334" i="1"/>
  <c r="M14" i="1"/>
  <c r="O13" i="1"/>
  <c r="Q339" i="1"/>
  <c r="M352" i="1"/>
  <c r="D352" i="1"/>
  <c r="O335" i="1"/>
  <c r="D332" i="1"/>
  <c r="E352" i="1"/>
  <c r="D338" i="1"/>
  <c r="M329" i="1"/>
  <c r="O340" i="1"/>
  <c r="M343" i="1"/>
  <c r="N340" i="1"/>
  <c r="O352" i="1"/>
  <c r="Q342" i="1"/>
  <c r="Q337" i="1"/>
  <c r="E329" i="1"/>
  <c r="L353" i="1"/>
  <c r="G349" i="1"/>
  <c r="D342" i="1"/>
  <c r="E343" i="1"/>
  <c r="N343" i="1"/>
  <c r="N14" i="1"/>
  <c r="L14" i="1"/>
  <c r="N336" i="1"/>
  <c r="J349" i="1"/>
  <c r="M340" i="1"/>
  <c r="E335" i="1"/>
  <c r="C360" i="1"/>
  <c r="P343" i="1"/>
  <c r="L10" i="1"/>
  <c r="Q332" i="1"/>
  <c r="Q358" i="1"/>
  <c r="D329" i="1"/>
  <c r="N354" i="1"/>
  <c r="Q354" i="1"/>
  <c r="H349" i="1"/>
  <c r="N352" i="1"/>
  <c r="P329" i="1"/>
  <c r="E332" i="1"/>
  <c r="O347" i="1"/>
  <c r="L342" i="1"/>
  <c r="L332" i="1"/>
  <c r="L11" i="1" l="1"/>
  <c r="O11" i="1"/>
  <c r="Q360" i="1"/>
  <c r="N11" i="1"/>
  <c r="E11" i="1"/>
  <c r="M11" i="1"/>
  <c r="P11" i="1"/>
  <c r="N360" i="1"/>
  <c r="O349" i="1"/>
  <c r="O360" i="1"/>
  <c r="L349" i="1"/>
  <c r="D349" i="1"/>
  <c r="P360" i="1"/>
  <c r="N349" i="1"/>
  <c r="P349" i="1"/>
  <c r="L360" i="1"/>
  <c r="E360" i="1"/>
  <c r="D360" i="1"/>
  <c r="M360" i="1"/>
  <c r="Q11" i="1"/>
  <c r="Q349" i="1"/>
  <c r="M349" i="1"/>
</calcChain>
</file>

<file path=xl/sharedStrings.xml><?xml version="1.0" encoding="utf-8"?>
<sst xmlns="http://schemas.openxmlformats.org/spreadsheetml/2006/main" count="2977" uniqueCount="504">
  <si>
    <t>Ahvenanmaa</t>
  </si>
  <si>
    <t>Akaa</t>
  </si>
  <si>
    <t>Manner-Suomi</t>
  </si>
  <si>
    <t>Pirkanmaa</t>
  </si>
  <si>
    <t>Espoo</t>
  </si>
  <si>
    <t>Esbo</t>
  </si>
  <si>
    <t>Uusimaa</t>
  </si>
  <si>
    <t>Forssa</t>
  </si>
  <si>
    <t>Kanta-Häme</t>
  </si>
  <si>
    <t>Hamina</t>
  </si>
  <si>
    <t>Fredrikshamn</t>
  </si>
  <si>
    <t>Kymenlaakso</t>
  </si>
  <si>
    <t>Hanko</t>
  </si>
  <si>
    <t>Hangö</t>
  </si>
  <si>
    <t>Harjavalta</t>
  </si>
  <si>
    <t>Satakunta</t>
  </si>
  <si>
    <t>Pohjois-Pohjanmaa</t>
  </si>
  <si>
    <t>Helsinki</t>
  </si>
  <si>
    <t>Helsingfors</t>
  </si>
  <si>
    <t>Vantaa</t>
  </si>
  <si>
    <t>Vanda</t>
  </si>
  <si>
    <t>Hollola</t>
  </si>
  <si>
    <t>Päijät-Häme</t>
  </si>
  <si>
    <t>Hyvinkää</t>
  </si>
  <si>
    <t>Hyvinge</t>
  </si>
  <si>
    <t>Tavastehus</t>
  </si>
  <si>
    <t>Heinola</t>
  </si>
  <si>
    <t>Iisalmi</t>
  </si>
  <si>
    <t>Idensalmi</t>
  </si>
  <si>
    <t>Pohjois-Savo</t>
  </si>
  <si>
    <t>Imatra</t>
  </si>
  <si>
    <t>Etelä-Karjala</t>
  </si>
  <si>
    <t>Pohjois-Karjala</t>
  </si>
  <si>
    <t>Keski-Suomi</t>
  </si>
  <si>
    <t>Järvenpää</t>
  </si>
  <si>
    <t>Träskända</t>
  </si>
  <si>
    <t>S:t Karins</t>
  </si>
  <si>
    <t>Varsinais-Suomi</t>
  </si>
  <si>
    <t>Kajaani</t>
  </si>
  <si>
    <t>Kajana</t>
  </si>
  <si>
    <t>Kainuu</t>
  </si>
  <si>
    <t>Kangasala</t>
  </si>
  <si>
    <t>Kaskinen</t>
  </si>
  <si>
    <t>Kaskö</t>
  </si>
  <si>
    <t>Pohjanmaa</t>
  </si>
  <si>
    <t>Kauniainen</t>
  </si>
  <si>
    <t>Grankulla</t>
  </si>
  <si>
    <t>Kemi</t>
  </si>
  <si>
    <t>Lappi</t>
  </si>
  <si>
    <t>Kempele</t>
  </si>
  <si>
    <t>Kerava</t>
  </si>
  <si>
    <t>Kervo</t>
  </si>
  <si>
    <t>Kirkkonummi</t>
  </si>
  <si>
    <t>Kyrkslätt</t>
  </si>
  <si>
    <t>Karleby</t>
  </si>
  <si>
    <t>Keski-Pohjanmaa</t>
  </si>
  <si>
    <t>Kotka</t>
  </si>
  <si>
    <t>Kuopio</t>
  </si>
  <si>
    <t>Lahti</t>
  </si>
  <si>
    <t>Lahtis</t>
  </si>
  <si>
    <t>Villmanstrand</t>
  </si>
  <si>
    <t>Lempäälä</t>
  </si>
  <si>
    <t>Lojo</t>
  </si>
  <si>
    <t>Maarianhamina</t>
  </si>
  <si>
    <t>Mariehamn</t>
  </si>
  <si>
    <t>Mikkeli</t>
  </si>
  <si>
    <t>S:t Michel</t>
  </si>
  <si>
    <t>Etelä-Savo</t>
  </si>
  <si>
    <t>Nokia</t>
  </si>
  <si>
    <t>Nurmijärvi</t>
  </si>
  <si>
    <t>Uleåborg</t>
  </si>
  <si>
    <t>Pietarsaari</t>
  </si>
  <si>
    <t>Jakobstad</t>
  </si>
  <si>
    <t>Pirkkala</t>
  </si>
  <si>
    <t>Birkala</t>
  </si>
  <si>
    <t>Pori</t>
  </si>
  <si>
    <t>Björneborg</t>
  </si>
  <si>
    <t>Porvoo</t>
  </si>
  <si>
    <t>Borgå</t>
  </si>
  <si>
    <t>Raahe</t>
  </si>
  <si>
    <t>Brahestad</t>
  </si>
  <si>
    <t>Raisio</t>
  </si>
  <si>
    <t>Reso</t>
  </si>
  <si>
    <t>Raumo</t>
  </si>
  <si>
    <t>Riihimäki</t>
  </si>
  <si>
    <t>Rovaniemi</t>
  </si>
  <si>
    <t>Nyslott</t>
  </si>
  <si>
    <t>Etelä-Pohjanmaa</t>
  </si>
  <si>
    <t>Tampere</t>
  </si>
  <si>
    <t>Tammerfors</t>
  </si>
  <si>
    <t>Tornio</t>
  </si>
  <si>
    <t>Torneå</t>
  </si>
  <si>
    <t>Turku</t>
  </si>
  <si>
    <t>Åbo</t>
  </si>
  <si>
    <t>Tuusula</t>
  </si>
  <si>
    <t>Tusby</t>
  </si>
  <si>
    <t>Vaasa</t>
  </si>
  <si>
    <t>Vasa</t>
  </si>
  <si>
    <t>Valkeakoski</t>
  </si>
  <si>
    <t>Varkaus</t>
  </si>
  <si>
    <t>Asikkala</t>
  </si>
  <si>
    <t>Haapajärvi</t>
  </si>
  <si>
    <t>Haapavesi</t>
  </si>
  <si>
    <t>Hattula</t>
  </si>
  <si>
    <t>Hämeenkyrö</t>
  </si>
  <si>
    <t>Tavastkyro</t>
  </si>
  <si>
    <t>Ii</t>
  </si>
  <si>
    <t>Ikaalinen</t>
  </si>
  <si>
    <t>Ikalis</t>
  </si>
  <si>
    <t>Ilmajoki</t>
  </si>
  <si>
    <t>Janakkala</t>
  </si>
  <si>
    <t>Jämsä</t>
  </si>
  <si>
    <t>Kalajoki</t>
  </si>
  <si>
    <t>Kankaanpää</t>
  </si>
  <si>
    <t>Kannus</t>
  </si>
  <si>
    <t>Karkkila</t>
  </si>
  <si>
    <t>Högfors</t>
  </si>
  <si>
    <t>Kauhajoki</t>
  </si>
  <si>
    <t>Keminmaa</t>
  </si>
  <si>
    <t>Keuruu</t>
  </si>
  <si>
    <t>Kokemäki</t>
  </si>
  <si>
    <t>Kumo</t>
  </si>
  <si>
    <t>Kontiolahti</t>
  </si>
  <si>
    <t>Kuhmo</t>
  </si>
  <si>
    <t>Kuusamo</t>
  </si>
  <si>
    <t>Outokumpu</t>
  </si>
  <si>
    <t>Kemijärvi</t>
  </si>
  <si>
    <t>Laihia</t>
  </si>
  <si>
    <t>Laihela</t>
  </si>
  <si>
    <t>Laitila</t>
  </si>
  <si>
    <t>Lapua</t>
  </si>
  <si>
    <t>Lappo</t>
  </si>
  <si>
    <t>Laukaa</t>
  </si>
  <si>
    <t>Lieksa</t>
  </si>
  <si>
    <t>Lieto</t>
  </si>
  <si>
    <t>Lundo</t>
  </si>
  <si>
    <t>Loviisa</t>
  </si>
  <si>
    <t>Lovisa</t>
  </si>
  <si>
    <t>Muhos</t>
  </si>
  <si>
    <t>Mustasaari</t>
  </si>
  <si>
    <t>Korsholm</t>
  </si>
  <si>
    <t>Muurame</t>
  </si>
  <si>
    <t>Mynämäki</t>
  </si>
  <si>
    <t>Mäntsälä</t>
  </si>
  <si>
    <t>Mäntyharju</t>
  </si>
  <si>
    <t>Mänttä-Vilppula</t>
  </si>
  <si>
    <t>Nådendal</t>
  </si>
  <si>
    <t>Nakkila</t>
  </si>
  <si>
    <t>Nivala</t>
  </si>
  <si>
    <t>Nurmes</t>
  </si>
  <si>
    <t>Orimattila</t>
  </si>
  <si>
    <t>Orivesi</t>
  </si>
  <si>
    <t>Oulainen</t>
  </si>
  <si>
    <t>Paimio</t>
  </si>
  <si>
    <t>Pemar</t>
  </si>
  <si>
    <t>Parkano</t>
  </si>
  <si>
    <t>Pieksämäki</t>
  </si>
  <si>
    <t>Raasepori</t>
  </si>
  <si>
    <t>Raseborg</t>
  </si>
  <si>
    <t>Siilinjärvi</t>
  </si>
  <si>
    <t>Sipoo</t>
  </si>
  <si>
    <t>Sibbo</t>
  </si>
  <si>
    <t>Sodankylä</t>
  </si>
  <si>
    <t>Suonenjoki</t>
  </si>
  <si>
    <t>Sastamala</t>
  </si>
  <si>
    <t>Ulvila</t>
  </si>
  <si>
    <t>Ulvsby</t>
  </si>
  <si>
    <t>Uusikaupunki</t>
  </si>
  <si>
    <t>Nystad</t>
  </si>
  <si>
    <t>Vihti</t>
  </si>
  <si>
    <t>Vichtis</t>
  </si>
  <si>
    <t>Ylivieska</t>
  </si>
  <si>
    <t>Äänekoski</t>
  </si>
  <si>
    <t>Alavieska</t>
  </si>
  <si>
    <t>Alavus</t>
  </si>
  <si>
    <t>Askola</t>
  </si>
  <si>
    <t>Aura</t>
  </si>
  <si>
    <t>Brändö</t>
  </si>
  <si>
    <t>Eckerö</t>
  </si>
  <si>
    <t>Enonkoski</t>
  </si>
  <si>
    <t>Enontekiö</t>
  </si>
  <si>
    <t>Enontekis</t>
  </si>
  <si>
    <t>Eurajoki</t>
  </si>
  <si>
    <t>Euraåminne</t>
  </si>
  <si>
    <t>Evijärvi</t>
  </si>
  <si>
    <t>Finström</t>
  </si>
  <si>
    <t>Föglö</t>
  </si>
  <si>
    <t>Geta</t>
  </si>
  <si>
    <t>Hailuoto</t>
  </si>
  <si>
    <t>Karlö</t>
  </si>
  <si>
    <t>Halsua</t>
  </si>
  <si>
    <t>Hammarland</t>
  </si>
  <si>
    <t>Hankasalmi</t>
  </si>
  <si>
    <t>Hartola</t>
  </si>
  <si>
    <t>Hausjärvi</t>
  </si>
  <si>
    <t>Heinävesi</t>
  </si>
  <si>
    <t>Hirvensalmi</t>
  </si>
  <si>
    <t>Honkajoki</t>
  </si>
  <si>
    <t>Humppila</t>
  </si>
  <si>
    <t>Hyrynsalmi</t>
  </si>
  <si>
    <t>Iitti</t>
  </si>
  <si>
    <t>Ilomantsi</t>
  </si>
  <si>
    <t>Ilomants</t>
  </si>
  <si>
    <t>Inari</t>
  </si>
  <si>
    <t>Enare</t>
  </si>
  <si>
    <t>Inkoo</t>
  </si>
  <si>
    <t>Ingå</t>
  </si>
  <si>
    <t>Isojoki</t>
  </si>
  <si>
    <t>Storå</t>
  </si>
  <si>
    <t>Isokyrö</t>
  </si>
  <si>
    <t>Storkyro</t>
  </si>
  <si>
    <t>Jokioinen</t>
  </si>
  <si>
    <t>Jockis</t>
  </si>
  <si>
    <t>Jomala</t>
  </si>
  <si>
    <t>Joroinen</t>
  </si>
  <si>
    <t>Jorois</t>
  </si>
  <si>
    <t>Joutsa</t>
  </si>
  <si>
    <t>Juuka</t>
  </si>
  <si>
    <t>Juupajoki</t>
  </si>
  <si>
    <t>Juva</t>
  </si>
  <si>
    <t>Jämijärvi</t>
  </si>
  <si>
    <t>Kaavi</t>
  </si>
  <si>
    <t>Kangasniemi</t>
  </si>
  <si>
    <t>Kannonkoski</t>
  </si>
  <si>
    <t>Karijoki</t>
  </si>
  <si>
    <t>Bötom</t>
  </si>
  <si>
    <t>Karstula</t>
  </si>
  <si>
    <t>Karvia</t>
  </si>
  <si>
    <t>Kaustinen</t>
  </si>
  <si>
    <t>Kaustby</t>
  </si>
  <si>
    <t>Keitele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</si>
  <si>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</si>
  <si>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</si>
  <si>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</si>
  <si>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</si>
  <si>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</si>
  <si>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</si>
  <si>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</si>
  <si>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</si>
  <si>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Korsnäs</t>
  </si>
  <si>
    <t>Koski Tl</t>
  </si>
  <si>
    <t>Kristiinankaupunki</t>
  </si>
  <si>
    <t>Kristinestad</t>
  </si>
  <si>
    <t>Kruunupyy</t>
  </si>
  <si>
    <t>Kronoby</t>
  </si>
  <si>
    <t>Kuhmoinen</t>
  </si>
  <si>
    <t>Kumlinge</t>
  </si>
  <si>
    <t>Kuortane</t>
  </si>
  <si>
    <t>Kustavi</t>
  </si>
  <si>
    <t>Gustavs</t>
  </si>
  <si>
    <t>Kyyjärvi</t>
  </si>
  <si>
    <t>Kärkölä</t>
  </si>
  <si>
    <t>Kärsämäki</t>
  </si>
  <si>
    <t>Kökar</t>
  </si>
  <si>
    <t>Kemiönsaari</t>
  </si>
  <si>
    <t>Kimitoön</t>
  </si>
  <si>
    <t>Lapinlahti</t>
  </si>
  <si>
    <t>Lappajärvi</t>
  </si>
  <si>
    <t>Lapinjärvi</t>
  </si>
  <si>
    <t>Lappträsk</t>
  </si>
  <si>
    <t>Lemi</t>
  </si>
  <si>
    <t>Lemland</t>
  </si>
  <si>
    <t>Leppävirta</t>
  </si>
  <si>
    <t>Lestijärvi</t>
  </si>
  <si>
    <t>Liminka</t>
  </si>
  <si>
    <t>Limingo</t>
  </si>
  <si>
    <t>Liperi</t>
  </si>
  <si>
    <t>Loppi</t>
  </si>
  <si>
    <t>Luhanka</t>
  </si>
  <si>
    <t>Lumijoki</t>
  </si>
  <si>
    <t>Lumparland</t>
  </si>
  <si>
    <t>Luoto</t>
  </si>
  <si>
    <t>Larsmo</t>
  </si>
  <si>
    <t>Luumäki</t>
  </si>
  <si>
    <t>Maalahti</t>
  </si>
  <si>
    <t>Malax</t>
  </si>
  <si>
    <t>Marttila</t>
  </si>
  <si>
    <t>Merijärvi</t>
  </si>
  <si>
    <t>Merikarvia</t>
  </si>
  <si>
    <t>Sastmola</t>
  </si>
  <si>
    <t>Miehikkälä</t>
  </si>
  <si>
    <t>Multia</t>
  </si>
  <si>
    <t>Muonio</t>
  </si>
  <si>
    <t>Myrskylä</t>
  </si>
  <si>
    <t>Mörskom</t>
  </si>
  <si>
    <t>Nousiainen</t>
  </si>
  <si>
    <t>Nousis</t>
  </si>
  <si>
    <t>Närpiö</t>
  </si>
  <si>
    <t>Närpes</t>
  </si>
  <si>
    <t>Oripää</t>
  </si>
  <si>
    <t>Padasjoki</t>
  </si>
  <si>
    <t>Paltamo</t>
  </si>
  <si>
    <t>Parikkala</t>
  </si>
  <si>
    <t>Pelkosenniemi</t>
  </si>
  <si>
    <t>Perho</t>
  </si>
  <si>
    <t>Pertunmaa</t>
  </si>
  <si>
    <t>Petäjävesi</t>
  </si>
  <si>
    <t>Pielavesi</t>
  </si>
  <si>
    <t>Pedersören kunta</t>
  </si>
  <si>
    <t>Pedersöre</t>
  </si>
  <si>
    <t>Pihtipudas</t>
  </si>
  <si>
    <t>Polvijärvi</t>
  </si>
  <si>
    <t>Pomarkku</t>
  </si>
  <si>
    <t>Påmark</t>
  </si>
  <si>
    <t>Pornainen</t>
  </si>
  <si>
    <t>Borgnäs</t>
  </si>
  <si>
    <t>Posio</t>
  </si>
  <si>
    <t>Pudasjärvi</t>
  </si>
  <si>
    <t>Pukkila</t>
  </si>
  <si>
    <t>Punkalaidun</t>
  </si>
  <si>
    <t>Puolanka</t>
  </si>
  <si>
    <t>Puumala</t>
  </si>
  <si>
    <t>Pyhtää</t>
  </si>
  <si>
    <t>Pyttis</t>
  </si>
  <si>
    <t>Pyhäjoki</t>
  </si>
  <si>
    <t>Pyhäjärvi</t>
  </si>
  <si>
    <t>Pyhäntä</t>
  </si>
  <si>
    <t>Pyhäranta</t>
  </si>
  <si>
    <t>Pälkäne</t>
  </si>
  <si>
    <t>Rantasalmi</t>
  </si>
  <si>
    <t>Ranua</t>
  </si>
  <si>
    <t>Rautalampi</t>
  </si>
  <si>
    <t>Rautavaara</t>
  </si>
  <si>
    <t>Rautjärvi</t>
  </si>
  <si>
    <t>Reisjärvi</t>
  </si>
  <si>
    <t>Ristijärvi</t>
  </si>
  <si>
    <t>Ruokolahti</t>
  </si>
  <si>
    <t>Ruovesi</t>
  </si>
  <si>
    <t>Rääkkylä</t>
  </si>
  <si>
    <t>Salla</t>
  </si>
  <si>
    <t>Saltvik</t>
  </si>
  <si>
    <t>Sauvo</t>
  </si>
  <si>
    <t>Sagu</t>
  </si>
  <si>
    <t>Savitaipale</t>
  </si>
  <si>
    <t>Savukoski</t>
  </si>
  <si>
    <t>Sievi</t>
  </si>
  <si>
    <t>Siikainen</t>
  </si>
  <si>
    <t>Siikajoki</t>
  </si>
  <si>
    <t>Simo</t>
  </si>
  <si>
    <t>Siuntio</t>
  </si>
  <si>
    <t>Sjundeå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</si>
  <si>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</si>
  <si>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</si>
  <si>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</si>
  <si>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</si>
  <si>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</si>
  <si>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</si>
  <si>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</si>
  <si>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</si>
  <si>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Sysmä</t>
  </si>
  <si>
    <t>Säkylä</t>
  </si>
  <si>
    <t>Vaala</t>
  </si>
  <si>
    <t>Siikalatva</t>
  </si>
  <si>
    <t>Taipalsaari</t>
  </si>
  <si>
    <t>Taivalkoski</t>
  </si>
  <si>
    <t>Taivassalo</t>
  </si>
  <si>
    <t>Tövsala</t>
  </si>
  <si>
    <t>Tammela</t>
  </si>
  <si>
    <t>Tervo</t>
  </si>
  <si>
    <t>Tervola</t>
  </si>
  <si>
    <t>Teuva</t>
  </si>
  <si>
    <t>Östermark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</si>
  <si>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</si>
  <si>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</si>
  <si>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</si>
  <si>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</si>
  <si>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</si>
  <si>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</si>
  <si>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</si>
  <si>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</si>
  <si>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</si>
  <si>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</si>
  <si>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Uusikaarlepyy</t>
  </si>
  <si>
    <t>Nykarleby</t>
  </si>
  <si>
    <t>Vehmaa</t>
  </si>
  <si>
    <t>Vesanto</t>
  </si>
  <si>
    <t>Vesilahti</t>
  </si>
  <si>
    <t>Veteli</t>
  </si>
  <si>
    <t>Vetil</t>
  </si>
  <si>
    <t>Vieremä</t>
  </si>
  <si>
    <t>Viitasaari</t>
  </si>
  <si>
    <t>Vimpeli</t>
  </si>
  <si>
    <t>Virolahti</t>
  </si>
  <si>
    <t>Virrat</t>
  </si>
  <si>
    <t>Virdois</t>
  </si>
  <si>
    <t>Vårdö</t>
  </si>
  <si>
    <t>Vöyri</t>
  </si>
  <si>
    <t>Ylitornio</t>
  </si>
  <si>
    <t>Övertorneå</t>
  </si>
  <si>
    <t>Ypäjä</t>
  </si>
  <si>
    <t>Ähtäri</t>
  </si>
  <si>
    <t>Etseri</t>
  </si>
  <si>
    <t>Vörå</t>
  </si>
  <si>
    <t>Parainen</t>
  </si>
  <si>
    <t>Pargas</t>
  </si>
  <si>
    <t>Kunnan nimi</t>
  </si>
  <si>
    <t>Maakunnittain:</t>
  </si>
  <si>
    <t>Yhteensä</t>
  </si>
  <si>
    <t>numero</t>
  </si>
  <si>
    <t>Kunta-</t>
  </si>
  <si>
    <t>muoto</t>
  </si>
  <si>
    <t>Maa-</t>
  </si>
  <si>
    <t>Asukas-</t>
  </si>
  <si>
    <t>luku</t>
  </si>
  <si>
    <t>%</t>
  </si>
  <si>
    <t xml:space="preserve"> 0-14 v.</t>
  </si>
  <si>
    <t>15 - 64 v.</t>
  </si>
  <si>
    <t>65 v. -</t>
  </si>
  <si>
    <t>siitä:</t>
  </si>
  <si>
    <t>75 v.-</t>
  </si>
  <si>
    <t>lkm</t>
  </si>
  <si>
    <t>Koko maa</t>
  </si>
  <si>
    <t>Kuntakoon mukaan:</t>
  </si>
  <si>
    <t>maksimi</t>
  </si>
  <si>
    <t xml:space="preserve">Lähde: Tilastokeskus </t>
  </si>
  <si>
    <t xml:space="preserve"> 0-5 v.</t>
  </si>
  <si>
    <t>6 v.</t>
  </si>
  <si>
    <t xml:space="preserve"> 7-12 v.</t>
  </si>
  <si>
    <t xml:space="preserve"> 13-15 v.</t>
  </si>
  <si>
    <t xml:space="preserve"> 16-18 v.</t>
  </si>
  <si>
    <t xml:space="preserve"> 19-64 v.</t>
  </si>
  <si>
    <t xml:space="preserve"> 65-74 v.</t>
  </si>
  <si>
    <t xml:space="preserve"> 75-84 v.</t>
  </si>
  <si>
    <t xml:space="preserve"> 85 v.-</t>
  </si>
  <si>
    <t>Väestöstä</t>
  </si>
  <si>
    <t>vieras-</t>
  </si>
  <si>
    <t>kielisiä</t>
  </si>
  <si>
    <t>suhde</t>
  </si>
  <si>
    <t xml:space="preserve"> 0-6 v.</t>
  </si>
  <si>
    <t>Ruotsinkielinen</t>
  </si>
  <si>
    <t>Liitos</t>
  </si>
  <si>
    <t>kunta-</t>
  </si>
  <si>
    <t>koko-</t>
  </si>
  <si>
    <t>koodi</t>
  </si>
  <si>
    <t>Alajärvi</t>
  </si>
  <si>
    <t>Eura</t>
  </si>
  <si>
    <t>Huittinen</t>
  </si>
  <si>
    <t>Hämeenlinna</t>
  </si>
  <si>
    <t>Joensuu</t>
  </si>
  <si>
    <t>Jyväskylä</t>
  </si>
  <si>
    <t>Kaarina</t>
  </si>
  <si>
    <t>Kauhava</t>
  </si>
  <si>
    <t>Kokkola</t>
  </si>
  <si>
    <t>Kouvola</t>
  </si>
  <si>
    <t>Kurikka</t>
  </si>
  <si>
    <t>Lappeenranta</t>
  </si>
  <si>
    <t>Lohja</t>
  </si>
  <si>
    <t>Loimaa</t>
  </si>
  <si>
    <t>Masku</t>
  </si>
  <si>
    <t>Naantali</t>
  </si>
  <si>
    <t>Oulu</t>
  </si>
  <si>
    <t>Pöytyä</t>
  </si>
  <si>
    <t>Rauma</t>
  </si>
  <si>
    <t>Rusko</t>
  </si>
  <si>
    <t>Saarijärvi</t>
  </si>
  <si>
    <t>Salo</t>
  </si>
  <si>
    <t>Savonlinna</t>
  </si>
  <si>
    <t>Seinäjoki</t>
  </si>
  <si>
    <t>Ylöjärvi</t>
  </si>
  <si>
    <t>minimi</t>
  </si>
  <si>
    <t xml:space="preserve"> Alle 2000 as. </t>
  </si>
  <si>
    <t xml:space="preserve"> 10001-20000 as. </t>
  </si>
  <si>
    <t xml:space="preserve"> 40001-100000 as. </t>
  </si>
  <si>
    <t xml:space="preserve"> Yli 100000 as. </t>
  </si>
  <si>
    <t>saamen-</t>
  </si>
  <si>
    <t>ruotsin-</t>
  </si>
  <si>
    <t>huolto-</t>
  </si>
  <si>
    <t xml:space="preserve"> 2001-5000 as. </t>
  </si>
  <si>
    <t xml:space="preserve"> 5001-10000 as. </t>
  </si>
  <si>
    <t xml:space="preserve"> 20001-40000 as. </t>
  </si>
  <si>
    <t>Väestöl-</t>
  </si>
  <si>
    <t>linen</t>
  </si>
  <si>
    <t>kuntanimi</t>
  </si>
  <si>
    <t>Ikärakenne 31.12.2019:</t>
  </si>
  <si>
    <t xml:space="preserve"> Ikärakenne 31.12.2019:</t>
  </si>
  <si>
    <t xml:space="preserve"> Muutos 2018-2019</t>
  </si>
  <si>
    <t>Kuntien väestö ja ikärakenne 31.12.2019 (vuoden 2020 kuntajaolla)</t>
  </si>
  <si>
    <t>(vuoden 2019 väestötiedon mukaan)</t>
  </si>
  <si>
    <t>Alavo</t>
  </si>
  <si>
    <t>Ackas</t>
  </si>
  <si>
    <t>Halso</t>
  </si>
  <si>
    <t>Gustav Adolfs</t>
  </si>
  <si>
    <t>Vittis</t>
  </si>
  <si>
    <t>Ijo</t>
  </si>
  <si>
    <t>Itis</t>
  </si>
  <si>
    <t>Juga</t>
  </si>
  <si>
    <t>Keuru</t>
  </si>
  <si>
    <t>Kides</t>
  </si>
  <si>
    <t>Kontiolax</t>
  </si>
  <si>
    <t>Kuhmois</t>
  </si>
  <si>
    <t>Letala</t>
  </si>
  <si>
    <t>Laukas</t>
  </si>
  <si>
    <t>Libelits</t>
  </si>
  <si>
    <t>S:t Mårtens</t>
  </si>
  <si>
    <t>Virmo</t>
  </si>
  <si>
    <t>Ruokolax</t>
  </si>
  <si>
    <t>Siikais</t>
  </si>
  <si>
    <t>Vemo</t>
  </si>
  <si>
    <t>Vindala</t>
  </si>
  <si>
    <t>Vederlax</t>
  </si>
  <si>
    <t>Kuntien väestö ja valtionosuusjärjestelmän ikärakenne 31.12.2019</t>
  </si>
  <si>
    <t>Lähde: Tilastokeskus, vuoden 2020 kuntajako</t>
  </si>
  <si>
    <t>Ikärakenne 31.12.2019, %:</t>
  </si>
  <si>
    <t>Maakunta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</si>
</sst>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0;"/>
    <numFmt numFmtId="165" formatCode="0.0"/>
    <numFmt numFmtId="166" formatCode="#,##0.0"/>
    <numFmt numFmtId="167" formatCode="0.0\ %"/>
  </numFmts>
  <fonts count="41">
    <font>
      <sz val="10"/>
      <color theme="1"/>
      <name val="Verdana"/>
      <family val="2"/>
    </font>
    <font>
      <sz val="8"/>
      <color indexed="8"/>
      <name val="Arial"/>
      <family val="2"/>
    </font>
    <font>
      <sz val="10"/>
      <name val="Helv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i/>
      <sz val="9"/>
      <color theme="3"/>
      <name val="Arial"/>
      <family val="2"/>
    </font>
    <font>
      <sz val="8"/>
      <color rgb="FF0070C0"/>
      <name val="Arial"/>
      <family val="2"/>
    </font>
    <font>
      <i/>
      <sz val="9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4"/>
      <color theme="3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4" tint="0.249977111117893"/>
      <name val="Arial"/>
      <family val="2"/>
    </font>
    <font>
      <i/>
      <sz val="9"/>
      <color rgb="FF996633"/>
      <name val="Arial"/>
      <family val="2"/>
    </font>
    <font>
      <sz val="9"/>
      <name val="Work Sans"/>
    </font>
    <font>
      <sz val="9"/>
      <color rgb="FFFF0000"/>
      <name val="Work Sans"/>
    </font>
    <font>
      <i/>
      <sz val="9"/>
      <color rgb="FFFF0000"/>
      <name val="Work Sans"/>
    </font>
    <font>
      <sz val="14"/>
      <name val="Work Sans"/>
    </font>
    <font>
      <sz val="11"/>
      <name val="Work Sans"/>
    </font>
    <font>
      <b/>
      <sz val="9"/>
      <name val="Work Sans"/>
    </font>
    <font>
      <i/>
      <sz val="9"/>
      <name val="Work Sans"/>
    </font>
    <font>
      <sz val="10"/>
      <name val="Work Sans"/>
    </font>
    <font>
      <b/>
      <sz val="9"/>
      <color rgb="FFFF0000"/>
      <name val="Work Sans"/>
    </font>
    <font>
      <i/>
      <sz val="10"/>
      <name val="Work Sans"/>
    </font>
    <font>
      <sz val="8"/>
      <color rgb="FFFF0000"/>
      <name val="Work Sans"/>
    </font>
    <font>
      <sz val="9"/>
      <color theme="1"/>
      <name val="Work Sans"/>
    </font>
    <font>
      <i/>
      <sz val="9"/>
      <color rgb="FF996633"/>
      <name val="Work Sans"/>
    </font>
    <font>
      <sz val="9"/>
      <color rgb="FF996633"/>
      <name val="Work Sans"/>
    </font>
    <font>
      <sz val="9"/>
      <color theme="3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4" tint="0.8999908444471571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179">
    <xf numFmtId="0" fontId="0" fillId="0" borderId="0" xfId="0"/>
    <xf numFmtId="0" fontId="13" fillId="0" borderId="0" xfId="0" applyFont="1" applyBorder="1"/>
    <xf numFmtId="0" fontId="14" fillId="0" borderId="0" xfId="0" applyFont="1" applyFill="1" applyBorder="1"/>
    <xf numFmtId="164" fontId="14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/>
    <xf numFmtId="0" fontId="14" fillId="0" borderId="0" xfId="0" applyFont="1" applyFill="1" applyBorder="1" applyAlignment="1" applyProtection="1">
      <alignment horizontal="left"/>
      <protection locked="0"/>
    </xf>
    <xf numFmtId="3" fontId="13" fillId="0" borderId="0" xfId="1" applyNumberFormat="1" applyFont="1" applyAlignment="1" applyProtection="1">
      <alignment horizontal="right"/>
      <protection locked="0"/>
    </xf>
    <xf numFmtId="3" fontId="13" fillId="0" borderId="0" xfId="0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5" fillId="0" borderId="0" xfId="1" applyNumberFormat="1" applyFont="1" applyAlignment="1" applyProtection="1">
      <alignment horizontal="right"/>
      <protection locked="0"/>
    </xf>
    <xf numFmtId="3" fontId="15" fillId="0" borderId="0" xfId="0" applyNumberFormat="1" applyFont="1" applyFill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0" fontId="16" fillId="0" borderId="0" xfId="0" applyFont="1" applyBorder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7" applyFont="1" applyAlignment="1" applyProtection="1">
      <alignment horizontal="center"/>
    </xf>
    <xf numFmtId="0" fontId="1" fillId="0" borderId="0" xfId="7" applyFont="1" applyAlignment="1">
      <alignment horizontal="center"/>
    </xf>
    <xf numFmtId="0" fontId="4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3" fontId="6" fillId="0" borderId="0" xfId="0" applyNumberFormat="1" applyFont="1" applyAlignment="1">
      <alignment horizontal="center"/>
    </xf>
    <xf numFmtId="164" fontId="3" fillId="0" borderId="0" xfId="7" applyNumberFormat="1" applyFont="1" applyFill="1" applyBorder="1" applyAlignment="1" applyProtection="1">
      <alignment horizontal="left" vertical="center"/>
    </xf>
    <xf numFmtId="164" fontId="3" fillId="0" borderId="0" xfId="7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7" applyFont="1"/>
    <xf numFmtId="3" fontId="4" fillId="0" borderId="0" xfId="0" applyNumberFormat="1" applyFont="1" applyProtection="1"/>
    <xf numFmtId="0" fontId="6" fillId="0" borderId="0" xfId="0" applyFont="1" applyAlignment="1">
      <alignment horizontal="center"/>
    </xf>
    <xf numFmtId="164" fontId="5" fillId="0" borderId="0" xfId="7" applyNumberFormat="1" applyFont="1" applyFill="1" applyBorder="1" applyAlignment="1">
      <alignment horizontal="left" vertical="center"/>
    </xf>
    <xf numFmtId="0" fontId="8" fillId="0" borderId="0" xfId="0" applyFont="1" applyAlignment="1" applyProtection="1">
      <alignment horizontal="center"/>
    </xf>
    <xf numFmtId="49" fontId="3" fillId="0" borderId="0" xfId="2" applyNumberFormat="1" applyFont="1" applyFill="1" applyBorder="1" applyAlignment="1" applyProtection="1">
      <alignment horizontal="center"/>
      <protection locked="0"/>
    </xf>
    <xf numFmtId="3" fontId="1" fillId="0" borderId="0" xfId="2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vertical="center"/>
    </xf>
    <xf numFmtId="3" fontId="16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Fill="1" applyBorder="1"/>
    <xf numFmtId="164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/>
    <xf numFmtId="0" fontId="17" fillId="0" borderId="0" xfId="0" applyFont="1"/>
    <xf numFmtId="164" fontId="17" fillId="0" borderId="0" xfId="7" applyNumberFormat="1" applyFont="1" applyFill="1" applyBorder="1" applyAlignment="1">
      <alignment horizontal="left" vertical="center"/>
    </xf>
    <xf numFmtId="0" fontId="17" fillId="0" borderId="0" xfId="7" applyFont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</xf>
    <xf numFmtId="3" fontId="18" fillId="0" borderId="0" xfId="0" applyNumberFormat="1" applyFont="1" applyFill="1" applyBorder="1"/>
    <xf numFmtId="14" fontId="13" fillId="0" borderId="0" xfId="0" applyNumberFormat="1" applyFont="1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19" fillId="2" borderId="0" xfId="0" applyFont="1" applyFill="1" applyBorder="1"/>
    <xf numFmtId="0" fontId="16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64" fontId="13" fillId="2" borderId="0" xfId="0" applyNumberFormat="1" applyFont="1" applyFill="1" applyBorder="1" applyAlignment="1" applyProtection="1">
      <alignment horizontal="left" vertical="center"/>
      <protection locked="0"/>
    </xf>
    <xf numFmtId="164" fontId="14" fillId="2" borderId="0" xfId="0" applyNumberFormat="1" applyFont="1" applyFill="1" applyBorder="1" applyAlignment="1" applyProtection="1">
      <alignment horizontal="left" vertical="center"/>
      <protection locked="0"/>
    </xf>
    <xf numFmtId="3" fontId="13" fillId="2" borderId="0" xfId="0" applyNumberFormat="1" applyFont="1" applyFill="1" applyBorder="1"/>
    <xf numFmtId="3" fontId="16" fillId="2" borderId="0" xfId="1" applyNumberFormat="1" applyFont="1" applyFill="1" applyAlignment="1" applyProtection="1">
      <alignment horizontal="right"/>
      <protection locked="0"/>
    </xf>
    <xf numFmtId="3" fontId="13" fillId="2" borderId="0" xfId="1" applyNumberFormat="1" applyFont="1" applyFill="1" applyAlignment="1" applyProtection="1">
      <alignment horizontal="right"/>
      <protection locked="0"/>
    </xf>
    <xf numFmtId="3" fontId="15" fillId="2" borderId="0" xfId="1" applyNumberFormat="1" applyFont="1" applyFill="1" applyAlignment="1" applyProtection="1">
      <alignment horizontal="right"/>
      <protection locked="0"/>
    </xf>
    <xf numFmtId="3" fontId="16" fillId="2" borderId="0" xfId="0" applyNumberFormat="1" applyFont="1" applyFill="1" applyBorder="1"/>
    <xf numFmtId="0" fontId="5" fillId="2" borderId="0" xfId="1" applyFont="1" applyFill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left"/>
      <protection locked="0"/>
    </xf>
    <xf numFmtId="0" fontId="10" fillId="2" borderId="0" xfId="0" applyFont="1" applyFill="1" applyBorder="1" applyAlignment="1">
      <alignment horizontal="center"/>
    </xf>
    <xf numFmtId="0" fontId="9" fillId="2" borderId="1" xfId="1" applyFont="1" applyFill="1" applyBorder="1" applyAlignment="1" applyProtection="1">
      <alignment horizontal="left"/>
      <protection locked="0"/>
    </xf>
    <xf numFmtId="0" fontId="11" fillId="2" borderId="1" xfId="0" applyFont="1" applyFill="1" applyBorder="1"/>
    <xf numFmtId="0" fontId="5" fillId="2" borderId="1" xfId="1" applyFont="1" applyFill="1" applyBorder="1"/>
    <xf numFmtId="0" fontId="5" fillId="2" borderId="0" xfId="0" applyFont="1" applyFill="1" applyBorder="1"/>
    <xf numFmtId="0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2" borderId="1" xfId="1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23" fillId="2" borderId="0" xfId="0" applyFont="1" applyFill="1" applyBorder="1"/>
    <xf numFmtId="0" fontId="20" fillId="2" borderId="0" xfId="0" applyFont="1" applyFill="1" applyBorder="1"/>
    <xf numFmtId="3" fontId="23" fillId="0" borderId="0" xfId="0" applyNumberFormat="1" applyFont="1" applyBorder="1"/>
    <xf numFmtId="3" fontId="21" fillId="0" borderId="0" xfId="0" applyNumberFormat="1" applyFont="1" applyBorder="1"/>
    <xf numFmtId="3" fontId="20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165" fontId="21" fillId="0" borderId="0" xfId="0" applyNumberFormat="1" applyFont="1" applyFill="1" applyBorder="1"/>
    <xf numFmtId="0" fontId="21" fillId="0" borderId="0" xfId="0" applyFont="1"/>
    <xf numFmtId="0" fontId="24" fillId="2" borderId="0" xfId="1" applyFont="1" applyFill="1" applyAlignment="1" applyProtection="1">
      <alignment horizontal="center"/>
      <protection locked="0"/>
    </xf>
    <xf numFmtId="14" fontId="24" fillId="2" borderId="0" xfId="0" applyNumberFormat="1" applyFont="1" applyFill="1" applyBorder="1" applyAlignment="1">
      <alignment horizontal="center"/>
    </xf>
    <xf numFmtId="9" fontId="1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2" fillId="0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5" fillId="2" borderId="0" xfId="1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0" xfId="1" applyNumberFormat="1" applyFont="1" applyAlignment="1" applyProtection="1">
      <alignment horizontal="right"/>
      <protection locked="0"/>
    </xf>
    <xf numFmtId="9" fontId="5" fillId="2" borderId="0" xfId="0" applyNumberFormat="1" applyFont="1" applyFill="1" applyBorder="1"/>
    <xf numFmtId="9" fontId="5" fillId="0" borderId="0" xfId="0" applyNumberFormat="1" applyFont="1" applyFill="1" applyBorder="1"/>
    <xf numFmtId="9" fontId="18" fillId="0" borderId="0" xfId="0" applyNumberFormat="1" applyFont="1" applyFill="1" applyBorder="1"/>
    <xf numFmtId="0" fontId="13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3" fontId="3" fillId="0" borderId="0" xfId="0" applyNumberFormat="1" applyFont="1" applyBorder="1"/>
    <xf numFmtId="0" fontId="11" fillId="0" borderId="0" xfId="0" applyFont="1"/>
    <xf numFmtId="0" fontId="5" fillId="0" borderId="0" xfId="0" applyFont="1"/>
    <xf numFmtId="3" fontId="5" fillId="0" borderId="0" xfId="0" applyNumberFormat="1" applyFont="1" applyProtection="1"/>
    <xf numFmtId="3" fontId="5" fillId="0" borderId="0" xfId="0" applyNumberFormat="1" applyFont="1" applyBorder="1"/>
    <xf numFmtId="3" fontId="10" fillId="0" borderId="0" xfId="1" applyNumberFormat="1" applyFont="1" applyAlignment="1" applyProtection="1">
      <alignment horizontal="right"/>
      <protection locked="0"/>
    </xf>
    <xf numFmtId="167" fontId="15" fillId="0" borderId="0" xfId="0" applyNumberFormat="1" applyFont="1" applyFill="1" applyBorder="1" applyAlignment="1">
      <alignment horizontal="center"/>
    </xf>
    <xf numFmtId="167" fontId="1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0" fontId="11" fillId="0" borderId="0" xfId="0" applyFont="1" applyAlignment="1" applyProtection="1">
      <alignment horizontal="left"/>
    </xf>
    <xf numFmtId="165" fontId="18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2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14" fontId="26" fillId="0" borderId="0" xfId="0" applyNumberFormat="1" applyFont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164" fontId="26" fillId="0" borderId="0" xfId="0" applyNumberFormat="1" applyFont="1" applyAlignment="1" applyProtection="1">
      <alignment horizontal="left" vertical="center"/>
      <protection locked="0"/>
    </xf>
    <xf numFmtId="0" fontId="26" fillId="0" borderId="0" xfId="1" applyFont="1" applyAlignment="1" applyProtection="1">
      <alignment horizontal="center"/>
      <protection locked="0"/>
    </xf>
    <xf numFmtId="0" fontId="32" fillId="0" borderId="0" xfId="1" applyFont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0" fontId="33" fillId="0" borderId="1" xfId="1" applyFont="1" applyBorder="1" applyAlignment="1" applyProtection="1">
      <alignment horizontal="left"/>
      <protection locked="0"/>
    </xf>
    <xf numFmtId="0" fontId="34" fillId="0" borderId="1" xfId="0" applyFont="1" applyBorder="1"/>
    <xf numFmtId="0" fontId="27" fillId="0" borderId="1" xfId="1" applyFont="1" applyBorder="1"/>
    <xf numFmtId="0" fontId="27" fillId="0" borderId="1" xfId="0" applyFont="1" applyBorder="1"/>
    <xf numFmtId="0" fontId="26" fillId="0" borderId="0" xfId="0" applyFont="1" applyAlignment="1">
      <alignment horizontal="center"/>
    </xf>
    <xf numFmtId="0" fontId="35" fillId="0" borderId="1" xfId="1" applyFont="1" applyBorder="1" applyAlignment="1" applyProtection="1">
      <alignment horizontal="left"/>
      <protection locked="0"/>
    </xf>
    <xf numFmtId="0" fontId="32" fillId="0" borderId="1" xfId="0" applyFont="1" applyBorder="1" applyAlignment="1">
      <alignment horizontal="center"/>
    </xf>
    <xf numFmtId="164" fontId="36" fillId="0" borderId="0" xfId="7" applyNumberFormat="1" applyFont="1" applyAlignment="1">
      <alignment horizontal="left" vertical="center"/>
    </xf>
    <xf numFmtId="0" fontId="36" fillId="0" borderId="0" xfId="7" applyFont="1" applyAlignment="1">
      <alignment horizontal="center"/>
    </xf>
    <xf numFmtId="0" fontId="34" fillId="0" borderId="0" xfId="0" applyFont="1"/>
    <xf numFmtId="164" fontId="31" fillId="0" borderId="0" xfId="0" applyNumberFormat="1" applyFont="1" applyAlignment="1" applyProtection="1">
      <alignment horizontal="left" vertical="center"/>
      <protection locked="0"/>
    </xf>
    <xf numFmtId="0" fontId="32" fillId="0" borderId="0" xfId="1" applyFont="1" applyAlignment="1" applyProtection="1">
      <alignment horizontal="center"/>
      <protection locked="0"/>
    </xf>
    <xf numFmtId="14" fontId="26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37" fillId="0" borderId="0" xfId="0" applyFont="1"/>
    <xf numFmtId="165" fontId="37" fillId="0" borderId="0" xfId="0" applyNumberFormat="1" applyFont="1"/>
    <xf numFmtId="0" fontId="26" fillId="0" borderId="0" xfId="0" applyFont="1" applyAlignment="1">
      <alignment horizontal="left"/>
    </xf>
    <xf numFmtId="3" fontId="37" fillId="0" borderId="0" xfId="0" applyNumberFormat="1" applyFont="1"/>
    <xf numFmtId="164" fontId="38" fillId="0" borderId="0" xfId="0" applyNumberFormat="1" applyFont="1" applyAlignment="1" applyProtection="1">
      <alignment horizontal="left" vertical="center"/>
      <protection locked="0"/>
    </xf>
    <xf numFmtId="3" fontId="39" fillId="0" borderId="0" xfId="0" applyNumberFormat="1" applyFont="1"/>
    <xf numFmtId="3" fontId="38" fillId="0" borderId="0" xfId="0" applyNumberFormat="1" applyFont="1" applyAlignment="1">
      <alignment horizontal="right"/>
    </xf>
    <xf numFmtId="166" fontId="38" fillId="0" borderId="0" xfId="0" applyNumberFormat="1" applyFont="1" applyAlignment="1">
      <alignment horizontal="center"/>
    </xf>
    <xf numFmtId="166" fontId="38" fillId="0" borderId="0" xfId="0" applyNumberFormat="1" applyFont="1"/>
    <xf numFmtId="0" fontId="25" fillId="0" borderId="0" xfId="0" applyFont="1"/>
    <xf numFmtId="0" fontId="22" fillId="0" borderId="0" xfId="0" applyFont="1" applyAlignment="1" applyProtection="1">
      <alignment horizontal="center" vertical="center"/>
      <protection locked="0"/>
    </xf>
    <xf numFmtId="164" fontId="21" fillId="0" borderId="0" xfId="7" applyNumberFormat="1" applyFont="1" applyAlignment="1">
      <alignment horizontal="left" vertical="center"/>
    </xf>
    <xf numFmtId="0" fontId="21" fillId="0" borderId="0" xfId="7" applyFont="1"/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/>
    <xf numFmtId="164" fontId="20" fillId="0" borderId="0" xfId="7" applyNumberFormat="1" applyFont="1" applyAlignment="1">
      <alignment horizontal="left" vertical="center"/>
    </xf>
    <xf numFmtId="0" fontId="20" fillId="0" borderId="0" xfId="7" applyFont="1"/>
    <xf numFmtId="3" fontId="26" fillId="0" borderId="0" xfId="0" applyNumberFormat="1" applyFont="1" applyAlignment="1">
      <alignment horizontal="center"/>
    </xf>
    <xf numFmtId="0" fontId="40" fillId="0" borderId="0" xfId="0" applyFont="1"/>
    <xf numFmtId="3" fontId="40" fillId="0" borderId="0" xfId="0" applyNumberFormat="1" applyFont="1"/>
    <xf numFmtId="165" fontId="40" fillId="0" borderId="0" xfId="0" applyNumberFormat="1" applyFont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8">
    <cellStyle name="Normaali" xfId="0" builtinId="0"/>
    <cellStyle name="Normaali 2" xfId="1" xr:uid="{00000000-0005-0000-0000-000001000000}"/>
    <cellStyle name="Normaali 3" xfId="2" xr:uid="{00000000-0005-0000-0000-000002000000}"/>
    <cellStyle name="Normaali 4" xfId="3" xr:uid="{00000000-0005-0000-0000-000003000000}"/>
    <cellStyle name="Normaali 5" xfId="4" xr:uid="{00000000-0005-0000-0000-000004000000}"/>
    <cellStyle name="Normaali 6" xfId="5" xr:uid="{00000000-0005-0000-0000-000005000000}"/>
    <cellStyle name="Normaali 7" xfId="6" xr:uid="{00000000-0005-0000-0000-000006000000}"/>
    <cellStyle name="Normaali_Taul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12</xdr:row>
      <xdr:rowOff>22860</xdr:rowOff>
    </xdr:from>
    <xdr:to>
      <xdr:col>2</xdr:col>
      <xdr:colOff>579120</xdr:colOff>
      <xdr:row>12</xdr:row>
      <xdr:rowOff>266700</xdr:rowOff>
    </xdr:to>
    <xdr:sp macro="" textlink="">
      <xdr:nvSpPr>
        <xdr:cNvPr id="2" name="Alanuoli 1">
          <a:extLst>
            <a:ext uri="{FF2B5EF4-FFF2-40B4-BE49-F238E27FC236}">
              <a16:creationId xmlns:a16="http://schemas.microsoft.com/office/drawing/2014/main" id="{8C696D16-099E-412D-9770-8A9F87653E6E}"/>
            </a:ext>
          </a:extLst>
        </xdr:cNvPr>
        <xdr:cNvSpPr/>
      </xdr:nvSpPr>
      <xdr:spPr>
        <a:xfrm>
          <a:off x="2278380" y="2034540"/>
          <a:ext cx="175260" cy="243840"/>
        </a:xfrm>
        <a:prstGeom prst="downArrow">
          <a:avLst/>
        </a:prstGeom>
        <a:solidFill>
          <a:schemeClr val="accent1">
            <a:lumMod val="10000"/>
            <a:lumOff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251460</xdr:colOff>
      <xdr:row>12</xdr:row>
      <xdr:rowOff>30480</xdr:rowOff>
    </xdr:from>
    <xdr:to>
      <xdr:col>4</xdr:col>
      <xdr:colOff>426720</xdr:colOff>
      <xdr:row>12</xdr:row>
      <xdr:rowOff>274320</xdr:rowOff>
    </xdr:to>
    <xdr:sp macro="" textlink="">
      <xdr:nvSpPr>
        <xdr:cNvPr id="2" name="Alanuoli 1">
          <a:extLst>
            <a:ext uri="{FF2B5EF4-FFF2-40B4-BE49-F238E27FC236}">
              <a16:creationId xmlns:a16="http://schemas.microsoft.com/office/drawing/2014/main" id="{6A7BA307-E5D8-4EEF-A097-22C46764BC7A}"/>
            </a:ext>
          </a:extLst>
        </xdr:cNvPr>
        <xdr:cNvSpPr/>
      </xdr:nvSpPr>
      <xdr:spPr>
        <a:xfrm>
          <a:off x="3779520" y="2042160"/>
          <a:ext cx="175260" cy="243840"/>
        </a:xfrm>
        <a:prstGeom prst="downArrow">
          <a:avLst/>
        </a:prstGeom>
        <a:solidFill>
          <a:schemeClr val="accent1">
            <a:lumMod val="10000"/>
            <a:lumOff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Kuntaliitto">
      <a:dk1>
        <a:srgbClr val="002E63"/>
      </a:dk1>
      <a:lt1>
        <a:sysClr val="window" lastClr="FFFFFF"/>
      </a:lt1>
      <a:dk2>
        <a:srgbClr val="000000"/>
      </a:dk2>
      <a:lt2>
        <a:srgbClr val="EEECE1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9"/>
  <sheetViews>
    <sheetView tabSelected="1" zoomScaleNormal="10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A325" sqref="A325"/>
    </sheetView>
  </sheetViews>
  <sheetFormatPr defaultColWidth="9" defaultRowHeight="11.4"/>
  <cols>
    <col min="1" max="1" width="14.08984375" style="1" customWidth="1"/>
    <col min="2" max="2" width="8.26953125" style="18" customWidth="1"/>
    <col min="3" max="3" width="9" style="1"/>
    <col min="4" max="4" width="7.7265625" style="10" customWidth="1"/>
    <col min="5" max="5" width="6.7265625" style="12" customWidth="1"/>
    <col min="6" max="6" width="6.7265625" style="13" customWidth="1"/>
    <col min="7" max="7" width="8.08984375" style="1" customWidth="1"/>
    <col min="8" max="8" width="8.453125" style="1" customWidth="1"/>
    <col min="9" max="9" width="8.08984375" style="1" customWidth="1"/>
    <col min="10" max="10" width="6.453125" style="1" customWidth="1"/>
    <col min="11" max="11" width="1.36328125" style="1" customWidth="1"/>
    <col min="12" max="12" width="7.54296875" style="1" customWidth="1"/>
    <col min="13" max="16" width="6.08984375" style="13" customWidth="1"/>
    <col min="17" max="17" width="7.08984375" style="13" customWidth="1"/>
    <col min="18" max="18" width="4.26953125" style="1" customWidth="1"/>
    <col min="19" max="19" width="6.36328125" style="1" customWidth="1"/>
    <col min="20" max="20" width="9" style="1"/>
    <col min="21" max="21" width="6.08984375" style="1" hidden="1" customWidth="1"/>
    <col min="22" max="22" width="5.90625" style="1" hidden="1" customWidth="1"/>
    <col min="23" max="23" width="7.1796875" style="1" hidden="1" customWidth="1"/>
    <col min="24" max="24" width="7.7265625" style="1" hidden="1" customWidth="1"/>
    <col min="25" max="25" width="12.1796875" style="1" bestFit="1" customWidth="1"/>
    <col min="26" max="16384" width="9" style="1"/>
  </cols>
  <sheetData>
    <row r="1" spans="1:26">
      <c r="A1" s="54">
        <v>43916</v>
      </c>
    </row>
    <row r="2" spans="1:26" ht="17.399999999999999">
      <c r="A2" s="56" t="s">
        <v>476</v>
      </c>
      <c r="B2" s="57"/>
      <c r="C2" s="58"/>
      <c r="D2" s="59"/>
      <c r="E2" s="60"/>
      <c r="F2" s="61"/>
      <c r="G2" s="58"/>
      <c r="H2" s="58"/>
      <c r="I2" s="58"/>
      <c r="J2" s="58"/>
      <c r="K2" s="58"/>
      <c r="L2" s="58"/>
      <c r="M2" s="61"/>
      <c r="N2" s="61"/>
      <c r="O2" s="61"/>
      <c r="P2" s="61"/>
      <c r="Q2" s="61"/>
    </row>
    <row r="3" spans="1:26">
      <c r="A3" s="58" t="s">
        <v>414</v>
      </c>
      <c r="B3" s="57"/>
      <c r="C3" s="58"/>
      <c r="D3" s="59"/>
      <c r="E3" s="60"/>
      <c r="F3" s="61"/>
      <c r="G3" s="58"/>
      <c r="H3" s="58"/>
      <c r="I3" s="58"/>
      <c r="J3" s="58"/>
      <c r="K3" s="58"/>
      <c r="L3" s="58"/>
      <c r="M3" s="61"/>
      <c r="N3" s="61"/>
      <c r="O3" s="61"/>
      <c r="P3" s="61"/>
      <c r="Q3" s="61"/>
    </row>
    <row r="4" spans="1:26" ht="12">
      <c r="A4" s="62"/>
      <c r="B4" s="57"/>
      <c r="C4" s="58"/>
      <c r="D4" s="59"/>
      <c r="E4" s="60"/>
      <c r="F4" s="61"/>
      <c r="G4" s="58"/>
      <c r="H4" s="58"/>
      <c r="I4" s="58"/>
      <c r="J4" s="58"/>
      <c r="K4" s="58"/>
      <c r="L4" s="58"/>
      <c r="M4" s="61"/>
      <c r="N4" s="61"/>
      <c r="O4" s="61"/>
      <c r="P4" s="61"/>
      <c r="Q4" s="61"/>
    </row>
    <row r="5" spans="1:26" s="2" customFormat="1" ht="14.25" customHeight="1">
      <c r="A5" s="63" t="s">
        <v>395</v>
      </c>
      <c r="B5" s="100" t="s">
        <v>402</v>
      </c>
      <c r="C5" s="70" t="s">
        <v>402</v>
      </c>
      <c r="D5" s="71" t="s">
        <v>475</v>
      </c>
      <c r="E5" s="72"/>
      <c r="F5" s="73" t="s">
        <v>473</v>
      </c>
      <c r="G5" s="74"/>
      <c r="H5" s="75"/>
      <c r="I5" s="75"/>
      <c r="J5" s="86"/>
      <c r="K5" s="87"/>
      <c r="L5" s="73" t="s">
        <v>474</v>
      </c>
      <c r="M5" s="74"/>
      <c r="N5" s="77"/>
      <c r="O5" s="77"/>
      <c r="P5" s="78"/>
      <c r="Q5" s="79" t="s">
        <v>470</v>
      </c>
      <c r="S5" s="47" t="s">
        <v>399</v>
      </c>
      <c r="T5" s="19" t="s">
        <v>429</v>
      </c>
      <c r="U5" s="26" t="s">
        <v>430</v>
      </c>
      <c r="V5" s="27" t="s">
        <v>401</v>
      </c>
      <c r="W5" s="28" t="s">
        <v>399</v>
      </c>
      <c r="X5" s="21" t="s">
        <v>399</v>
      </c>
      <c r="Y5" s="47" t="s">
        <v>401</v>
      </c>
      <c r="Z5" s="9" t="s">
        <v>399</v>
      </c>
    </row>
    <row r="6" spans="1:26" s="2" customFormat="1" ht="14.25" customHeight="1">
      <c r="A6" s="64"/>
      <c r="B6" s="100" t="s">
        <v>403</v>
      </c>
      <c r="C6" s="70" t="s">
        <v>403</v>
      </c>
      <c r="D6" s="80" t="s">
        <v>410</v>
      </c>
      <c r="E6" s="72" t="s">
        <v>404</v>
      </c>
      <c r="F6" s="79" t="s">
        <v>428</v>
      </c>
      <c r="G6" s="81" t="s">
        <v>405</v>
      </c>
      <c r="H6" s="81" t="s">
        <v>406</v>
      </c>
      <c r="I6" s="81" t="s">
        <v>407</v>
      </c>
      <c r="J6" s="81" t="s">
        <v>408</v>
      </c>
      <c r="K6" s="87"/>
      <c r="L6" s="70" t="s">
        <v>428</v>
      </c>
      <c r="M6" s="70" t="s">
        <v>405</v>
      </c>
      <c r="N6" s="70" t="s">
        <v>406</v>
      </c>
      <c r="O6" s="70" t="s">
        <v>407</v>
      </c>
      <c r="P6" s="82" t="s">
        <v>408</v>
      </c>
      <c r="Q6" s="79" t="s">
        <v>471</v>
      </c>
      <c r="S6" s="47" t="s">
        <v>398</v>
      </c>
      <c r="T6" s="20" t="s">
        <v>472</v>
      </c>
      <c r="U6" s="26">
        <v>2019</v>
      </c>
      <c r="V6" s="28" t="s">
        <v>431</v>
      </c>
      <c r="W6" s="28" t="s">
        <v>400</v>
      </c>
      <c r="X6" s="21" t="s">
        <v>432</v>
      </c>
      <c r="Y6" s="47" t="s">
        <v>431</v>
      </c>
      <c r="Z6" s="9" t="s">
        <v>432</v>
      </c>
    </row>
    <row r="7" spans="1:26" s="2" customFormat="1" ht="14.25" customHeight="1">
      <c r="A7" s="64"/>
      <c r="B7" s="101">
        <v>43465</v>
      </c>
      <c r="C7" s="83">
        <v>43830</v>
      </c>
      <c r="D7" s="84"/>
      <c r="E7" s="72"/>
      <c r="F7" s="88"/>
      <c r="G7" s="89"/>
      <c r="H7" s="89"/>
      <c r="I7" s="89"/>
      <c r="J7" s="76" t="s">
        <v>409</v>
      </c>
      <c r="K7" s="87"/>
      <c r="L7" s="79" t="s">
        <v>404</v>
      </c>
      <c r="M7" s="79" t="s">
        <v>404</v>
      </c>
      <c r="N7" s="79" t="s">
        <v>404</v>
      </c>
      <c r="O7" s="79" t="s">
        <v>404</v>
      </c>
      <c r="P7" s="79" t="s">
        <v>409</v>
      </c>
      <c r="Q7" s="79" t="s">
        <v>466</v>
      </c>
      <c r="S7" s="48"/>
      <c r="T7" s="23"/>
      <c r="U7" s="26"/>
      <c r="V7" s="28">
        <v>2019</v>
      </c>
      <c r="W7" s="28">
        <v>2019</v>
      </c>
      <c r="X7" s="22" t="s">
        <v>433</v>
      </c>
      <c r="Y7" s="9">
        <v>2020</v>
      </c>
      <c r="Z7" s="9" t="s">
        <v>433</v>
      </c>
    </row>
    <row r="8" spans="1:26" s="2" customFormat="1" ht="14.25" customHeight="1">
      <c r="A8" s="64"/>
      <c r="B8" s="90"/>
      <c r="C8" s="87"/>
      <c r="D8" s="91"/>
      <c r="E8" s="85"/>
      <c r="F8" s="88"/>
      <c r="G8" s="87"/>
      <c r="H8" s="87"/>
      <c r="I8" s="87"/>
      <c r="J8" s="87"/>
      <c r="K8" s="87"/>
      <c r="L8" s="76"/>
      <c r="M8" s="79"/>
      <c r="N8" s="79"/>
      <c r="O8" s="79"/>
      <c r="P8" s="79" t="s">
        <v>404</v>
      </c>
      <c r="Q8" s="79" t="s">
        <v>427</v>
      </c>
      <c r="S8" s="48"/>
      <c r="T8" s="23"/>
      <c r="U8" s="26"/>
      <c r="V8" s="28"/>
      <c r="W8" s="28"/>
      <c r="X8" s="22">
        <v>2019</v>
      </c>
      <c r="Y8" s="114"/>
      <c r="Z8" s="128" t="s">
        <v>477</v>
      </c>
    </row>
    <row r="9" spans="1:26" s="2" customFormat="1" ht="13.8">
      <c r="A9" s="64"/>
      <c r="B9" s="57"/>
      <c r="C9" s="65"/>
      <c r="D9" s="59"/>
      <c r="E9" s="60"/>
      <c r="F9" s="61"/>
      <c r="G9" s="58"/>
      <c r="H9" s="58"/>
      <c r="I9" s="58"/>
      <c r="J9" s="58"/>
      <c r="K9" s="58"/>
      <c r="L9" s="58"/>
      <c r="M9" s="61"/>
      <c r="N9" s="61"/>
      <c r="O9" s="61"/>
      <c r="P9" s="61"/>
      <c r="Q9" s="61"/>
      <c r="S9" s="48"/>
      <c r="T9" s="23"/>
      <c r="U9" s="26"/>
      <c r="V9"/>
      <c r="W9"/>
      <c r="X9"/>
    </row>
    <row r="10" spans="1:26" s="2" customFormat="1" ht="13.5" customHeight="1">
      <c r="A10" s="63" t="s">
        <v>411</v>
      </c>
      <c r="B10" s="66">
        <v>5517919</v>
      </c>
      <c r="C10" s="67">
        <f>SUM(C16:C327)</f>
        <v>5525292</v>
      </c>
      <c r="D10" s="68">
        <f>C10-B10</f>
        <v>7373</v>
      </c>
      <c r="E10" s="122">
        <f>C10/B10-1</f>
        <v>1.3361921405514732E-3</v>
      </c>
      <c r="F10" s="107">
        <f>SUM(F16:F326)</f>
        <v>375079</v>
      </c>
      <c r="G10" s="107">
        <f>SUM(G16:G326)</f>
        <v>871036</v>
      </c>
      <c r="H10" s="107">
        <f>SUM(H16:H326)</f>
        <v>3422982</v>
      </c>
      <c r="I10" s="107">
        <f>SUM(I16:I326)</f>
        <v>1231274</v>
      </c>
      <c r="J10" s="107">
        <f>SUM(J16:J326)</f>
        <v>524583</v>
      </c>
      <c r="K10" s="87"/>
      <c r="L10" s="110">
        <f t="shared" ref="L10:P11" si="0">F10/$C10</f>
        <v>6.7884014093734776E-2</v>
      </c>
      <c r="M10" s="110">
        <f t="shared" si="0"/>
        <v>0.15764524300254176</v>
      </c>
      <c r="N10" s="110">
        <f t="shared" si="0"/>
        <v>0.61951151178978414</v>
      </c>
      <c r="O10" s="110">
        <f t="shared" si="0"/>
        <v>0.2228432452076741</v>
      </c>
      <c r="P10" s="110">
        <f t="shared" si="0"/>
        <v>9.4942131565173393E-2</v>
      </c>
      <c r="Q10" s="127">
        <f>(G10+I10)/(H10/100)</f>
        <v>61.417500880810941</v>
      </c>
      <c r="S10" s="48"/>
      <c r="T10" s="24"/>
      <c r="U10" s="29"/>
      <c r="V10" s="30"/>
      <c r="W10" s="30"/>
      <c r="X10" s="30"/>
    </row>
    <row r="11" spans="1:26" s="2" customFormat="1" ht="13.5" customHeight="1">
      <c r="A11" s="63" t="s">
        <v>2</v>
      </c>
      <c r="B11" s="69">
        <v>5488130</v>
      </c>
      <c r="C11" s="65">
        <f>C10-C347</f>
        <v>5495408</v>
      </c>
      <c r="D11" s="68">
        <f>C11-B11</f>
        <v>7278</v>
      </c>
      <c r="E11" s="122">
        <f>C11/B11-1</f>
        <v>1.3261347672157697E-3</v>
      </c>
      <c r="F11" s="123">
        <f>F10-F347</f>
        <v>372875</v>
      </c>
      <c r="G11" s="123">
        <f>G10-G347</f>
        <v>866094</v>
      </c>
      <c r="H11" s="123">
        <f>H10-H347</f>
        <v>3404826</v>
      </c>
      <c r="I11" s="123">
        <f>I10-I347</f>
        <v>1224488</v>
      </c>
      <c r="J11" s="123">
        <f>J10-J347</f>
        <v>521641</v>
      </c>
      <c r="K11" s="87"/>
      <c r="L11" s="110">
        <f t="shared" si="0"/>
        <v>6.7852104884660064E-2</v>
      </c>
      <c r="M11" s="110">
        <f t="shared" si="0"/>
        <v>0.15760322072537652</v>
      </c>
      <c r="N11" s="110">
        <f t="shared" si="0"/>
        <v>0.6195765628320955</v>
      </c>
      <c r="O11" s="110">
        <f t="shared" si="0"/>
        <v>0.22282021644252803</v>
      </c>
      <c r="P11" s="110">
        <f t="shared" si="0"/>
        <v>9.492307031616215E-2</v>
      </c>
      <c r="Q11" s="127">
        <f>(G11+I11)/(H11/100)</f>
        <v>61.400553214760457</v>
      </c>
      <c r="S11" s="48"/>
      <c r="T11" s="24"/>
      <c r="U11" s="32"/>
      <c r="V11" s="30"/>
      <c r="W11" s="30"/>
      <c r="X11" s="30"/>
    </row>
    <row r="12" spans="1:26" s="2" customFormat="1" ht="11.25" customHeight="1">
      <c r="A12" s="3"/>
      <c r="B12" s="41"/>
      <c r="C12" s="7"/>
      <c r="D12" s="15"/>
      <c r="E12" s="11"/>
      <c r="F12" s="103"/>
      <c r="G12" s="104"/>
      <c r="H12" s="104"/>
      <c r="I12" s="104"/>
      <c r="J12" s="104"/>
      <c r="K12" s="105"/>
      <c r="L12" s="105"/>
      <c r="M12" s="106"/>
      <c r="N12" s="106"/>
      <c r="O12" s="106"/>
      <c r="P12" s="106"/>
      <c r="Q12" s="106"/>
      <c r="S12" s="48"/>
      <c r="T12" s="23"/>
      <c r="U12" s="23"/>
      <c r="V12" s="33"/>
      <c r="W12" s="33"/>
      <c r="X12" s="30"/>
    </row>
    <row r="13" spans="1:26" s="43" customFormat="1" ht="13.5" customHeight="1">
      <c r="A13" s="42" t="s">
        <v>459</v>
      </c>
      <c r="B13" s="53">
        <v>91</v>
      </c>
      <c r="C13" s="53">
        <f>MIN(C16:C326)</f>
        <v>88</v>
      </c>
      <c r="D13" s="53">
        <f>MIN(D16:D326)</f>
        <v>-1064</v>
      </c>
      <c r="E13" s="112">
        <f>MIN(E16:E326)</f>
        <v>-4.2783505154639134E-2</v>
      </c>
      <c r="F13" s="53">
        <f>MIN(F16:F326)</f>
        <v>1</v>
      </c>
      <c r="G13" s="53">
        <f t="shared" ref="G13:P13" si="1">MIN(G16:G326)</f>
        <v>2</v>
      </c>
      <c r="H13" s="53">
        <f t="shared" si="1"/>
        <v>48</v>
      </c>
      <c r="I13" s="53">
        <f t="shared" si="1"/>
        <v>38</v>
      </c>
      <c r="J13" s="53">
        <f t="shared" si="1"/>
        <v>18</v>
      </c>
      <c r="K13" s="53"/>
      <c r="L13" s="112">
        <f>MIN(L16:L326)</f>
        <v>4.3103448275862068E-3</v>
      </c>
      <c r="M13" s="112">
        <f t="shared" si="1"/>
        <v>2.2727272727272728E-2</v>
      </c>
      <c r="N13" s="112">
        <f t="shared" si="1"/>
        <v>0.47592295345104335</v>
      </c>
      <c r="O13" s="112">
        <f t="shared" si="1"/>
        <v>0.10116769698753802</v>
      </c>
      <c r="P13" s="112">
        <f t="shared" si="1"/>
        <v>4.1507212246099497E-2</v>
      </c>
      <c r="Q13" s="125">
        <f>MIN(Q16:Q326)</f>
        <v>46.056158691864354</v>
      </c>
      <c r="S13" s="49"/>
      <c r="T13" s="44"/>
      <c r="U13" s="44"/>
      <c r="V13" s="45"/>
      <c r="W13" s="45"/>
      <c r="X13" s="46"/>
    </row>
    <row r="14" spans="1:26" s="43" customFormat="1" ht="13.5" customHeight="1">
      <c r="A14" s="42" t="s">
        <v>413</v>
      </c>
      <c r="B14" s="53">
        <v>648042</v>
      </c>
      <c r="C14" s="53">
        <f>MAX(C16:C326)</f>
        <v>653835</v>
      </c>
      <c r="D14" s="53">
        <f>MAX(D16:D326)</f>
        <v>16257</v>
      </c>
      <c r="E14" s="112">
        <f>MAX(E16:E326)</f>
        <v>3.9944356120826807E-2</v>
      </c>
      <c r="F14" s="53">
        <f>MAX(F16:F326)</f>
        <v>45281</v>
      </c>
      <c r="G14" s="53">
        <f t="shared" ref="G14:P14" si="2">MAX(G16:G326)</f>
        <v>93557</v>
      </c>
      <c r="H14" s="53">
        <f t="shared" si="2"/>
        <v>447660</v>
      </c>
      <c r="I14" s="53">
        <f t="shared" si="2"/>
        <v>112618</v>
      </c>
      <c r="J14" s="53">
        <f t="shared" si="2"/>
        <v>48189</v>
      </c>
      <c r="K14" s="53"/>
      <c r="L14" s="112">
        <f t="shared" si="2"/>
        <v>0.13992985047074027</v>
      </c>
      <c r="M14" s="112">
        <f t="shared" si="2"/>
        <v>0.32165636345795312</v>
      </c>
      <c r="N14" s="112">
        <f t="shared" si="2"/>
        <v>0.68466815022138616</v>
      </c>
      <c r="O14" s="112">
        <f t="shared" si="2"/>
        <v>0.43563009972801453</v>
      </c>
      <c r="P14" s="112">
        <f t="shared" si="2"/>
        <v>0.20864096253759912</v>
      </c>
      <c r="Q14" s="125">
        <f>MAX(Q16:Q326)</f>
        <v>110.11804384485667</v>
      </c>
      <c r="S14" s="49"/>
      <c r="T14" s="44"/>
      <c r="U14" s="44"/>
      <c r="V14" s="45"/>
      <c r="W14" s="45"/>
      <c r="X14" s="46"/>
    </row>
    <row r="15" spans="1:26" s="2" customFormat="1" ht="12">
      <c r="A15" s="3"/>
      <c r="B15" s="41"/>
      <c r="C15" s="7"/>
      <c r="D15" s="15"/>
      <c r="E15" s="11"/>
      <c r="F15" s="103"/>
      <c r="G15" s="104"/>
      <c r="H15" s="104"/>
      <c r="I15" s="104"/>
      <c r="J15" s="104"/>
      <c r="K15" s="105"/>
      <c r="L15" s="105"/>
      <c r="M15" s="106"/>
      <c r="N15" s="106"/>
      <c r="O15" s="106"/>
      <c r="P15" s="106"/>
      <c r="Q15" s="106"/>
      <c r="S15" s="48"/>
    </row>
    <row r="16" spans="1:26" s="2" customFormat="1" ht="13.8">
      <c r="A16" s="24" t="s">
        <v>1</v>
      </c>
      <c r="B16" s="40">
        <v>16611</v>
      </c>
      <c r="C16" s="6">
        <v>16475</v>
      </c>
      <c r="D16" s="14">
        <f>C16-B16</f>
        <v>-136</v>
      </c>
      <c r="E16" s="102">
        <f>C16/B16-1</f>
        <v>-8.1873457347541034E-3</v>
      </c>
      <c r="F16" s="108">
        <v>1064</v>
      </c>
      <c r="G16" s="109">
        <v>2839</v>
      </c>
      <c r="H16" s="109">
        <v>9765</v>
      </c>
      <c r="I16" s="109">
        <v>3871</v>
      </c>
      <c r="J16" s="109">
        <v>1559</v>
      </c>
      <c r="K16" s="105"/>
      <c r="L16" s="111">
        <f>F16/$C16</f>
        <v>6.4582701062215475E-2</v>
      </c>
      <c r="M16" s="111">
        <f>G16/$C16</f>
        <v>0.17232169954476478</v>
      </c>
      <c r="N16" s="111">
        <f>H16/$C16</f>
        <v>0.59271623672230656</v>
      </c>
      <c r="O16" s="111">
        <f>I16/$C16</f>
        <v>0.23496206373292869</v>
      </c>
      <c r="P16" s="111">
        <f>J16/$C16</f>
        <v>9.4628224582701065E-2</v>
      </c>
      <c r="Q16" s="126">
        <f>(G16+I16)/(H16/100)</f>
        <v>68.714797747055812</v>
      </c>
      <c r="R16" s="4"/>
      <c r="S16" s="25">
        <v>20</v>
      </c>
      <c r="T16" s="19" t="s">
        <v>479</v>
      </c>
      <c r="U16" s="38"/>
      <c r="V16" s="35"/>
      <c r="W16" s="36"/>
      <c r="X16" s="37"/>
      <c r="Y16" s="113">
        <v>6</v>
      </c>
      <c r="Z16" s="4">
        <v>4</v>
      </c>
    </row>
    <row r="17" spans="1:26" s="2" customFormat="1" ht="13.8">
      <c r="A17" s="24" t="s">
        <v>434</v>
      </c>
      <c r="B17" s="40">
        <v>9700</v>
      </c>
      <c r="C17" s="6">
        <v>9562</v>
      </c>
      <c r="D17" s="14">
        <f>C17-B17</f>
        <v>-138</v>
      </c>
      <c r="E17" s="102">
        <f>C17/B17-1</f>
        <v>-1.4226804123711356E-2</v>
      </c>
      <c r="F17" s="108">
        <v>652</v>
      </c>
      <c r="G17" s="109">
        <v>1661</v>
      </c>
      <c r="H17" s="109">
        <v>5230</v>
      </c>
      <c r="I17" s="109">
        <v>2671</v>
      </c>
      <c r="J17" s="109">
        <v>1169</v>
      </c>
      <c r="K17" s="105"/>
      <c r="L17" s="111">
        <f>F17/$C17</f>
        <v>6.8186571846893959E-2</v>
      </c>
      <c r="M17" s="111">
        <f>G17/$C17</f>
        <v>0.17370842919891236</v>
      </c>
      <c r="N17" s="111">
        <f>H17/$C17</f>
        <v>0.5469567036184898</v>
      </c>
      <c r="O17" s="111">
        <f>I17/$C17</f>
        <v>0.27933486718259776</v>
      </c>
      <c r="P17" s="111">
        <f>J17/$C17</f>
        <v>0.12225475841874085</v>
      </c>
      <c r="Q17" s="126">
        <f>(G17+I17)/(H17/100)</f>
        <v>82.829827915869984</v>
      </c>
      <c r="R17" s="4"/>
      <c r="S17" s="25">
        <v>5</v>
      </c>
      <c r="T17" s="19" t="s">
        <v>434</v>
      </c>
      <c r="U17" s="34"/>
      <c r="V17" s="35"/>
      <c r="W17" s="36"/>
      <c r="X17" s="37"/>
      <c r="Y17" s="113">
        <v>14</v>
      </c>
      <c r="Z17" s="4">
        <v>3</v>
      </c>
    </row>
    <row r="18" spans="1:26" s="2" customFormat="1" ht="13.8">
      <c r="A18" s="55" t="s">
        <v>173</v>
      </c>
      <c r="B18" s="40">
        <v>2573</v>
      </c>
      <c r="C18" s="6">
        <v>2519</v>
      </c>
      <c r="D18" s="14">
        <f>C18-B18</f>
        <v>-54</v>
      </c>
      <c r="E18" s="102">
        <f>C18/B18-1</f>
        <v>-2.0987174504469519E-2</v>
      </c>
      <c r="F18" s="108">
        <v>199</v>
      </c>
      <c r="G18" s="109">
        <v>485</v>
      </c>
      <c r="H18" s="109">
        <v>1421</v>
      </c>
      <c r="I18" s="109">
        <v>613</v>
      </c>
      <c r="J18" s="109">
        <v>294</v>
      </c>
      <c r="K18" s="105"/>
      <c r="L18" s="111">
        <f>F18/$C18</f>
        <v>7.8999603017070263E-2</v>
      </c>
      <c r="M18" s="111">
        <f>G18/$C18</f>
        <v>0.19253672092100041</v>
      </c>
      <c r="N18" s="111">
        <f>H18/$C18</f>
        <v>0.56411274315204452</v>
      </c>
      <c r="O18" s="111">
        <f>I18/$C18</f>
        <v>0.24335053592695513</v>
      </c>
      <c r="P18" s="111">
        <f>J18/$C18</f>
        <v>0.1167129813418023</v>
      </c>
      <c r="Q18" s="126">
        <f>(G18+I18)/(H18/100)</f>
        <v>77.269528501055589</v>
      </c>
      <c r="R18" s="4"/>
      <c r="S18" s="50">
        <v>9</v>
      </c>
      <c r="T18" s="19" t="s">
        <v>173</v>
      </c>
      <c r="U18" s="38"/>
      <c r="V18" s="35"/>
      <c r="W18" s="36"/>
      <c r="X18" s="37"/>
      <c r="Y18" s="113">
        <v>17</v>
      </c>
      <c r="Z18" s="4">
        <v>2</v>
      </c>
    </row>
    <row r="19" spans="1:26" s="2" customFormat="1" ht="13.8">
      <c r="A19" s="24" t="s">
        <v>174</v>
      </c>
      <c r="B19" s="40">
        <v>11544</v>
      </c>
      <c r="C19" s="6">
        <v>11468</v>
      </c>
      <c r="D19" s="14">
        <f>C19-B19</f>
        <v>-76</v>
      </c>
      <c r="E19" s="102">
        <f>C19/B19-1</f>
        <v>-6.5835065835065931E-3</v>
      </c>
      <c r="F19" s="108">
        <v>803</v>
      </c>
      <c r="G19" s="109">
        <v>1952</v>
      </c>
      <c r="H19" s="109">
        <v>6317</v>
      </c>
      <c r="I19" s="109">
        <v>3199</v>
      </c>
      <c r="J19" s="109">
        <v>1450</v>
      </c>
      <c r="K19" s="105"/>
      <c r="L19" s="111">
        <f>F19/$C19</f>
        <v>7.0020927799093136E-2</v>
      </c>
      <c r="M19" s="111">
        <f>G19/$C19</f>
        <v>0.1702127659574468</v>
      </c>
      <c r="N19" s="111">
        <f>H19/$C19</f>
        <v>0.5508371119637252</v>
      </c>
      <c r="O19" s="111">
        <f>I19/$C19</f>
        <v>0.27895012207882802</v>
      </c>
      <c r="P19" s="111">
        <f>J19/$C19</f>
        <v>0.12643878618765259</v>
      </c>
      <c r="Q19" s="126">
        <f>(G19+I19)/(H19/100)</f>
        <v>81.541871141364567</v>
      </c>
      <c r="R19" s="4"/>
      <c r="S19" s="25">
        <v>10</v>
      </c>
      <c r="T19" s="19" t="s">
        <v>478</v>
      </c>
      <c r="U19" s="38"/>
      <c r="V19" s="35"/>
      <c r="W19" s="36"/>
      <c r="X19" s="37"/>
      <c r="Y19" s="113">
        <v>14</v>
      </c>
      <c r="Z19" s="4">
        <v>4</v>
      </c>
    </row>
    <row r="20" spans="1:26" s="4" customFormat="1" ht="13.5" customHeight="1">
      <c r="A20" s="24" t="s">
        <v>100</v>
      </c>
      <c r="B20" s="40">
        <v>8149</v>
      </c>
      <c r="C20" s="6">
        <v>8083</v>
      </c>
      <c r="D20" s="14">
        <f>C20-B20</f>
        <v>-66</v>
      </c>
      <c r="E20" s="102">
        <f>C20/B20-1</f>
        <v>-8.0991532703399427E-3</v>
      </c>
      <c r="F20" s="108">
        <v>420</v>
      </c>
      <c r="G20" s="109">
        <v>1107</v>
      </c>
      <c r="H20" s="109">
        <v>4305</v>
      </c>
      <c r="I20" s="109">
        <v>2671</v>
      </c>
      <c r="J20" s="109">
        <v>1100</v>
      </c>
      <c r="K20" s="105"/>
      <c r="L20" s="111">
        <f>F20/$C20</f>
        <v>5.1960905604354818E-2</v>
      </c>
      <c r="M20" s="111">
        <f>G20/$C20</f>
        <v>0.1369541012000495</v>
      </c>
      <c r="N20" s="111">
        <f>H20/$C20</f>
        <v>0.53259928244463695</v>
      </c>
      <c r="O20" s="111">
        <f>I20/$C20</f>
        <v>0.33044661635531364</v>
      </c>
      <c r="P20" s="111">
        <f>J20/$C20</f>
        <v>0.13608808610664358</v>
      </c>
      <c r="Q20" s="126">
        <f>(G20+I20)/(H20/100)</f>
        <v>87.758420441347283</v>
      </c>
      <c r="S20" s="25">
        <v>16</v>
      </c>
      <c r="T20" s="19" t="s">
        <v>100</v>
      </c>
      <c r="U20" s="38"/>
      <c r="V20" s="35"/>
      <c r="W20" s="36"/>
      <c r="X20" s="37"/>
      <c r="Y20" s="113">
        <v>7</v>
      </c>
      <c r="Z20" s="4">
        <v>3</v>
      </c>
    </row>
    <row r="21" spans="1:26" s="4" customFormat="1" ht="13.5" customHeight="1">
      <c r="A21" s="24" t="s">
        <v>175</v>
      </c>
      <c r="B21" s="40">
        <v>4958</v>
      </c>
      <c r="C21" s="6">
        <v>4943</v>
      </c>
      <c r="D21" s="14">
        <f>C21-B21</f>
        <v>-15</v>
      </c>
      <c r="E21" s="102">
        <f>C21/B21-1</f>
        <v>-3.0254134731746429E-3</v>
      </c>
      <c r="F21" s="108">
        <v>387</v>
      </c>
      <c r="G21" s="109">
        <v>958</v>
      </c>
      <c r="H21" s="109">
        <v>3015</v>
      </c>
      <c r="I21" s="109">
        <v>970</v>
      </c>
      <c r="J21" s="109">
        <v>366</v>
      </c>
      <c r="K21" s="105"/>
      <c r="L21" s="111">
        <f>F21/$C21</f>
        <v>7.8292534897835317E-2</v>
      </c>
      <c r="M21" s="111">
        <f>G21/$C21</f>
        <v>0.19380942747319441</v>
      </c>
      <c r="N21" s="111">
        <f>H21/$C21</f>
        <v>0.60995346955290308</v>
      </c>
      <c r="O21" s="111">
        <f>I21/$C21</f>
        <v>0.19623710297390248</v>
      </c>
      <c r="P21" s="111">
        <f>J21/$C21</f>
        <v>7.404410277159619E-2</v>
      </c>
      <c r="Q21" s="126">
        <f>(G21+I21)/(H21/100)</f>
        <v>63.946932006633503</v>
      </c>
      <c r="S21" s="25">
        <v>18</v>
      </c>
      <c r="T21" s="19" t="s">
        <v>175</v>
      </c>
      <c r="U21" s="38"/>
      <c r="V21" s="35"/>
      <c r="W21" s="36"/>
      <c r="X21" s="37"/>
      <c r="Y21" s="113">
        <v>1</v>
      </c>
      <c r="Z21" s="4">
        <v>2</v>
      </c>
    </row>
    <row r="22" spans="1:26" s="4" customFormat="1" ht="13.5" customHeight="1">
      <c r="A22" s="24" t="s">
        <v>176</v>
      </c>
      <c r="B22" s="40">
        <v>3984</v>
      </c>
      <c r="C22" s="6">
        <v>3941</v>
      </c>
      <c r="D22" s="14">
        <f>C22-B22</f>
        <v>-43</v>
      </c>
      <c r="E22" s="102">
        <f>C22/B22-1</f>
        <v>-1.0793172690763075E-2</v>
      </c>
      <c r="F22" s="108">
        <v>319</v>
      </c>
      <c r="G22" s="109">
        <v>759</v>
      </c>
      <c r="H22" s="109">
        <v>2410</v>
      </c>
      <c r="I22" s="109">
        <v>772</v>
      </c>
      <c r="J22" s="109">
        <v>300</v>
      </c>
      <c r="K22" s="105"/>
      <c r="L22" s="111">
        <f>F22/$C22</f>
        <v>8.0943922862217715E-2</v>
      </c>
      <c r="M22" s="111">
        <f>G22/$C22</f>
        <v>0.19259071301700076</v>
      </c>
      <c r="N22" s="111">
        <f>H22/$C22</f>
        <v>0.61151991880233447</v>
      </c>
      <c r="O22" s="111">
        <f>I22/$C22</f>
        <v>0.1958893681806648</v>
      </c>
      <c r="P22" s="111">
        <f>J22/$C22</f>
        <v>7.6122811469170257E-2</v>
      </c>
      <c r="Q22" s="126">
        <f>(G22+I22)/(H22/100)</f>
        <v>63.526970954356841</v>
      </c>
      <c r="S22" s="25">
        <v>19</v>
      </c>
      <c r="T22" s="19" t="s">
        <v>176</v>
      </c>
      <c r="U22" s="38"/>
      <c r="V22" s="35"/>
      <c r="W22" s="36"/>
      <c r="X22" s="37"/>
      <c r="Y22" s="113">
        <v>2</v>
      </c>
      <c r="Z22" s="4">
        <v>2</v>
      </c>
    </row>
    <row r="23" spans="1:26" s="4" customFormat="1" ht="13.5" customHeight="1">
      <c r="A23" s="24" t="s">
        <v>177</v>
      </c>
      <c r="B23" s="40">
        <v>449</v>
      </c>
      <c r="C23" s="6">
        <v>445</v>
      </c>
      <c r="D23" s="14">
        <f>C23-B23</f>
        <v>-4</v>
      </c>
      <c r="E23" s="102">
        <f>C23/B23-1</f>
        <v>-8.9086859688195519E-3</v>
      </c>
      <c r="F23" s="108">
        <v>13</v>
      </c>
      <c r="G23" s="109">
        <v>39</v>
      </c>
      <c r="H23" s="109">
        <v>251</v>
      </c>
      <c r="I23" s="109">
        <v>155</v>
      </c>
      <c r="J23" s="109">
        <v>67</v>
      </c>
      <c r="K23" s="105"/>
      <c r="L23" s="111">
        <f>F23/$C23</f>
        <v>2.9213483146067417E-2</v>
      </c>
      <c r="M23" s="111">
        <f>G23/$C23</f>
        <v>8.7640449438202248E-2</v>
      </c>
      <c r="N23" s="111">
        <f>H23/$C23</f>
        <v>0.56404494382022474</v>
      </c>
      <c r="O23" s="111">
        <f>I23/$C23</f>
        <v>0.34831460674157305</v>
      </c>
      <c r="P23" s="111">
        <f>J23/$C23</f>
        <v>0.15056179775280898</v>
      </c>
      <c r="Q23" s="126">
        <f>(G23+I23)/(H23/100)</f>
        <v>77.290836653386464</v>
      </c>
      <c r="S23" s="25">
        <v>35</v>
      </c>
      <c r="T23" s="19" t="s">
        <v>177</v>
      </c>
      <c r="U23" s="26"/>
      <c r="V23" s="35"/>
      <c r="W23" s="36"/>
      <c r="X23" s="37"/>
      <c r="Y23" s="113">
        <v>21</v>
      </c>
      <c r="Z23" s="4">
        <v>1</v>
      </c>
    </row>
    <row r="24" spans="1:26" s="4" customFormat="1" ht="13.5" customHeight="1">
      <c r="A24" s="24" t="s">
        <v>178</v>
      </c>
      <c r="B24" s="40">
        <v>961</v>
      </c>
      <c r="C24" s="6">
        <v>952</v>
      </c>
      <c r="D24" s="14">
        <f>C24-B24</f>
        <v>-9</v>
      </c>
      <c r="E24" s="102">
        <f>C24/B24-1</f>
        <v>-9.3652445369406534E-3</v>
      </c>
      <c r="F24" s="108">
        <v>57</v>
      </c>
      <c r="G24" s="109">
        <v>132</v>
      </c>
      <c r="H24" s="109">
        <v>570</v>
      </c>
      <c r="I24" s="109">
        <v>250</v>
      </c>
      <c r="J24" s="109">
        <v>109</v>
      </c>
      <c r="K24" s="105"/>
      <c r="L24" s="111">
        <f>F24/$C24</f>
        <v>5.9873949579831935E-2</v>
      </c>
      <c r="M24" s="111">
        <f>G24/$C24</f>
        <v>0.13865546218487396</v>
      </c>
      <c r="N24" s="111">
        <f>H24/$C24</f>
        <v>0.59873949579831931</v>
      </c>
      <c r="O24" s="111">
        <f>I24/$C24</f>
        <v>0.26260504201680673</v>
      </c>
      <c r="P24" s="111">
        <f>J24/$C24</f>
        <v>0.11449579831932773</v>
      </c>
      <c r="Q24" s="126">
        <f>(G24+I24)/(H24/100)</f>
        <v>67.017543859649123</v>
      </c>
      <c r="S24" s="25">
        <v>43</v>
      </c>
      <c r="T24" s="19" t="s">
        <v>178</v>
      </c>
      <c r="U24" s="26"/>
      <c r="V24" s="35"/>
      <c r="W24" s="36"/>
      <c r="X24" s="37"/>
      <c r="Y24" s="113">
        <v>21</v>
      </c>
      <c r="Z24" s="4">
        <v>1</v>
      </c>
    </row>
    <row r="25" spans="1:26" s="4" customFormat="1" ht="13.5" customHeight="1">
      <c r="A25" s="24" t="s">
        <v>179</v>
      </c>
      <c r="B25" s="40">
        <v>1405</v>
      </c>
      <c r="C25" s="6">
        <v>1361</v>
      </c>
      <c r="D25" s="14">
        <f>C25-B25</f>
        <v>-44</v>
      </c>
      <c r="E25" s="102">
        <f>C25/B25-1</f>
        <v>-3.1316725978647653E-2</v>
      </c>
      <c r="F25" s="108">
        <v>63</v>
      </c>
      <c r="G25" s="109">
        <v>156</v>
      </c>
      <c r="H25" s="109">
        <v>690</v>
      </c>
      <c r="I25" s="109">
        <v>515</v>
      </c>
      <c r="J25" s="109">
        <v>238</v>
      </c>
      <c r="K25" s="105"/>
      <c r="L25" s="111">
        <f>F25/$C25</f>
        <v>4.6289493019838354E-2</v>
      </c>
      <c r="M25" s="111">
        <f>G25/$C25</f>
        <v>0.11462160176340926</v>
      </c>
      <c r="N25" s="111">
        <f>H25/$C25</f>
        <v>0.50698016164584869</v>
      </c>
      <c r="O25" s="111">
        <f>I25/$C25</f>
        <v>0.37839823659074212</v>
      </c>
      <c r="P25" s="111">
        <f>J25/$C25</f>
        <v>0.17487141807494488</v>
      </c>
      <c r="Q25" s="126">
        <f>(G25+I25)/(H25/100)</f>
        <v>97.246376811594203</v>
      </c>
      <c r="S25" s="25">
        <v>46</v>
      </c>
      <c r="T25" s="19" t="s">
        <v>179</v>
      </c>
      <c r="U25" s="38"/>
      <c r="V25" s="35"/>
      <c r="W25" s="36"/>
      <c r="X25" s="37"/>
      <c r="Y25" s="113">
        <v>10</v>
      </c>
      <c r="Z25" s="4">
        <v>1</v>
      </c>
    </row>
    <row r="26" spans="1:26" s="4" customFormat="1" ht="13.5" customHeight="1">
      <c r="A26" s="24" t="s">
        <v>180</v>
      </c>
      <c r="B26" s="40">
        <v>1852</v>
      </c>
      <c r="C26" s="6">
        <v>1838</v>
      </c>
      <c r="D26" s="14">
        <f>C26-B26</f>
        <v>-14</v>
      </c>
      <c r="E26" s="102">
        <f>C26/B26-1</f>
        <v>-7.5593952483801186E-3</v>
      </c>
      <c r="F26" s="108">
        <v>83</v>
      </c>
      <c r="G26" s="109">
        <v>233</v>
      </c>
      <c r="H26" s="109">
        <v>1079</v>
      </c>
      <c r="I26" s="109">
        <v>526</v>
      </c>
      <c r="J26" s="109">
        <v>182</v>
      </c>
      <c r="K26" s="105"/>
      <c r="L26" s="111">
        <f>F26/$C26</f>
        <v>4.5157780195865069E-2</v>
      </c>
      <c r="M26" s="111">
        <f>G26/$C26</f>
        <v>0.12676822633297061</v>
      </c>
      <c r="N26" s="111">
        <f>H26/$C26</f>
        <v>0.58705114254624591</v>
      </c>
      <c r="O26" s="111">
        <f>I26/$C26</f>
        <v>0.28618063112078346</v>
      </c>
      <c r="P26" s="111">
        <f>J26/$C26</f>
        <v>9.9020674646354737E-2</v>
      </c>
      <c r="Q26" s="126">
        <f>(G26+I26)/(H26/100)</f>
        <v>70.342910101946245</v>
      </c>
      <c r="S26" s="25">
        <v>47</v>
      </c>
      <c r="T26" s="39" t="s">
        <v>181</v>
      </c>
      <c r="U26" s="38"/>
      <c r="V26" s="35"/>
      <c r="W26" s="36"/>
      <c r="X26" s="37"/>
      <c r="Y26" s="113">
        <v>19</v>
      </c>
      <c r="Z26" s="4">
        <v>1</v>
      </c>
    </row>
    <row r="27" spans="1:26" s="4" customFormat="1" ht="13.5" customHeight="1">
      <c r="A27" s="24" t="s">
        <v>4</v>
      </c>
      <c r="B27" s="40">
        <v>283632</v>
      </c>
      <c r="C27" s="6">
        <v>289731</v>
      </c>
      <c r="D27" s="14">
        <f>C27-B27</f>
        <v>6099</v>
      </c>
      <c r="E27" s="102">
        <f>C27/B27-1</f>
        <v>2.1503215434083511E-2</v>
      </c>
      <c r="F27" s="108">
        <v>24609</v>
      </c>
      <c r="G27" s="109">
        <v>54854</v>
      </c>
      <c r="H27" s="109">
        <v>191951</v>
      </c>
      <c r="I27" s="109">
        <v>42926</v>
      </c>
      <c r="J27" s="109">
        <v>17186</v>
      </c>
      <c r="K27" s="105"/>
      <c r="L27" s="111">
        <f>F27/$C27</f>
        <v>8.4937407457262082E-2</v>
      </c>
      <c r="M27" s="111">
        <f>G27/$C27</f>
        <v>0.18932734156855843</v>
      </c>
      <c r="N27" s="111">
        <f>H27/$C27</f>
        <v>0.66251453934856819</v>
      </c>
      <c r="O27" s="111">
        <f>I27/$C27</f>
        <v>0.14815811908287344</v>
      </c>
      <c r="P27" s="111">
        <f>J27/$C27</f>
        <v>5.931709068066586E-2</v>
      </c>
      <c r="Q27" s="126">
        <f>(G27+I27)/(H27/100)</f>
        <v>50.940083667185895</v>
      </c>
      <c r="S27" s="25">
        <v>49</v>
      </c>
      <c r="T27" s="39" t="s">
        <v>5</v>
      </c>
      <c r="U27" s="38"/>
      <c r="V27" s="35"/>
      <c r="W27" s="36"/>
      <c r="X27" s="37"/>
      <c r="Y27" s="113">
        <v>1</v>
      </c>
      <c r="Z27" s="4">
        <v>7</v>
      </c>
    </row>
    <row r="28" spans="1:26" s="4" customFormat="1" ht="13.5" customHeight="1">
      <c r="A28" s="55" t="s">
        <v>435</v>
      </c>
      <c r="B28" s="40">
        <v>11748</v>
      </c>
      <c r="C28" s="6">
        <v>11632</v>
      </c>
      <c r="D28" s="14">
        <f>C28-B28</f>
        <v>-116</v>
      </c>
      <c r="E28" s="102">
        <f>C28/B28-1</f>
        <v>-9.8740211099761499E-3</v>
      </c>
      <c r="F28" s="108">
        <v>747</v>
      </c>
      <c r="G28" s="109">
        <v>1823</v>
      </c>
      <c r="H28" s="109">
        <v>6565</v>
      </c>
      <c r="I28" s="109">
        <v>3244</v>
      </c>
      <c r="J28" s="109">
        <v>1434</v>
      </c>
      <c r="K28" s="105"/>
      <c r="L28" s="111">
        <f>F28/$C28</f>
        <v>6.4219394773039895E-2</v>
      </c>
      <c r="M28" s="111">
        <f>G28/$C28</f>
        <v>0.15672283356258596</v>
      </c>
      <c r="N28" s="111">
        <f>H28/$C28</f>
        <v>0.56439133425034382</v>
      </c>
      <c r="O28" s="111">
        <f>I28/$C28</f>
        <v>0.27888583218707014</v>
      </c>
      <c r="P28" s="111">
        <f>J28/$C28</f>
        <v>0.1232806052269601</v>
      </c>
      <c r="Q28" s="126">
        <f>(G28+I28)/(H28/100)</f>
        <v>77.18202589489718</v>
      </c>
      <c r="S28" s="50">
        <v>50</v>
      </c>
      <c r="T28" s="19" t="s">
        <v>435</v>
      </c>
      <c r="U28" s="38"/>
      <c r="V28" s="35"/>
      <c r="W28" s="36"/>
      <c r="X28" s="37"/>
      <c r="Y28" s="113">
        <v>4</v>
      </c>
      <c r="Z28" s="4">
        <v>4</v>
      </c>
    </row>
    <row r="29" spans="1:26" s="4" customFormat="1" ht="13.5" customHeight="1">
      <c r="A29" s="24" t="s">
        <v>182</v>
      </c>
      <c r="B29" s="40">
        <v>9454</v>
      </c>
      <c r="C29" s="6">
        <v>9402</v>
      </c>
      <c r="D29" s="14">
        <f>C29-B29</f>
        <v>-52</v>
      </c>
      <c r="E29" s="102">
        <f>C29/B29-1</f>
        <v>-5.5003173259995375E-3</v>
      </c>
      <c r="F29" s="108">
        <v>656</v>
      </c>
      <c r="G29" s="109">
        <v>1618</v>
      </c>
      <c r="H29" s="109">
        <v>5348</v>
      </c>
      <c r="I29" s="109">
        <v>2436</v>
      </c>
      <c r="J29" s="109">
        <v>972</v>
      </c>
      <c r="K29" s="105"/>
      <c r="L29" s="111">
        <f>F29/$C29</f>
        <v>6.9772388853435438E-2</v>
      </c>
      <c r="M29" s="111">
        <f>G29/$C29</f>
        <v>0.17209104445862583</v>
      </c>
      <c r="N29" s="111">
        <f>H29/$C29</f>
        <v>0.56881514571367797</v>
      </c>
      <c r="O29" s="111">
        <f>I29/$C29</f>
        <v>0.25909380982769625</v>
      </c>
      <c r="P29" s="111">
        <f>J29/$C29</f>
        <v>0.10338225909380983</v>
      </c>
      <c r="Q29" s="126">
        <f>(G29+I29)/(H29/100)</f>
        <v>75.804038893044137</v>
      </c>
      <c r="S29" s="25">
        <v>51</v>
      </c>
      <c r="T29" s="39" t="s">
        <v>183</v>
      </c>
      <c r="U29" s="38"/>
      <c r="V29" s="35"/>
      <c r="W29" s="36"/>
      <c r="X29" s="37"/>
      <c r="Y29" s="113">
        <v>4</v>
      </c>
      <c r="Z29" s="4">
        <v>3</v>
      </c>
    </row>
    <row r="30" spans="1:26" s="4" customFormat="1" ht="13.5" customHeight="1">
      <c r="A30" s="24" t="s">
        <v>184</v>
      </c>
      <c r="B30" s="40">
        <v>2473</v>
      </c>
      <c r="C30" s="6">
        <v>2425</v>
      </c>
      <c r="D30" s="14">
        <f>C30-B30</f>
        <v>-48</v>
      </c>
      <c r="E30" s="102">
        <f>C30/B30-1</f>
        <v>-1.940962393853618E-2</v>
      </c>
      <c r="F30" s="108">
        <v>158</v>
      </c>
      <c r="G30" s="109">
        <v>398</v>
      </c>
      <c r="H30" s="109">
        <v>1334</v>
      </c>
      <c r="I30" s="109">
        <v>693</v>
      </c>
      <c r="J30" s="109">
        <v>327</v>
      </c>
      <c r="K30" s="105"/>
      <c r="L30" s="111">
        <f>F30/$C30</f>
        <v>6.5154639175257725E-2</v>
      </c>
      <c r="M30" s="111">
        <f>G30/$C30</f>
        <v>0.16412371134020617</v>
      </c>
      <c r="N30" s="111">
        <f>H30/$C30</f>
        <v>0.55010309278350511</v>
      </c>
      <c r="O30" s="111">
        <f>I30/$C30</f>
        <v>0.28577319587628863</v>
      </c>
      <c r="P30" s="111">
        <f>J30/$C30</f>
        <v>0.13484536082474227</v>
      </c>
      <c r="Q30" s="126">
        <f>(G30+I30)/(H30/100)</f>
        <v>81.784107946026992</v>
      </c>
      <c r="S30" s="25">
        <v>52</v>
      </c>
      <c r="T30" s="19" t="s">
        <v>184</v>
      </c>
      <c r="U30" s="38"/>
      <c r="V30" s="35"/>
      <c r="W30" s="36"/>
      <c r="X30" s="37"/>
      <c r="Y30" s="113">
        <v>14</v>
      </c>
      <c r="Z30" s="4">
        <v>2</v>
      </c>
    </row>
    <row r="31" spans="1:26" s="4" customFormat="1" ht="13.5" customHeight="1">
      <c r="A31" s="24" t="s">
        <v>185</v>
      </c>
      <c r="B31" s="40">
        <v>2588</v>
      </c>
      <c r="C31" s="6">
        <v>2593</v>
      </c>
      <c r="D31" s="14">
        <f>C31-B31</f>
        <v>5</v>
      </c>
      <c r="E31" s="102">
        <f>C31/B31-1</f>
        <v>1.9319938176198814E-3</v>
      </c>
      <c r="F31" s="108">
        <v>198</v>
      </c>
      <c r="G31" s="109">
        <v>469</v>
      </c>
      <c r="H31" s="109">
        <v>1542</v>
      </c>
      <c r="I31" s="109">
        <v>582</v>
      </c>
      <c r="J31" s="109">
        <v>254</v>
      </c>
      <c r="K31" s="105"/>
      <c r="L31" s="111">
        <f>F31/$C31</f>
        <v>7.6359429232549167E-2</v>
      </c>
      <c r="M31" s="111">
        <f>G31/$C31</f>
        <v>0.18087157732356343</v>
      </c>
      <c r="N31" s="111">
        <f>H31/$C31</f>
        <v>0.59467797917470111</v>
      </c>
      <c r="O31" s="111">
        <f>I31/$C31</f>
        <v>0.22445044350173543</v>
      </c>
      <c r="P31" s="111">
        <f>J31/$C31</f>
        <v>9.7956035480138842E-2</v>
      </c>
      <c r="Q31" s="126">
        <f>(G31+I31)/(H31/100)</f>
        <v>68.158236057068748</v>
      </c>
      <c r="S31" s="25">
        <v>60</v>
      </c>
      <c r="T31" s="19" t="s">
        <v>185</v>
      </c>
      <c r="U31" s="26"/>
      <c r="V31" s="35"/>
      <c r="W31" s="36"/>
      <c r="X31" s="37"/>
      <c r="Y31" s="113">
        <v>21</v>
      </c>
      <c r="Z31" s="4">
        <v>2</v>
      </c>
    </row>
    <row r="32" spans="1:26" s="4" customFormat="1" ht="13.5" customHeight="1">
      <c r="A32" s="24" t="s">
        <v>7</v>
      </c>
      <c r="B32" s="40">
        <v>17028</v>
      </c>
      <c r="C32" s="6">
        <v>16901</v>
      </c>
      <c r="D32" s="14">
        <f>C32-B32</f>
        <v>-127</v>
      </c>
      <c r="E32" s="102">
        <f>C32/B32-1</f>
        <v>-7.4583039699318565E-3</v>
      </c>
      <c r="F32" s="108">
        <v>842</v>
      </c>
      <c r="G32" s="109">
        <v>2076</v>
      </c>
      <c r="H32" s="109">
        <v>9605</v>
      </c>
      <c r="I32" s="109">
        <v>5220</v>
      </c>
      <c r="J32" s="109">
        <v>2271</v>
      </c>
      <c r="K32" s="105"/>
      <c r="L32" s="111">
        <f>F32/$C32</f>
        <v>4.9819537305484884E-2</v>
      </c>
      <c r="M32" s="111">
        <f>G32/$C32</f>
        <v>0.12283296846340454</v>
      </c>
      <c r="N32" s="111">
        <f>H32/$C32</f>
        <v>0.56830956748121408</v>
      </c>
      <c r="O32" s="111">
        <f>I32/$C32</f>
        <v>0.30885746405538134</v>
      </c>
      <c r="P32" s="111">
        <f>J32/$C32</f>
        <v>0.13437074729305959</v>
      </c>
      <c r="Q32" s="126">
        <f>(G32+I32)/(H32/100)</f>
        <v>75.96043727225404</v>
      </c>
      <c r="S32" s="25">
        <v>61</v>
      </c>
      <c r="T32" s="19" t="s">
        <v>7</v>
      </c>
      <c r="U32" s="38"/>
      <c r="V32" s="35"/>
      <c r="W32" s="36"/>
      <c r="X32" s="37"/>
      <c r="Y32" s="113">
        <v>5</v>
      </c>
      <c r="Z32" s="4">
        <v>4</v>
      </c>
    </row>
    <row r="33" spans="1:26" s="4" customFormat="1" ht="13.5" customHeight="1">
      <c r="A33" s="24" t="s">
        <v>186</v>
      </c>
      <c r="B33" s="40">
        <v>534</v>
      </c>
      <c r="C33" s="6">
        <v>531</v>
      </c>
      <c r="D33" s="14">
        <f>C33-B33</f>
        <v>-3</v>
      </c>
      <c r="E33" s="102">
        <f>C33/B33-1</f>
        <v>-5.6179775280899014E-3</v>
      </c>
      <c r="F33" s="108">
        <v>34</v>
      </c>
      <c r="G33" s="109">
        <v>68</v>
      </c>
      <c r="H33" s="109">
        <v>301</v>
      </c>
      <c r="I33" s="109">
        <v>162</v>
      </c>
      <c r="J33" s="109">
        <v>75</v>
      </c>
      <c r="K33" s="105"/>
      <c r="L33" s="111">
        <f>F33/$C33</f>
        <v>6.4030131826741998E-2</v>
      </c>
      <c r="M33" s="111">
        <f>G33/$C33</f>
        <v>0.128060263653484</v>
      </c>
      <c r="N33" s="111">
        <f>H33/$C33</f>
        <v>0.56685499058380417</v>
      </c>
      <c r="O33" s="111">
        <f>I33/$C33</f>
        <v>0.30508474576271188</v>
      </c>
      <c r="P33" s="111">
        <f>J33/$C33</f>
        <v>0.14124293785310735</v>
      </c>
      <c r="Q33" s="126">
        <f>(G33+I33)/(H33/100)</f>
        <v>76.411960132890371</v>
      </c>
      <c r="S33" s="25">
        <v>62</v>
      </c>
      <c r="T33" s="19" t="s">
        <v>186</v>
      </c>
      <c r="U33" s="26"/>
      <c r="V33" s="35"/>
      <c r="W33" s="36"/>
      <c r="X33" s="37"/>
      <c r="Y33" s="113">
        <v>21</v>
      </c>
      <c r="Z33" s="4">
        <v>1</v>
      </c>
    </row>
    <row r="34" spans="1:26" s="4" customFormat="1" ht="13.5" customHeight="1">
      <c r="A34" s="24" t="s">
        <v>187</v>
      </c>
      <c r="B34" s="40">
        <v>514</v>
      </c>
      <c r="C34" s="6">
        <v>496</v>
      </c>
      <c r="D34" s="14">
        <f>C34-B34</f>
        <v>-18</v>
      </c>
      <c r="E34" s="102">
        <f>C34/B34-1</f>
        <v>-3.5019455252918275E-2</v>
      </c>
      <c r="F34" s="108">
        <v>33</v>
      </c>
      <c r="G34" s="109">
        <v>82</v>
      </c>
      <c r="H34" s="109">
        <v>309</v>
      </c>
      <c r="I34" s="109">
        <v>105</v>
      </c>
      <c r="J34" s="109">
        <v>60</v>
      </c>
      <c r="K34" s="105"/>
      <c r="L34" s="111">
        <f>F34/$C34</f>
        <v>6.6532258064516125E-2</v>
      </c>
      <c r="M34" s="111">
        <f>G34/$C34</f>
        <v>0.16532258064516128</v>
      </c>
      <c r="N34" s="111">
        <f>H34/$C34</f>
        <v>0.62298387096774188</v>
      </c>
      <c r="O34" s="111">
        <f>I34/$C34</f>
        <v>0.21169354838709678</v>
      </c>
      <c r="P34" s="111">
        <f>J34/$C34</f>
        <v>0.12096774193548387</v>
      </c>
      <c r="Q34" s="126">
        <f>(G34+I34)/(H34/100)</f>
        <v>60.517799352750814</v>
      </c>
      <c r="S34" s="25">
        <v>65</v>
      </c>
      <c r="T34" s="19" t="s">
        <v>187</v>
      </c>
      <c r="U34" s="26"/>
      <c r="V34" s="35"/>
      <c r="W34" s="36"/>
      <c r="X34" s="37"/>
      <c r="Y34" s="113">
        <v>21</v>
      </c>
      <c r="Z34" s="4">
        <v>1</v>
      </c>
    </row>
    <row r="35" spans="1:26" s="4" customFormat="1" ht="13.5" customHeight="1">
      <c r="A35" s="24" t="s">
        <v>101</v>
      </c>
      <c r="B35" s="40">
        <v>7147</v>
      </c>
      <c r="C35" s="6">
        <v>7010</v>
      </c>
      <c r="D35" s="14">
        <f>C35-B35</f>
        <v>-137</v>
      </c>
      <c r="E35" s="102">
        <f>C35/B35-1</f>
        <v>-1.9168882048411939E-2</v>
      </c>
      <c r="F35" s="108">
        <v>539</v>
      </c>
      <c r="G35" s="109">
        <v>1309</v>
      </c>
      <c r="H35" s="109">
        <v>3988</v>
      </c>
      <c r="I35" s="109">
        <v>1713</v>
      </c>
      <c r="J35" s="109">
        <v>705</v>
      </c>
      <c r="K35" s="105"/>
      <c r="L35" s="111">
        <f>F35/$C35</f>
        <v>7.6890156918687586E-2</v>
      </c>
      <c r="M35" s="111">
        <f>G35/$C35</f>
        <v>0.18673323823109844</v>
      </c>
      <c r="N35" s="111">
        <f>H35/$C35</f>
        <v>0.56890156918687584</v>
      </c>
      <c r="O35" s="111">
        <f>I35/$C35</f>
        <v>0.24436519258202569</v>
      </c>
      <c r="P35" s="111">
        <f>J35/$C35</f>
        <v>0.10057061340941512</v>
      </c>
      <c r="Q35" s="126">
        <f>(G35+I35)/(H35/100)</f>
        <v>75.777331995987964</v>
      </c>
      <c r="S35" s="25">
        <v>69</v>
      </c>
      <c r="T35" s="19" t="s">
        <v>101</v>
      </c>
      <c r="U35" s="38"/>
      <c r="V35" s="35"/>
      <c r="W35" s="36"/>
      <c r="X35" s="37"/>
      <c r="Y35" s="113">
        <v>17</v>
      </c>
      <c r="Z35" s="4">
        <v>3</v>
      </c>
    </row>
    <row r="36" spans="1:26" s="4" customFormat="1" ht="13.5" customHeight="1">
      <c r="A36" s="24" t="s">
        <v>102</v>
      </c>
      <c r="B36" s="40">
        <v>6854</v>
      </c>
      <c r="C36" s="6">
        <v>6758</v>
      </c>
      <c r="D36" s="14">
        <f>C36-B36</f>
        <v>-96</v>
      </c>
      <c r="E36" s="102">
        <f>C36/B36-1</f>
        <v>-1.4006419608987408E-2</v>
      </c>
      <c r="F36" s="108">
        <v>580</v>
      </c>
      <c r="G36" s="109">
        <v>1371</v>
      </c>
      <c r="H36" s="109">
        <v>3819</v>
      </c>
      <c r="I36" s="109">
        <v>1568</v>
      </c>
      <c r="J36" s="109">
        <v>649</v>
      </c>
      <c r="K36" s="105"/>
      <c r="L36" s="111">
        <f>F36/$C36</f>
        <v>8.5824208345664399E-2</v>
      </c>
      <c r="M36" s="111">
        <f>G36/$C36</f>
        <v>0.20287067179638946</v>
      </c>
      <c r="N36" s="111">
        <f>H36/$C36</f>
        <v>0.56510802012429717</v>
      </c>
      <c r="O36" s="111">
        <f>I36/$C36</f>
        <v>0.2320213080793134</v>
      </c>
      <c r="P36" s="111">
        <f>J36/$C36</f>
        <v>9.6034329683338263E-2</v>
      </c>
      <c r="Q36" s="126">
        <f>(G36+I36)/(H36/100)</f>
        <v>76.957318669808856</v>
      </c>
      <c r="S36" s="25">
        <v>71</v>
      </c>
      <c r="T36" s="19" t="s">
        <v>102</v>
      </c>
      <c r="U36" s="38"/>
      <c r="V36" s="35"/>
      <c r="W36" s="36"/>
      <c r="X36" s="37"/>
      <c r="Y36" s="113">
        <v>17</v>
      </c>
      <c r="Z36" s="4">
        <v>3</v>
      </c>
    </row>
    <row r="37" spans="1:26" s="4" customFormat="1" ht="13.5" customHeight="1">
      <c r="A37" s="24" t="s">
        <v>188</v>
      </c>
      <c r="B37" s="40">
        <v>974</v>
      </c>
      <c r="C37" s="6">
        <v>959</v>
      </c>
      <c r="D37" s="14">
        <f>C37-B37</f>
        <v>-15</v>
      </c>
      <c r="E37" s="102">
        <f>C37/B37-1</f>
        <v>-1.5400410677618104E-2</v>
      </c>
      <c r="F37" s="108">
        <v>58</v>
      </c>
      <c r="G37" s="109">
        <v>132</v>
      </c>
      <c r="H37" s="109">
        <v>461</v>
      </c>
      <c r="I37" s="109">
        <v>366</v>
      </c>
      <c r="J37" s="109">
        <v>156</v>
      </c>
      <c r="K37" s="105"/>
      <c r="L37" s="111">
        <f>F37/$C37</f>
        <v>6.047966631908238E-2</v>
      </c>
      <c r="M37" s="111">
        <f>G37/$C37</f>
        <v>0.13764337851929093</v>
      </c>
      <c r="N37" s="111">
        <f>H37/$C37</f>
        <v>0.48070907194994789</v>
      </c>
      <c r="O37" s="111">
        <f>I37/$C37</f>
        <v>0.38164754953076119</v>
      </c>
      <c r="P37" s="111">
        <f>J37/$C37</f>
        <v>0.16266944734098018</v>
      </c>
      <c r="Q37" s="126">
        <f>(G37+I37)/(H37/100)</f>
        <v>108.02603036876356</v>
      </c>
      <c r="S37" s="25">
        <v>72</v>
      </c>
      <c r="T37" s="39" t="s">
        <v>189</v>
      </c>
      <c r="U37" s="38"/>
      <c r="V37" s="35"/>
      <c r="W37" s="36"/>
      <c r="X37" s="37"/>
      <c r="Y37" s="113">
        <v>17</v>
      </c>
      <c r="Z37" s="4">
        <v>1</v>
      </c>
    </row>
    <row r="38" spans="1:26" s="4" customFormat="1" ht="13.5" customHeight="1">
      <c r="A38" s="24" t="s">
        <v>190</v>
      </c>
      <c r="B38" s="40">
        <v>1165</v>
      </c>
      <c r="C38" s="6">
        <v>1127</v>
      </c>
      <c r="D38" s="14">
        <f>C38-B38</f>
        <v>-38</v>
      </c>
      <c r="E38" s="102">
        <f>C38/B38-1</f>
        <v>-3.2618025751072977E-2</v>
      </c>
      <c r="F38" s="108">
        <v>64</v>
      </c>
      <c r="G38" s="109">
        <v>152</v>
      </c>
      <c r="H38" s="109">
        <v>596</v>
      </c>
      <c r="I38" s="109">
        <v>379</v>
      </c>
      <c r="J38" s="109">
        <v>183</v>
      </c>
      <c r="K38" s="105"/>
      <c r="L38" s="111">
        <f>F38/$C38</f>
        <v>5.6787932564330082E-2</v>
      </c>
      <c r="M38" s="111">
        <f>G38/$C38</f>
        <v>0.13487133984028393</v>
      </c>
      <c r="N38" s="111">
        <f>H38/$C38</f>
        <v>0.52883762200532392</v>
      </c>
      <c r="O38" s="111">
        <f>I38/$C38</f>
        <v>0.33629103815439221</v>
      </c>
      <c r="P38" s="111">
        <f>J38/$C38</f>
        <v>0.16237799467613132</v>
      </c>
      <c r="Q38" s="126">
        <f>(G38+I38)/(H38/100)</f>
        <v>89.09395973154362</v>
      </c>
      <c r="S38" s="25">
        <v>74</v>
      </c>
      <c r="T38" s="19" t="s">
        <v>480</v>
      </c>
      <c r="U38" s="38"/>
      <c r="V38" s="35"/>
      <c r="W38" s="36"/>
      <c r="X38" s="37"/>
      <c r="Y38" s="113">
        <v>16</v>
      </c>
      <c r="Z38" s="4">
        <v>1</v>
      </c>
    </row>
    <row r="39" spans="1:26" s="4" customFormat="1" ht="13.5" customHeight="1">
      <c r="A39" s="24" t="s">
        <v>9</v>
      </c>
      <c r="B39" s="40">
        <v>20286</v>
      </c>
      <c r="C39" s="6">
        <v>20111</v>
      </c>
      <c r="D39" s="14">
        <f>C39-B39</f>
        <v>-175</v>
      </c>
      <c r="E39" s="102">
        <f>C39/B39-1</f>
        <v>-8.6266390614216926E-3</v>
      </c>
      <c r="F39" s="108">
        <v>1030</v>
      </c>
      <c r="G39" s="109">
        <v>2643</v>
      </c>
      <c r="H39" s="109">
        <v>11556</v>
      </c>
      <c r="I39" s="109">
        <v>5912</v>
      </c>
      <c r="J39" s="109">
        <v>2633</v>
      </c>
      <c r="K39" s="105"/>
      <c r="L39" s="111">
        <f>F39/$C39</f>
        <v>5.1215752573218636E-2</v>
      </c>
      <c r="M39" s="111">
        <f>G39/$C39</f>
        <v>0.13142061558351151</v>
      </c>
      <c r="N39" s="111">
        <f>H39/$C39</f>
        <v>0.57461090945253845</v>
      </c>
      <c r="O39" s="111">
        <f>I39/$C39</f>
        <v>0.29396847496395007</v>
      </c>
      <c r="P39" s="111">
        <f>J39/$C39</f>
        <v>0.13092337526726666</v>
      </c>
      <c r="Q39" s="126">
        <f>(G39+I39)/(H39/100)</f>
        <v>74.030806507442023</v>
      </c>
      <c r="S39" s="25">
        <v>75</v>
      </c>
      <c r="T39" s="39" t="s">
        <v>10</v>
      </c>
      <c r="U39" s="38"/>
      <c r="V39" s="35"/>
      <c r="W39" s="36"/>
      <c r="X39" s="37"/>
      <c r="Y39" s="113">
        <v>8</v>
      </c>
      <c r="Z39" s="4">
        <v>5</v>
      </c>
    </row>
    <row r="40" spans="1:26" s="4" customFormat="1" ht="13.5" customHeight="1">
      <c r="A40" s="24" t="s">
        <v>191</v>
      </c>
      <c r="B40" s="40">
        <v>1577</v>
      </c>
      <c r="C40" s="6">
        <v>1583</v>
      </c>
      <c r="D40" s="14">
        <f>C40-B40</f>
        <v>6</v>
      </c>
      <c r="E40" s="102">
        <f>C40/B40-1</f>
        <v>3.8046924540267035E-3</v>
      </c>
      <c r="F40" s="108">
        <v>118</v>
      </c>
      <c r="G40" s="109">
        <v>283</v>
      </c>
      <c r="H40" s="109">
        <v>953</v>
      </c>
      <c r="I40" s="109">
        <v>347</v>
      </c>
      <c r="J40" s="109">
        <v>147</v>
      </c>
      <c r="K40" s="105"/>
      <c r="L40" s="111">
        <f>F40/$C40</f>
        <v>7.4542008843967153E-2</v>
      </c>
      <c r="M40" s="111">
        <f>G40/$C40</f>
        <v>0.17877447883765002</v>
      </c>
      <c r="N40" s="111">
        <f>H40/$C40</f>
        <v>0.6020214782059381</v>
      </c>
      <c r="O40" s="111">
        <f>I40/$C40</f>
        <v>0.21920404295641188</v>
      </c>
      <c r="P40" s="111">
        <f>J40/$C40</f>
        <v>9.2861655085281117E-2</v>
      </c>
      <c r="Q40" s="126">
        <f>(G40+I40)/(H40/100)</f>
        <v>66.107030430220362</v>
      </c>
      <c r="S40" s="25">
        <v>76</v>
      </c>
      <c r="T40" s="19" t="s">
        <v>191</v>
      </c>
      <c r="U40" s="26"/>
      <c r="V40" s="35"/>
      <c r="W40" s="36"/>
      <c r="X40" s="37"/>
      <c r="Y40" s="113">
        <v>21</v>
      </c>
      <c r="Z40" s="4">
        <v>1</v>
      </c>
    </row>
    <row r="41" spans="1:26" s="4" customFormat="1" ht="13.5" customHeight="1">
      <c r="A41" s="24" t="s">
        <v>192</v>
      </c>
      <c r="B41" s="40">
        <v>4939</v>
      </c>
      <c r="C41" s="6">
        <v>4875</v>
      </c>
      <c r="D41" s="14">
        <f>C41-B41</f>
        <v>-64</v>
      </c>
      <c r="E41" s="102">
        <f>C41/B41-1</f>
        <v>-1.2958088681919389E-2</v>
      </c>
      <c r="F41" s="108">
        <v>268</v>
      </c>
      <c r="G41" s="109">
        <v>699</v>
      </c>
      <c r="H41" s="109">
        <v>2665</v>
      </c>
      <c r="I41" s="109">
        <v>1511</v>
      </c>
      <c r="J41" s="109">
        <v>688</v>
      </c>
      <c r="K41" s="105"/>
      <c r="L41" s="111">
        <f>F41/$C41</f>
        <v>5.4974358974358976E-2</v>
      </c>
      <c r="M41" s="111">
        <f>G41/$C41</f>
        <v>0.14338461538461539</v>
      </c>
      <c r="N41" s="111">
        <f>H41/$C41</f>
        <v>0.54666666666666663</v>
      </c>
      <c r="O41" s="111">
        <f>I41/$C41</f>
        <v>0.30994871794871792</v>
      </c>
      <c r="P41" s="111">
        <f>J41/$C41</f>
        <v>0.14112820512820512</v>
      </c>
      <c r="Q41" s="126">
        <f>(G41+I41)/(H41/100)</f>
        <v>82.926829268292693</v>
      </c>
      <c r="S41" s="25">
        <v>77</v>
      </c>
      <c r="T41" s="19" t="s">
        <v>192</v>
      </c>
      <c r="U41" s="38"/>
      <c r="V41" s="35"/>
      <c r="W41" s="36"/>
      <c r="X41" s="37"/>
      <c r="Y41" s="113">
        <v>13</v>
      </c>
      <c r="Z41" s="4">
        <v>2</v>
      </c>
    </row>
    <row r="42" spans="1:26" s="4" customFormat="1" ht="13.5" customHeight="1">
      <c r="A42" s="24" t="s">
        <v>12</v>
      </c>
      <c r="B42" s="40">
        <v>8379</v>
      </c>
      <c r="C42" s="6">
        <v>8199</v>
      </c>
      <c r="D42" s="14">
        <f>C42-B42</f>
        <v>-180</v>
      </c>
      <c r="E42" s="102">
        <f>C42/B42-1</f>
        <v>-2.1482277121374849E-2</v>
      </c>
      <c r="F42" s="108">
        <v>373</v>
      </c>
      <c r="G42" s="109">
        <v>1021</v>
      </c>
      <c r="H42" s="109">
        <v>4531</v>
      </c>
      <c r="I42" s="109">
        <v>2647</v>
      </c>
      <c r="J42" s="109">
        <v>1092</v>
      </c>
      <c r="K42" s="105"/>
      <c r="L42" s="111">
        <f>F42/$C42</f>
        <v>4.5493352847908279E-2</v>
      </c>
      <c r="M42" s="111">
        <f>G42/$C42</f>
        <v>0.12452738138797415</v>
      </c>
      <c r="N42" s="111">
        <f>H42/$C42</f>
        <v>0.55262836931333092</v>
      </c>
      <c r="O42" s="111">
        <f>I42/$C42</f>
        <v>0.32284424929869499</v>
      </c>
      <c r="P42" s="111">
        <f>J42/$C42</f>
        <v>0.13318697402122209</v>
      </c>
      <c r="Q42" s="126">
        <f>(G42+I42)/(H42/100)</f>
        <v>80.953431913484877</v>
      </c>
      <c r="S42" s="25">
        <v>78</v>
      </c>
      <c r="T42" s="39" t="s">
        <v>13</v>
      </c>
      <c r="U42" s="38"/>
      <c r="V42" s="35"/>
      <c r="W42" s="36"/>
      <c r="X42" s="37"/>
      <c r="Y42" s="113">
        <v>1</v>
      </c>
      <c r="Z42" s="4">
        <v>3</v>
      </c>
    </row>
    <row r="43" spans="1:26" s="4" customFormat="1" ht="13.5" customHeight="1">
      <c r="A43" s="24" t="s">
        <v>14</v>
      </c>
      <c r="B43" s="40">
        <v>7018</v>
      </c>
      <c r="C43" s="6">
        <v>6931</v>
      </c>
      <c r="D43" s="14">
        <f>C43-B43</f>
        <v>-87</v>
      </c>
      <c r="E43" s="102">
        <f>C43/B43-1</f>
        <v>-1.2396694214875992E-2</v>
      </c>
      <c r="F43" s="108">
        <v>408</v>
      </c>
      <c r="G43" s="109">
        <v>947</v>
      </c>
      <c r="H43" s="109">
        <v>3769</v>
      </c>
      <c r="I43" s="109">
        <v>2215</v>
      </c>
      <c r="J43" s="109">
        <v>976</v>
      </c>
      <c r="K43" s="105"/>
      <c r="L43" s="111">
        <f>F43/$C43</f>
        <v>5.8865964507286109E-2</v>
      </c>
      <c r="M43" s="111">
        <f>G43/$C43</f>
        <v>0.13663252055980379</v>
      </c>
      <c r="N43" s="111">
        <f>H43/$C43</f>
        <v>0.54378877506853263</v>
      </c>
      <c r="O43" s="111">
        <f>I43/$C43</f>
        <v>0.31957870437166352</v>
      </c>
      <c r="P43" s="111">
        <f>J43/$C43</f>
        <v>0.14081662097821382</v>
      </c>
      <c r="Q43" s="126">
        <f>(G43+I43)/(H43/100)</f>
        <v>83.894932342796508</v>
      </c>
      <c r="S43" s="25">
        <v>79</v>
      </c>
      <c r="T43" s="19" t="s">
        <v>14</v>
      </c>
      <c r="U43" s="38"/>
      <c r="V43" s="35"/>
      <c r="W43" s="36"/>
      <c r="X43" s="37"/>
      <c r="Y43" s="113">
        <v>4</v>
      </c>
      <c r="Z43" s="4">
        <v>3</v>
      </c>
    </row>
    <row r="44" spans="1:26" s="4" customFormat="1" ht="13.5" customHeight="1">
      <c r="A44" s="24" t="s">
        <v>193</v>
      </c>
      <c r="B44" s="40">
        <v>2780</v>
      </c>
      <c r="C44" s="6">
        <v>2697</v>
      </c>
      <c r="D44" s="14">
        <f>C44-B44</f>
        <v>-83</v>
      </c>
      <c r="E44" s="102">
        <f>C44/B44-1</f>
        <v>-2.9856115107913639E-2</v>
      </c>
      <c r="F44" s="108">
        <v>105</v>
      </c>
      <c r="G44" s="109">
        <v>246</v>
      </c>
      <c r="H44" s="109">
        <v>1396</v>
      </c>
      <c r="I44" s="109">
        <v>1055</v>
      </c>
      <c r="J44" s="109">
        <v>471</v>
      </c>
      <c r="K44" s="105"/>
      <c r="L44" s="111">
        <f>F44/$C44</f>
        <v>3.8932146829810901E-2</v>
      </c>
      <c r="M44" s="111">
        <f>G44/$C44</f>
        <v>9.1212458286985543E-2</v>
      </c>
      <c r="N44" s="111">
        <f>H44/$C44</f>
        <v>0.51761216166110491</v>
      </c>
      <c r="O44" s="111">
        <f>I44/$C44</f>
        <v>0.39117538005190955</v>
      </c>
      <c r="P44" s="111">
        <f>J44/$C44</f>
        <v>0.1746384872080089</v>
      </c>
      <c r="Q44" s="126">
        <f>(G44+I44)/(H44/100)</f>
        <v>93.194842406876788</v>
      </c>
      <c r="S44" s="25">
        <v>81</v>
      </c>
      <c r="T44" s="19" t="s">
        <v>481</v>
      </c>
      <c r="U44" s="38"/>
      <c r="V44" s="35"/>
      <c r="W44" s="36"/>
      <c r="X44" s="37"/>
      <c r="Y44" s="113">
        <v>7</v>
      </c>
      <c r="Z44" s="4">
        <v>2</v>
      </c>
    </row>
    <row r="45" spans="1:26" s="4" customFormat="1" ht="13.5" customHeight="1">
      <c r="A45" s="24" t="s">
        <v>103</v>
      </c>
      <c r="B45" s="40">
        <v>9475</v>
      </c>
      <c r="C45" s="6">
        <v>9422</v>
      </c>
      <c r="D45" s="14">
        <f>C45-B45</f>
        <v>-53</v>
      </c>
      <c r="E45" s="102">
        <f>C45/B45-1</f>
        <v>-5.5936675461741858E-3</v>
      </c>
      <c r="F45" s="108">
        <v>683</v>
      </c>
      <c r="G45" s="109">
        <v>1678</v>
      </c>
      <c r="H45" s="109">
        <v>5605</v>
      </c>
      <c r="I45" s="109">
        <v>2139</v>
      </c>
      <c r="J45" s="109">
        <v>839</v>
      </c>
      <c r="K45" s="105"/>
      <c r="L45" s="111">
        <f>F45/$C45</f>
        <v>7.2489917215028662E-2</v>
      </c>
      <c r="M45" s="111">
        <f>G45/$C45</f>
        <v>0.17809382296752282</v>
      </c>
      <c r="N45" s="111">
        <f>H45/$C45</f>
        <v>0.59488431330927616</v>
      </c>
      <c r="O45" s="111">
        <f>I45/$C45</f>
        <v>0.22702186372320102</v>
      </c>
      <c r="P45" s="111">
        <f>J45/$C45</f>
        <v>8.9046911483761412E-2</v>
      </c>
      <c r="Q45" s="126">
        <f>(G45+I45)/(H45/100)</f>
        <v>68.099910793933986</v>
      </c>
      <c r="S45" s="25">
        <v>82</v>
      </c>
      <c r="T45" s="19" t="s">
        <v>103</v>
      </c>
      <c r="U45" s="38"/>
      <c r="V45" s="35"/>
      <c r="W45" s="36"/>
      <c r="X45" s="37"/>
      <c r="Y45" s="113">
        <v>5</v>
      </c>
      <c r="Z45" s="4">
        <v>3</v>
      </c>
    </row>
    <row r="46" spans="1:26" s="4" customFormat="1" ht="13.5" customHeight="1">
      <c r="A46" s="24" t="s">
        <v>194</v>
      </c>
      <c r="B46" s="40">
        <v>8417</v>
      </c>
      <c r="C46" s="6">
        <v>8260</v>
      </c>
      <c r="D46" s="14">
        <f>C46-B46</f>
        <v>-157</v>
      </c>
      <c r="E46" s="102">
        <f>C46/B46-1</f>
        <v>-1.8652726624688087E-2</v>
      </c>
      <c r="F46" s="108">
        <v>560</v>
      </c>
      <c r="G46" s="109">
        <v>1466</v>
      </c>
      <c r="H46" s="109">
        <v>4987</v>
      </c>
      <c r="I46" s="109">
        <v>1807</v>
      </c>
      <c r="J46" s="109">
        <v>697</v>
      </c>
      <c r="K46" s="105"/>
      <c r="L46" s="111">
        <f>F46/$C46</f>
        <v>6.7796610169491525E-2</v>
      </c>
      <c r="M46" s="111">
        <f>G46/$C46</f>
        <v>0.17748184019370461</v>
      </c>
      <c r="N46" s="111">
        <f>H46/$C46</f>
        <v>0.60375302663438257</v>
      </c>
      <c r="O46" s="111">
        <f>I46/$C46</f>
        <v>0.21876513317191285</v>
      </c>
      <c r="P46" s="111">
        <f>J46/$C46</f>
        <v>8.4382566585956414E-2</v>
      </c>
      <c r="Q46" s="126">
        <f>(G46+I46)/(H46/100)</f>
        <v>65.630639663124128</v>
      </c>
      <c r="S46" s="25">
        <v>86</v>
      </c>
      <c r="T46" s="19" t="s">
        <v>194</v>
      </c>
      <c r="U46" s="38"/>
      <c r="V46" s="35"/>
      <c r="W46" s="36"/>
      <c r="X46" s="37"/>
      <c r="Y46" s="113">
        <v>5</v>
      </c>
      <c r="Z46" s="4">
        <v>3</v>
      </c>
    </row>
    <row r="47" spans="1:26" s="4" customFormat="1" ht="13.5" customHeight="1">
      <c r="A47" s="24" t="s">
        <v>26</v>
      </c>
      <c r="B47" s="40">
        <v>18889</v>
      </c>
      <c r="C47" s="6">
        <v>18667</v>
      </c>
      <c r="D47" s="14">
        <f>C47-B47</f>
        <v>-222</v>
      </c>
      <c r="E47" s="102">
        <f>C47/B47-1</f>
        <v>-1.1752872041929208E-2</v>
      </c>
      <c r="F47" s="108">
        <v>807</v>
      </c>
      <c r="G47" s="109">
        <v>2085</v>
      </c>
      <c r="H47" s="109">
        <v>10213</v>
      </c>
      <c r="I47" s="109">
        <v>6369</v>
      </c>
      <c r="J47" s="109">
        <v>2780</v>
      </c>
      <c r="K47" s="105"/>
      <c r="L47" s="111">
        <f>F47/$C47</f>
        <v>4.3231370868377347E-2</v>
      </c>
      <c r="M47" s="111">
        <f>G47/$C47</f>
        <v>0.11169443402796379</v>
      </c>
      <c r="N47" s="111">
        <f>H47/$C47</f>
        <v>0.54711523008517704</v>
      </c>
      <c r="O47" s="111">
        <f>I47/$C47</f>
        <v>0.34119033588685915</v>
      </c>
      <c r="P47" s="111">
        <f>J47/$C47</f>
        <v>0.14892591203728506</v>
      </c>
      <c r="Q47" s="126">
        <f>(G47+I47)/(H47/100)</f>
        <v>82.776853030451392</v>
      </c>
      <c r="S47" s="25">
        <v>111</v>
      </c>
      <c r="T47" s="19" t="s">
        <v>26</v>
      </c>
      <c r="U47" s="34"/>
      <c r="V47" s="35"/>
      <c r="W47" s="36"/>
      <c r="X47" s="37"/>
      <c r="Y47" s="113">
        <v>7</v>
      </c>
      <c r="Z47" s="4">
        <v>4</v>
      </c>
    </row>
    <row r="48" spans="1:26" s="4" customFormat="1" ht="13.5" customHeight="1">
      <c r="A48" s="24" t="s">
        <v>195</v>
      </c>
      <c r="B48" s="40">
        <v>3329</v>
      </c>
      <c r="C48" s="6">
        <v>3254</v>
      </c>
      <c r="D48" s="14">
        <f>C48-B48</f>
        <v>-75</v>
      </c>
      <c r="E48" s="102">
        <f>C48/B48-1</f>
        <v>-2.2529288074496834E-2</v>
      </c>
      <c r="F48" s="108">
        <v>120</v>
      </c>
      <c r="G48" s="109">
        <v>338</v>
      </c>
      <c r="H48" s="109">
        <v>1656</v>
      </c>
      <c r="I48" s="109">
        <v>1260</v>
      </c>
      <c r="J48" s="109">
        <v>578</v>
      </c>
      <c r="K48" s="105"/>
      <c r="L48" s="111">
        <f>F48/$C48</f>
        <v>3.6877688998156119E-2</v>
      </c>
      <c r="M48" s="111">
        <f>G48/$C48</f>
        <v>0.1038721573448064</v>
      </c>
      <c r="N48" s="111">
        <f>H48/$C48</f>
        <v>0.50891210817455435</v>
      </c>
      <c r="O48" s="111">
        <f>I48/$C48</f>
        <v>0.38721573448063923</v>
      </c>
      <c r="P48" s="111">
        <f>J48/$C48</f>
        <v>0.17762753534111864</v>
      </c>
      <c r="Q48" s="126">
        <f>(G48+I48)/(H48/100)</f>
        <v>96.497584541062807</v>
      </c>
      <c r="S48" s="25">
        <v>90</v>
      </c>
      <c r="T48" s="19" t="s">
        <v>195</v>
      </c>
      <c r="U48" s="38"/>
      <c r="V48" s="35"/>
      <c r="W48" s="36"/>
      <c r="X48" s="37"/>
      <c r="Y48" s="113">
        <v>10</v>
      </c>
      <c r="Z48" s="4">
        <v>2</v>
      </c>
    </row>
    <row r="49" spans="1:26" s="4" customFormat="1" ht="13.5" customHeight="1">
      <c r="A49" s="24" t="s">
        <v>17</v>
      </c>
      <c r="B49" s="40">
        <v>648042</v>
      </c>
      <c r="C49" s="6">
        <v>653835</v>
      </c>
      <c r="D49" s="14">
        <f>C49-B49</f>
        <v>5793</v>
      </c>
      <c r="E49" s="102">
        <f>C49/B49-1</f>
        <v>8.9392354199264723E-3</v>
      </c>
      <c r="F49" s="108">
        <v>45281</v>
      </c>
      <c r="G49" s="109">
        <v>93557</v>
      </c>
      <c r="H49" s="109">
        <v>447660</v>
      </c>
      <c r="I49" s="109">
        <v>112618</v>
      </c>
      <c r="J49" s="109">
        <v>48189</v>
      </c>
      <c r="K49" s="105"/>
      <c r="L49" s="111">
        <f>F49/$C49</f>
        <v>6.9254475517523534E-2</v>
      </c>
      <c r="M49" s="111">
        <f>G49/$C49</f>
        <v>0.14308961741112053</v>
      </c>
      <c r="N49" s="111">
        <f>H49/$C49</f>
        <v>0.68466815022138616</v>
      </c>
      <c r="O49" s="111">
        <f>I49/$C49</f>
        <v>0.17224223236749334</v>
      </c>
      <c r="P49" s="111">
        <f>J49/$C49</f>
        <v>7.370208080020188E-2</v>
      </c>
      <c r="Q49" s="126">
        <f>(G49+I49)/(H49/100)</f>
        <v>46.056158691864354</v>
      </c>
      <c r="S49" s="25">
        <v>91</v>
      </c>
      <c r="T49" s="19" t="s">
        <v>18</v>
      </c>
      <c r="U49" s="38"/>
      <c r="V49" s="35"/>
      <c r="W49" s="36"/>
      <c r="X49" s="37"/>
      <c r="Y49" s="113">
        <v>1</v>
      </c>
      <c r="Z49" s="4">
        <v>7</v>
      </c>
    </row>
    <row r="50" spans="1:26" s="4" customFormat="1" ht="13.5" customHeight="1">
      <c r="A50" s="24" t="s">
        <v>196</v>
      </c>
      <c r="B50" s="40">
        <v>2152</v>
      </c>
      <c r="C50" s="6">
        <v>2136</v>
      </c>
      <c r="D50" s="14">
        <f>C50-B50</f>
        <v>-16</v>
      </c>
      <c r="E50" s="102">
        <f>C50/B50-1</f>
        <v>-7.4349442379182396E-3</v>
      </c>
      <c r="F50" s="108">
        <v>99</v>
      </c>
      <c r="G50" s="109">
        <v>232</v>
      </c>
      <c r="H50" s="109">
        <v>1128</v>
      </c>
      <c r="I50" s="109">
        <v>776</v>
      </c>
      <c r="J50" s="109">
        <v>336</v>
      </c>
      <c r="K50" s="105"/>
      <c r="L50" s="111">
        <f>F50/$C50</f>
        <v>4.6348314606741575E-2</v>
      </c>
      <c r="M50" s="111">
        <f>G50/$C50</f>
        <v>0.10861423220973783</v>
      </c>
      <c r="N50" s="111">
        <f>H50/$C50</f>
        <v>0.5280898876404494</v>
      </c>
      <c r="O50" s="111">
        <f>I50/$C50</f>
        <v>0.36329588014981273</v>
      </c>
      <c r="P50" s="111">
        <f>J50/$C50</f>
        <v>0.15730337078651685</v>
      </c>
      <c r="Q50" s="126">
        <f>(G50+I50)/(H50/100)</f>
        <v>89.361702127659584</v>
      </c>
      <c r="S50" s="25">
        <v>97</v>
      </c>
      <c r="T50" s="19" t="s">
        <v>196</v>
      </c>
      <c r="U50" s="38"/>
      <c r="V50" s="35"/>
      <c r="W50" s="36"/>
      <c r="X50" s="37"/>
      <c r="Y50" s="113">
        <v>10</v>
      </c>
      <c r="Z50" s="4">
        <v>2</v>
      </c>
    </row>
    <row r="51" spans="1:26" s="4" customFormat="1" ht="13.5" customHeight="1">
      <c r="A51" s="24" t="s">
        <v>21</v>
      </c>
      <c r="B51" s="40">
        <v>23602</v>
      </c>
      <c r="C51" s="6">
        <v>23410</v>
      </c>
      <c r="D51" s="14">
        <f>C51-B51</f>
        <v>-192</v>
      </c>
      <c r="E51" s="102">
        <f>C51/B51-1</f>
        <v>-8.1349038217100045E-3</v>
      </c>
      <c r="F51" s="108">
        <v>1582</v>
      </c>
      <c r="G51" s="109">
        <v>4095</v>
      </c>
      <c r="H51" s="109">
        <v>13543</v>
      </c>
      <c r="I51" s="109">
        <v>5772</v>
      </c>
      <c r="J51" s="109">
        <v>2385</v>
      </c>
      <c r="K51" s="105"/>
      <c r="L51" s="111">
        <f>F51/$C51</f>
        <v>6.757795813754805E-2</v>
      </c>
      <c r="M51" s="111">
        <f>G51/$C51</f>
        <v>0.17492524562152925</v>
      </c>
      <c r="N51" s="111">
        <f>H51/$C51</f>
        <v>0.57851345578812474</v>
      </c>
      <c r="O51" s="111">
        <f>I51/$C51</f>
        <v>0.24656129859034601</v>
      </c>
      <c r="P51" s="111">
        <f>J51/$C51</f>
        <v>0.10187953865869287</v>
      </c>
      <c r="Q51" s="126">
        <f>(G51+I51)/(H51/100)</f>
        <v>72.856826404784755</v>
      </c>
      <c r="S51" s="25">
        <v>98</v>
      </c>
      <c r="T51" s="19" t="s">
        <v>21</v>
      </c>
      <c r="U51" s="38"/>
      <c r="V51" s="35"/>
      <c r="W51" s="36"/>
      <c r="X51" s="37"/>
      <c r="Y51" s="113">
        <v>7</v>
      </c>
      <c r="Z51" s="4">
        <v>5</v>
      </c>
    </row>
    <row r="52" spans="1:26" s="4" customFormat="1" ht="13.5" customHeight="1">
      <c r="A52" s="24" t="s">
        <v>197</v>
      </c>
      <c r="B52" s="40">
        <v>1666</v>
      </c>
      <c r="C52" s="6">
        <v>1620</v>
      </c>
      <c r="D52" s="14">
        <f>C52-B52</f>
        <v>-46</v>
      </c>
      <c r="E52" s="102">
        <f>C52/B52-1</f>
        <v>-2.7611044417767072E-2</v>
      </c>
      <c r="F52" s="108">
        <v>95</v>
      </c>
      <c r="G52" s="109">
        <v>224</v>
      </c>
      <c r="H52" s="109">
        <v>921</v>
      </c>
      <c r="I52" s="109">
        <v>475</v>
      </c>
      <c r="J52" s="109">
        <v>193</v>
      </c>
      <c r="K52" s="105"/>
      <c r="L52" s="111">
        <f>F52/$C52</f>
        <v>5.8641975308641972E-2</v>
      </c>
      <c r="M52" s="111">
        <f>G52/$C52</f>
        <v>0.13827160493827159</v>
      </c>
      <c r="N52" s="111">
        <f>H52/$C52</f>
        <v>0.56851851851851853</v>
      </c>
      <c r="O52" s="111">
        <f>I52/$C52</f>
        <v>0.2932098765432099</v>
      </c>
      <c r="P52" s="111">
        <f>J52/$C52</f>
        <v>0.1191358024691358</v>
      </c>
      <c r="Q52" s="126">
        <f>(G52+I52)/(H52/100)</f>
        <v>75.895765472312704</v>
      </c>
      <c r="S52" s="25">
        <v>99</v>
      </c>
      <c r="T52" s="19" t="s">
        <v>197</v>
      </c>
      <c r="U52" s="38"/>
      <c r="V52" s="35"/>
      <c r="W52" s="36"/>
      <c r="X52" s="37"/>
      <c r="Y52" s="113">
        <v>4</v>
      </c>
      <c r="Z52" s="4">
        <v>1</v>
      </c>
    </row>
    <row r="53" spans="1:26" s="4" customFormat="1" ht="13.5" customHeight="1">
      <c r="A53" s="55" t="s">
        <v>436</v>
      </c>
      <c r="B53" s="40">
        <v>10091</v>
      </c>
      <c r="C53" s="6">
        <v>10044</v>
      </c>
      <c r="D53" s="14">
        <f>C53-B53</f>
        <v>-47</v>
      </c>
      <c r="E53" s="102">
        <f>C53/B53-1</f>
        <v>-4.6576156971558369E-3</v>
      </c>
      <c r="F53" s="108">
        <v>617</v>
      </c>
      <c r="G53" s="109">
        <v>1435</v>
      </c>
      <c r="H53" s="109">
        <v>5689</v>
      </c>
      <c r="I53" s="109">
        <v>2920</v>
      </c>
      <c r="J53" s="109">
        <v>1306</v>
      </c>
      <c r="K53" s="105"/>
      <c r="L53" s="111">
        <f>F53/$C53</f>
        <v>6.1429709279171643E-2</v>
      </c>
      <c r="M53" s="111">
        <f>G53/$C53</f>
        <v>0.14287136598964556</v>
      </c>
      <c r="N53" s="111">
        <f>H53/$C53</f>
        <v>0.5664078056551175</v>
      </c>
      <c r="O53" s="111">
        <f>I53/$C53</f>
        <v>0.29072082835523694</v>
      </c>
      <c r="P53" s="111">
        <f>J53/$C53</f>
        <v>0.13002787733970531</v>
      </c>
      <c r="Q53" s="126">
        <f>(G53+I53)/(H53/100)</f>
        <v>76.551239233608712</v>
      </c>
      <c r="S53" s="50">
        <v>102</v>
      </c>
      <c r="T53" s="19" t="s">
        <v>482</v>
      </c>
      <c r="U53" s="38"/>
      <c r="V53" s="35"/>
      <c r="W53" s="36"/>
      <c r="X53" s="37"/>
      <c r="Y53" s="113">
        <v>4</v>
      </c>
      <c r="Z53" s="4">
        <v>4</v>
      </c>
    </row>
    <row r="54" spans="1:26" s="4" customFormat="1" ht="13.5" customHeight="1">
      <c r="A54" s="24" t="s">
        <v>198</v>
      </c>
      <c r="B54" s="40">
        <v>2235</v>
      </c>
      <c r="C54" s="6">
        <v>2184</v>
      </c>
      <c r="D54" s="14">
        <f>C54-B54</f>
        <v>-51</v>
      </c>
      <c r="E54" s="102">
        <f>C54/B54-1</f>
        <v>-2.2818791946308759E-2</v>
      </c>
      <c r="F54" s="108">
        <v>113</v>
      </c>
      <c r="G54" s="109">
        <v>312</v>
      </c>
      <c r="H54" s="109">
        <v>1251</v>
      </c>
      <c r="I54" s="109">
        <v>621</v>
      </c>
      <c r="J54" s="109">
        <v>245</v>
      </c>
      <c r="K54" s="105"/>
      <c r="L54" s="111">
        <f>F54/$C54</f>
        <v>5.1739926739926737E-2</v>
      </c>
      <c r="M54" s="111">
        <f>G54/$C54</f>
        <v>0.14285714285714285</v>
      </c>
      <c r="N54" s="111">
        <f>H54/$C54</f>
        <v>0.57280219780219777</v>
      </c>
      <c r="O54" s="111">
        <f>I54/$C54</f>
        <v>0.28434065934065933</v>
      </c>
      <c r="P54" s="111">
        <f>J54/$C54</f>
        <v>0.11217948717948718</v>
      </c>
      <c r="Q54" s="126">
        <f>(G54+I54)/(H54/100)</f>
        <v>74.580335731414863</v>
      </c>
      <c r="S54" s="25">
        <v>103</v>
      </c>
      <c r="T54" s="19" t="s">
        <v>198</v>
      </c>
      <c r="U54" s="38"/>
      <c r="V54" s="35"/>
      <c r="W54" s="36"/>
      <c r="X54" s="37"/>
      <c r="Y54" s="113">
        <v>5</v>
      </c>
      <c r="Z54" s="4">
        <v>2</v>
      </c>
    </row>
    <row r="55" spans="1:26" s="4" customFormat="1" ht="13.5" customHeight="1">
      <c r="A55" s="24" t="s">
        <v>199</v>
      </c>
      <c r="B55" s="40">
        <v>2287</v>
      </c>
      <c r="C55" s="6">
        <v>2271</v>
      </c>
      <c r="D55" s="14">
        <f>C55-B55</f>
        <v>-16</v>
      </c>
      <c r="E55" s="102">
        <f>C55/B55-1</f>
        <v>-6.9960647135985932E-3</v>
      </c>
      <c r="F55" s="108">
        <v>89</v>
      </c>
      <c r="G55" s="109">
        <v>203</v>
      </c>
      <c r="H55" s="109">
        <v>1144</v>
      </c>
      <c r="I55" s="109">
        <v>924</v>
      </c>
      <c r="J55" s="109">
        <v>412</v>
      </c>
      <c r="K55" s="105"/>
      <c r="L55" s="111">
        <f>F55/$C55</f>
        <v>3.9189784236019376E-2</v>
      </c>
      <c r="M55" s="111">
        <f>G55/$C55</f>
        <v>8.9387934830471152E-2</v>
      </c>
      <c r="N55" s="111">
        <f>H55/$C55</f>
        <v>0.50374284456186702</v>
      </c>
      <c r="O55" s="111">
        <f>I55/$C55</f>
        <v>0.40686922060766184</v>
      </c>
      <c r="P55" s="111">
        <f>J55/$C55</f>
        <v>0.18141787758696609</v>
      </c>
      <c r="Q55" s="126">
        <f>(G55+I55)/(H55/100)</f>
        <v>98.513986013986013</v>
      </c>
      <c r="S55" s="25">
        <v>105</v>
      </c>
      <c r="T55" s="19" t="s">
        <v>199</v>
      </c>
      <c r="U55" s="38"/>
      <c r="V55" s="35"/>
      <c r="W55" s="36"/>
      <c r="X55" s="37"/>
      <c r="Y55" s="113">
        <v>18</v>
      </c>
      <c r="Z55" s="4">
        <v>2</v>
      </c>
    </row>
    <row r="56" spans="1:26" s="4" customFormat="1" ht="13.5" customHeight="1">
      <c r="A56" s="24" t="s">
        <v>23</v>
      </c>
      <c r="B56" s="40">
        <v>46504</v>
      </c>
      <c r="C56" s="6">
        <v>46470</v>
      </c>
      <c r="D56" s="14">
        <f>C56-B56</f>
        <v>-34</v>
      </c>
      <c r="E56" s="102">
        <f>C56/B56-1</f>
        <v>-7.3111990366414581E-4</v>
      </c>
      <c r="F56" s="108">
        <v>2913</v>
      </c>
      <c r="G56" s="109">
        <v>7176</v>
      </c>
      <c r="H56" s="109">
        <v>28984</v>
      </c>
      <c r="I56" s="109">
        <v>10310</v>
      </c>
      <c r="J56" s="109">
        <v>4341</v>
      </c>
      <c r="K56" s="105"/>
      <c r="L56" s="111">
        <f>F56/$C56</f>
        <v>6.2685603615235633E-2</v>
      </c>
      <c r="M56" s="111">
        <f>G56/$C56</f>
        <v>0.15442220787604907</v>
      </c>
      <c r="N56" s="111">
        <f>H56/$C56</f>
        <v>0.62371422423068645</v>
      </c>
      <c r="O56" s="111">
        <f>I56/$C56</f>
        <v>0.22186356789326447</v>
      </c>
      <c r="P56" s="111">
        <f>J56/$C56</f>
        <v>9.3415106520335703E-2</v>
      </c>
      <c r="Q56" s="126">
        <f>(G56+I56)/(H56/100)</f>
        <v>60.329837151531883</v>
      </c>
      <c r="S56" s="25">
        <v>106</v>
      </c>
      <c r="T56" s="39" t="s">
        <v>24</v>
      </c>
      <c r="U56" s="38"/>
      <c r="V56" s="35"/>
      <c r="W56" s="36"/>
      <c r="X56" s="37"/>
      <c r="Y56" s="113">
        <v>1</v>
      </c>
      <c r="Z56" s="4">
        <v>5</v>
      </c>
    </row>
    <row r="57" spans="1:26" s="4" customFormat="1" ht="13.5" customHeight="1">
      <c r="A57" s="24" t="s">
        <v>104</v>
      </c>
      <c r="B57" s="40">
        <v>10510</v>
      </c>
      <c r="C57" s="6">
        <v>10404</v>
      </c>
      <c r="D57" s="14">
        <f>C57-B57</f>
        <v>-106</v>
      </c>
      <c r="E57" s="102">
        <f>C57/B57-1</f>
        <v>-1.0085632730732597E-2</v>
      </c>
      <c r="F57" s="108">
        <v>775</v>
      </c>
      <c r="G57" s="109">
        <v>1787</v>
      </c>
      <c r="H57" s="109">
        <v>6125</v>
      </c>
      <c r="I57" s="109">
        <v>2492</v>
      </c>
      <c r="J57" s="109">
        <v>1049</v>
      </c>
      <c r="K57" s="105"/>
      <c r="L57" s="111">
        <f>F57/$C57</f>
        <v>7.4490580545943874E-2</v>
      </c>
      <c r="M57" s="111">
        <f>G57/$C57</f>
        <v>0.171760861207228</v>
      </c>
      <c r="N57" s="111">
        <f>H57/$C57</f>
        <v>0.58871587850826601</v>
      </c>
      <c r="O57" s="111">
        <f>I57/$C57</f>
        <v>0.23952326028450596</v>
      </c>
      <c r="P57" s="111">
        <f>J57/$C57</f>
        <v>0.10082660515186467</v>
      </c>
      <c r="Q57" s="126">
        <f>(G57+I57)/(H57/100)</f>
        <v>69.861224489795916</v>
      </c>
      <c r="S57" s="25">
        <v>108</v>
      </c>
      <c r="T57" s="39" t="s">
        <v>105</v>
      </c>
      <c r="U57" s="38"/>
      <c r="V57" s="35"/>
      <c r="W57" s="36"/>
      <c r="X57" s="37"/>
      <c r="Y57" s="113">
        <v>6</v>
      </c>
      <c r="Z57" s="4">
        <v>4</v>
      </c>
    </row>
    <row r="58" spans="1:26" s="4" customFormat="1" ht="13.5" customHeight="1">
      <c r="A58" s="55" t="s">
        <v>437</v>
      </c>
      <c r="B58" s="40">
        <v>67532</v>
      </c>
      <c r="C58" s="6">
        <v>67633</v>
      </c>
      <c r="D58" s="14">
        <f>C58-B58</f>
        <v>101</v>
      </c>
      <c r="E58" s="102">
        <f>C58/B58-1</f>
        <v>1.4955872771427181E-3</v>
      </c>
      <c r="F58" s="108">
        <v>4223</v>
      </c>
      <c r="G58" s="109">
        <v>9949</v>
      </c>
      <c r="H58" s="109">
        <v>40271</v>
      </c>
      <c r="I58" s="109">
        <v>17413</v>
      </c>
      <c r="J58" s="109">
        <v>7619</v>
      </c>
      <c r="K58" s="105"/>
      <c r="L58" s="111">
        <f>F58/$C58</f>
        <v>6.243993316871941E-2</v>
      </c>
      <c r="M58" s="111">
        <f>G58/$C58</f>
        <v>0.1471027457010631</v>
      </c>
      <c r="N58" s="111">
        <f>H58/$C58</f>
        <v>0.59543418153859806</v>
      </c>
      <c r="O58" s="111">
        <f>I58/$C58</f>
        <v>0.25746307276033886</v>
      </c>
      <c r="P58" s="111">
        <f>J58/$C58</f>
        <v>0.11265210769890438</v>
      </c>
      <c r="Q58" s="126">
        <f>(G58+I58)/(H58/100)</f>
        <v>67.944674828040036</v>
      </c>
      <c r="S58" s="50">
        <v>109</v>
      </c>
      <c r="T58" s="39" t="s">
        <v>25</v>
      </c>
      <c r="U58" s="38"/>
      <c r="V58" s="35"/>
      <c r="W58" s="36"/>
      <c r="X58" s="37"/>
      <c r="Y58" s="113">
        <v>5</v>
      </c>
      <c r="Z58" s="4">
        <v>6</v>
      </c>
    </row>
    <row r="59" spans="1:26" s="4" customFormat="1" ht="13.5" customHeight="1">
      <c r="A59" s="24" t="s">
        <v>106</v>
      </c>
      <c r="B59" s="40">
        <v>9862</v>
      </c>
      <c r="C59" s="6">
        <v>9844</v>
      </c>
      <c r="D59" s="14">
        <f>C59-B59</f>
        <v>-18</v>
      </c>
      <c r="E59" s="102">
        <f>C59/B59-1</f>
        <v>-1.8251875887244084E-3</v>
      </c>
      <c r="F59" s="108">
        <v>943</v>
      </c>
      <c r="G59" s="109">
        <v>2226</v>
      </c>
      <c r="H59" s="109">
        <v>5576</v>
      </c>
      <c r="I59" s="109">
        <v>2042</v>
      </c>
      <c r="J59" s="109">
        <v>878</v>
      </c>
      <c r="K59" s="105"/>
      <c r="L59" s="111">
        <f>F59/$C59</f>
        <v>9.5794392523364483E-2</v>
      </c>
      <c r="M59" s="111">
        <f>G59/$C59</f>
        <v>0.22612759041040228</v>
      </c>
      <c r="N59" s="111">
        <f>H59/$C59</f>
        <v>0.56643640796424222</v>
      </c>
      <c r="O59" s="111">
        <f>I59/$C59</f>
        <v>0.20743600162535555</v>
      </c>
      <c r="P59" s="111">
        <f>J59/$C59</f>
        <v>8.9191385615603413E-2</v>
      </c>
      <c r="Q59" s="126">
        <f>(G59+I59)/(H59/100)</f>
        <v>76.542324246771884</v>
      </c>
      <c r="S59" s="25">
        <v>139</v>
      </c>
      <c r="T59" s="39" t="s">
        <v>483</v>
      </c>
      <c r="U59" s="38"/>
      <c r="V59" s="35"/>
      <c r="W59" s="36"/>
      <c r="X59" s="37"/>
      <c r="Y59" s="113">
        <v>17</v>
      </c>
      <c r="Z59" s="4">
        <v>3</v>
      </c>
    </row>
    <row r="60" spans="1:26" s="4" customFormat="1" ht="13.5" customHeight="1">
      <c r="A60" s="24" t="s">
        <v>27</v>
      </c>
      <c r="B60" s="40">
        <v>21472</v>
      </c>
      <c r="C60" s="6">
        <v>21368</v>
      </c>
      <c r="D60" s="14">
        <f>C60-B60</f>
        <v>-104</v>
      </c>
      <c r="E60" s="102">
        <f>C60/B60-1</f>
        <v>-4.8435171385990961E-3</v>
      </c>
      <c r="F60" s="108">
        <v>1403</v>
      </c>
      <c r="G60" s="109">
        <v>3258</v>
      </c>
      <c r="H60" s="109">
        <v>12488</v>
      </c>
      <c r="I60" s="109">
        <v>5622</v>
      </c>
      <c r="J60" s="109">
        <v>2324</v>
      </c>
      <c r="K60" s="105"/>
      <c r="L60" s="111">
        <f>F60/$C60</f>
        <v>6.5658929239985023E-2</v>
      </c>
      <c r="M60" s="111">
        <f>G60/$C60</f>
        <v>0.15247098464994385</v>
      </c>
      <c r="N60" s="111">
        <f>H60/$C60</f>
        <v>0.5844253088730812</v>
      </c>
      <c r="O60" s="111">
        <f>I60/$C60</f>
        <v>0.2631037064769749</v>
      </c>
      <c r="P60" s="111">
        <f>J60/$C60</f>
        <v>0.10876076375889181</v>
      </c>
      <c r="Q60" s="126">
        <f>(G60+I60)/(H60/100)</f>
        <v>71.108263933376037</v>
      </c>
      <c r="S60" s="25">
        <v>140</v>
      </c>
      <c r="T60" s="19" t="s">
        <v>28</v>
      </c>
      <c r="U60" s="38"/>
      <c r="V60" s="35"/>
      <c r="W60" s="36"/>
      <c r="X60" s="37"/>
      <c r="Y60" s="113">
        <v>11</v>
      </c>
      <c r="Z60" s="4">
        <v>5</v>
      </c>
    </row>
    <row r="61" spans="1:26" s="4" customFormat="1" ht="13.5" customHeight="1">
      <c r="A61" s="24" t="s">
        <v>200</v>
      </c>
      <c r="B61" s="40">
        <v>6765</v>
      </c>
      <c r="C61" s="6">
        <v>6711</v>
      </c>
      <c r="D61" s="14">
        <f>C61-B61</f>
        <v>-54</v>
      </c>
      <c r="E61" s="102">
        <f>C61/B61-1</f>
        <v>-7.9822616407981828E-3</v>
      </c>
      <c r="F61" s="108">
        <v>421</v>
      </c>
      <c r="G61" s="109">
        <v>960</v>
      </c>
      <c r="H61" s="109">
        <v>3706</v>
      </c>
      <c r="I61" s="109">
        <v>2045</v>
      </c>
      <c r="J61" s="109">
        <v>916</v>
      </c>
      <c r="K61" s="105"/>
      <c r="L61" s="111">
        <f>F61/$C61</f>
        <v>6.2732826702428843E-2</v>
      </c>
      <c r="M61" s="111">
        <f>G61/$C61</f>
        <v>0.1430487259722843</v>
      </c>
      <c r="N61" s="111">
        <f>H61/$C61</f>
        <v>0.55222768588883919</v>
      </c>
      <c r="O61" s="111">
        <f>I61/$C61</f>
        <v>0.30472358813887646</v>
      </c>
      <c r="P61" s="111">
        <f>J61/$C61</f>
        <v>0.13649232603188793</v>
      </c>
      <c r="Q61" s="126">
        <f>(G61+I61)/(H61/100)</f>
        <v>81.084727468969234</v>
      </c>
      <c r="S61" s="25">
        <v>142</v>
      </c>
      <c r="T61" s="39" t="s">
        <v>484</v>
      </c>
      <c r="U61" s="38"/>
      <c r="V61" s="35"/>
      <c r="W61" s="36"/>
      <c r="X61" s="37"/>
      <c r="Y61" s="113">
        <v>8</v>
      </c>
      <c r="Z61" s="4">
        <v>3</v>
      </c>
    </row>
    <row r="62" spans="1:26" s="4" customFormat="1" ht="13.5" customHeight="1">
      <c r="A62" s="24" t="s">
        <v>107</v>
      </c>
      <c r="B62" s="40">
        <v>7003</v>
      </c>
      <c r="C62" s="6">
        <v>6942</v>
      </c>
      <c r="D62" s="14">
        <f>C62-B62</f>
        <v>-61</v>
      </c>
      <c r="E62" s="102">
        <f>C62/B62-1</f>
        <v>-8.7105526203056227E-3</v>
      </c>
      <c r="F62" s="108">
        <v>399</v>
      </c>
      <c r="G62" s="109">
        <v>991</v>
      </c>
      <c r="H62" s="109">
        <v>3778</v>
      </c>
      <c r="I62" s="109">
        <v>2173</v>
      </c>
      <c r="J62" s="109">
        <v>931</v>
      </c>
      <c r="K62" s="105"/>
      <c r="L62" s="111">
        <f>F62/$C62</f>
        <v>5.7476231633535005E-2</v>
      </c>
      <c r="M62" s="111">
        <f>G62/$C62</f>
        <v>0.14275424949582252</v>
      </c>
      <c r="N62" s="111">
        <f>H62/$C62</f>
        <v>0.54422356669547678</v>
      </c>
      <c r="O62" s="111">
        <f>I62/$C62</f>
        <v>0.31302218380870067</v>
      </c>
      <c r="P62" s="111">
        <f>J62/$C62</f>
        <v>0.13411120714491501</v>
      </c>
      <c r="Q62" s="126">
        <f>(G62+I62)/(H62/100)</f>
        <v>83.748014822657481</v>
      </c>
      <c r="S62" s="25">
        <v>143</v>
      </c>
      <c r="T62" s="19" t="s">
        <v>108</v>
      </c>
      <c r="U62" s="38"/>
      <c r="V62" s="35"/>
      <c r="W62" s="36"/>
      <c r="X62" s="37"/>
      <c r="Y62" s="113">
        <v>6</v>
      </c>
      <c r="Z62" s="4">
        <v>3</v>
      </c>
    </row>
    <row r="63" spans="1:26" s="4" customFormat="1" ht="13.5" customHeight="1">
      <c r="A63" s="24" t="s">
        <v>109</v>
      </c>
      <c r="B63" s="40">
        <v>12187</v>
      </c>
      <c r="C63" s="6">
        <v>12269</v>
      </c>
      <c r="D63" s="14">
        <f>C63-B63</f>
        <v>82</v>
      </c>
      <c r="E63" s="102">
        <f>C63/B63-1</f>
        <v>6.7284811684582557E-3</v>
      </c>
      <c r="F63" s="108">
        <v>1038</v>
      </c>
      <c r="G63" s="109">
        <v>2425</v>
      </c>
      <c r="H63" s="109">
        <v>7155</v>
      </c>
      <c r="I63" s="109">
        <v>2689</v>
      </c>
      <c r="J63" s="109">
        <v>1121</v>
      </c>
      <c r="K63" s="105"/>
      <c r="L63" s="111">
        <f>F63/$C63</f>
        <v>8.4603472165620669E-2</v>
      </c>
      <c r="M63" s="111">
        <f>G63/$C63</f>
        <v>0.19765262042546256</v>
      </c>
      <c r="N63" s="111">
        <f>H63/$C63</f>
        <v>0.58317711304914821</v>
      </c>
      <c r="O63" s="111">
        <f>I63/$C63</f>
        <v>0.21917026652538918</v>
      </c>
      <c r="P63" s="111">
        <f>J63/$C63</f>
        <v>9.1368489689461249E-2</v>
      </c>
      <c r="Q63" s="126">
        <f>(G63+I63)/(H63/100)</f>
        <v>71.474493361285823</v>
      </c>
      <c r="S63" s="25">
        <v>145</v>
      </c>
      <c r="T63" s="39" t="s">
        <v>109</v>
      </c>
      <c r="U63" s="38"/>
      <c r="V63" s="35"/>
      <c r="W63" s="36"/>
      <c r="X63" s="37"/>
      <c r="Y63" s="113">
        <v>14</v>
      </c>
      <c r="Z63" s="4">
        <v>4</v>
      </c>
    </row>
    <row r="64" spans="1:26" s="4" customFormat="1" ht="13.5" customHeight="1">
      <c r="A64" s="24" t="s">
        <v>201</v>
      </c>
      <c r="B64" s="40">
        <v>4973</v>
      </c>
      <c r="C64" s="6">
        <v>4857</v>
      </c>
      <c r="D64" s="14">
        <f>C64-B64</f>
        <v>-116</v>
      </c>
      <c r="E64" s="102">
        <f>C64/B64-1</f>
        <v>-2.3325960184998995E-2</v>
      </c>
      <c r="F64" s="108">
        <v>174</v>
      </c>
      <c r="G64" s="109">
        <v>447</v>
      </c>
      <c r="H64" s="109">
        <v>2492</v>
      </c>
      <c r="I64" s="109">
        <v>1918</v>
      </c>
      <c r="J64" s="109">
        <v>865</v>
      </c>
      <c r="K64" s="105"/>
      <c r="L64" s="111">
        <f>F64/$C64</f>
        <v>3.5824583075972825E-2</v>
      </c>
      <c r="M64" s="111">
        <f>G64/$C64</f>
        <v>9.2032118591723291E-2</v>
      </c>
      <c r="N64" s="111">
        <f>H64/$C64</f>
        <v>0.51307391393864521</v>
      </c>
      <c r="O64" s="111">
        <f>I64/$C64</f>
        <v>0.39489396746963146</v>
      </c>
      <c r="P64" s="111">
        <f>J64/$C64</f>
        <v>0.1780934733374511</v>
      </c>
      <c r="Q64" s="126">
        <f>(G64+I64)/(H64/100)</f>
        <v>94.903691813804173</v>
      </c>
      <c r="S64" s="25">
        <v>146</v>
      </c>
      <c r="T64" s="19" t="s">
        <v>202</v>
      </c>
      <c r="U64" s="38"/>
      <c r="V64" s="35"/>
      <c r="W64" s="36"/>
      <c r="X64" s="37"/>
      <c r="Y64" s="113">
        <v>12</v>
      </c>
      <c r="Z64" s="4">
        <v>2</v>
      </c>
    </row>
    <row r="65" spans="1:26" s="4" customFormat="1" ht="13.5" customHeight="1">
      <c r="A65" s="24" t="s">
        <v>30</v>
      </c>
      <c r="B65" s="40">
        <v>26932</v>
      </c>
      <c r="C65" s="6">
        <v>26508</v>
      </c>
      <c r="D65" s="14">
        <f>C65-B65</f>
        <v>-424</v>
      </c>
      <c r="E65" s="102">
        <f>C65/B65-1</f>
        <v>-1.5743353631367918E-2</v>
      </c>
      <c r="F65" s="108">
        <v>1311</v>
      </c>
      <c r="G65" s="109">
        <v>3274</v>
      </c>
      <c r="H65" s="109">
        <v>15154</v>
      </c>
      <c r="I65" s="109">
        <v>8080</v>
      </c>
      <c r="J65" s="109">
        <v>3754</v>
      </c>
      <c r="K65" s="105"/>
      <c r="L65" s="111">
        <f>F65/$C65</f>
        <v>4.9456767768220916E-2</v>
      </c>
      <c r="M65" s="111">
        <f>G65/$C65</f>
        <v>0.12350988380866154</v>
      </c>
      <c r="N65" s="111">
        <f>H65/$C65</f>
        <v>0.57167647502640717</v>
      </c>
      <c r="O65" s="111">
        <f>I65/$C65</f>
        <v>0.30481364116493131</v>
      </c>
      <c r="P65" s="111">
        <f>J65/$C65</f>
        <v>0.14161762486796439</v>
      </c>
      <c r="Q65" s="126">
        <f>(G65+I65)/(H65/100)</f>
        <v>74.924112445558933</v>
      </c>
      <c r="S65" s="25">
        <v>153</v>
      </c>
      <c r="T65" s="19" t="s">
        <v>30</v>
      </c>
      <c r="U65" s="38"/>
      <c r="V65" s="35"/>
      <c r="W65" s="36"/>
      <c r="X65" s="37"/>
      <c r="Y65" s="113">
        <v>9</v>
      </c>
      <c r="Z65" s="4">
        <v>5</v>
      </c>
    </row>
    <row r="66" spans="1:26" s="4" customFormat="1" ht="13.5" customHeight="1">
      <c r="A66" s="24" t="s">
        <v>203</v>
      </c>
      <c r="B66" s="40">
        <v>6930</v>
      </c>
      <c r="C66" s="6">
        <v>6907</v>
      </c>
      <c r="D66" s="14">
        <f>C66-B66</f>
        <v>-23</v>
      </c>
      <c r="E66" s="102">
        <f>C66/B66-1</f>
        <v>-3.3189033189032768E-3</v>
      </c>
      <c r="F66" s="108">
        <v>359</v>
      </c>
      <c r="G66" s="109">
        <v>864</v>
      </c>
      <c r="H66" s="109">
        <v>4249</v>
      </c>
      <c r="I66" s="109">
        <v>1794</v>
      </c>
      <c r="J66" s="109">
        <v>705</v>
      </c>
      <c r="K66" s="105"/>
      <c r="L66" s="111">
        <f>F66/$C66</f>
        <v>5.1976255972202116E-2</v>
      </c>
      <c r="M66" s="111">
        <f>G66/$C66</f>
        <v>0.12509048791081512</v>
      </c>
      <c r="N66" s="111">
        <f>H66/$C66</f>
        <v>0.61517301288547854</v>
      </c>
      <c r="O66" s="111">
        <f>I66/$C66</f>
        <v>0.25973649920370639</v>
      </c>
      <c r="P66" s="111">
        <f>J66/$C66</f>
        <v>0.10207036339944983</v>
      </c>
      <c r="Q66" s="126">
        <f>(G66+I66)/(H66/100)</f>
        <v>62.555895504824662</v>
      </c>
      <c r="S66" s="25">
        <v>148</v>
      </c>
      <c r="T66" s="39" t="s">
        <v>204</v>
      </c>
      <c r="U66" s="38"/>
      <c r="V66" s="35"/>
      <c r="W66" s="36"/>
      <c r="X66" s="37"/>
      <c r="Y66" s="113">
        <v>19</v>
      </c>
      <c r="Z66" s="4">
        <v>3</v>
      </c>
    </row>
    <row r="67" spans="1:26" s="4" customFormat="1" ht="13.5" customHeight="1">
      <c r="A67" s="24" t="s">
        <v>205</v>
      </c>
      <c r="B67" s="40">
        <v>5403</v>
      </c>
      <c r="C67" s="6">
        <v>5386</v>
      </c>
      <c r="D67" s="14">
        <f>C67-B67</f>
        <v>-17</v>
      </c>
      <c r="E67" s="102">
        <f>C67/B67-1</f>
        <v>-3.1464001480658865E-3</v>
      </c>
      <c r="F67" s="108">
        <v>311</v>
      </c>
      <c r="G67" s="109">
        <v>862</v>
      </c>
      <c r="H67" s="109">
        <v>3149</v>
      </c>
      <c r="I67" s="109">
        <v>1375</v>
      </c>
      <c r="J67" s="109">
        <v>576</v>
      </c>
      <c r="K67" s="105"/>
      <c r="L67" s="111">
        <f>F67/$C67</f>
        <v>5.7742294838470105E-2</v>
      </c>
      <c r="M67" s="111">
        <f>G67/$C67</f>
        <v>0.16004455997029335</v>
      </c>
      <c r="N67" s="111">
        <f>H67/$C67</f>
        <v>0.58466394355737095</v>
      </c>
      <c r="O67" s="111">
        <f>I67/$C67</f>
        <v>0.25529149647233568</v>
      </c>
      <c r="P67" s="111">
        <f>J67/$C67</f>
        <v>0.10694392870404754</v>
      </c>
      <c r="Q67" s="126">
        <f>(G67+I67)/(H67/100)</f>
        <v>71.038424896792634</v>
      </c>
      <c r="S67" s="25">
        <v>149</v>
      </c>
      <c r="T67" s="39" t="s">
        <v>206</v>
      </c>
      <c r="U67" s="38"/>
      <c r="V67" s="35"/>
      <c r="W67" s="36"/>
      <c r="X67" s="37"/>
      <c r="Y67" s="113">
        <v>1</v>
      </c>
      <c r="Z67" s="4">
        <v>3</v>
      </c>
    </row>
    <row r="68" spans="1:26" s="4" customFormat="1" ht="13.5" customHeight="1">
      <c r="A68" s="24" t="s">
        <v>207</v>
      </c>
      <c r="B68" s="40">
        <v>1976</v>
      </c>
      <c r="C68" s="6">
        <v>1951</v>
      </c>
      <c r="D68" s="14">
        <f>C68-B68</f>
        <v>-25</v>
      </c>
      <c r="E68" s="102">
        <f>C68/B68-1</f>
        <v>-1.2651821862348145E-2</v>
      </c>
      <c r="F68" s="108">
        <v>90</v>
      </c>
      <c r="G68" s="109">
        <v>229</v>
      </c>
      <c r="H68" s="109">
        <v>1084</v>
      </c>
      <c r="I68" s="109">
        <v>638</v>
      </c>
      <c r="J68" s="109">
        <v>286</v>
      </c>
      <c r="K68" s="105"/>
      <c r="L68" s="111">
        <f>F68/$C68</f>
        <v>4.613018964633521E-2</v>
      </c>
      <c r="M68" s="111">
        <f>G68/$C68</f>
        <v>0.11737570476678626</v>
      </c>
      <c r="N68" s="111">
        <f>H68/$C68</f>
        <v>0.5556125064069708</v>
      </c>
      <c r="O68" s="111">
        <f>I68/$C68</f>
        <v>0.32701178882624293</v>
      </c>
      <c r="P68" s="111">
        <f>J68/$C68</f>
        <v>0.14659149154279857</v>
      </c>
      <c r="Q68" s="126">
        <f>(G68+I68)/(H68/100)</f>
        <v>79.981549815498155</v>
      </c>
      <c r="S68" s="25">
        <v>151</v>
      </c>
      <c r="T68" s="39" t="s">
        <v>208</v>
      </c>
      <c r="U68" s="38"/>
      <c r="V68" s="35"/>
      <c r="W68" s="36"/>
      <c r="X68" s="37"/>
      <c r="Y68" s="113">
        <v>14</v>
      </c>
      <c r="Z68" s="4">
        <v>1</v>
      </c>
    </row>
    <row r="69" spans="1:26" s="4" customFormat="1" ht="13.5" customHeight="1">
      <c r="A69" s="24" t="s">
        <v>209</v>
      </c>
      <c r="B69" s="40">
        <v>4601</v>
      </c>
      <c r="C69" s="6">
        <v>4522</v>
      </c>
      <c r="D69" s="14">
        <f>C69-B69</f>
        <v>-79</v>
      </c>
      <c r="E69" s="102">
        <f>C69/B69-1</f>
        <v>-1.717018039556617E-2</v>
      </c>
      <c r="F69" s="108">
        <v>288</v>
      </c>
      <c r="G69" s="109">
        <v>755</v>
      </c>
      <c r="H69" s="109">
        <v>2501</v>
      </c>
      <c r="I69" s="109">
        <v>1266</v>
      </c>
      <c r="J69" s="109">
        <v>587</v>
      </c>
      <c r="K69" s="105"/>
      <c r="L69" s="111">
        <f>F69/$C69</f>
        <v>6.3688633348076076E-2</v>
      </c>
      <c r="M69" s="111">
        <f>G69/$C69</f>
        <v>0.16696152145068555</v>
      </c>
      <c r="N69" s="111">
        <f>H69/$C69</f>
        <v>0.55307386112339674</v>
      </c>
      <c r="O69" s="111">
        <f>I69/$C69</f>
        <v>0.27996461742591772</v>
      </c>
      <c r="P69" s="111">
        <f>J69/$C69</f>
        <v>0.12980981866430782</v>
      </c>
      <c r="Q69" s="126">
        <f>(G69+I69)/(H69/100)</f>
        <v>80.807676929228307</v>
      </c>
      <c r="S69" s="25">
        <v>152</v>
      </c>
      <c r="T69" s="39" t="s">
        <v>210</v>
      </c>
      <c r="U69" s="38"/>
      <c r="V69" s="35"/>
      <c r="W69" s="36"/>
      <c r="X69" s="37"/>
      <c r="Y69" s="113">
        <v>15</v>
      </c>
      <c r="Z69" s="4">
        <v>2</v>
      </c>
    </row>
    <row r="70" spans="1:26" s="4" customFormat="1" ht="13.5" customHeight="1">
      <c r="A70" s="55" t="s">
        <v>110</v>
      </c>
      <c r="B70" s="40">
        <v>16447</v>
      </c>
      <c r="C70" s="6">
        <v>16413</v>
      </c>
      <c r="D70" s="14">
        <f>C70-B70</f>
        <v>-34</v>
      </c>
      <c r="E70" s="102">
        <f>C70/B70-1</f>
        <v>-2.0672463063172719E-3</v>
      </c>
      <c r="F70" s="108">
        <v>1077</v>
      </c>
      <c r="G70" s="109">
        <v>2681</v>
      </c>
      <c r="H70" s="109">
        <v>9748</v>
      </c>
      <c r="I70" s="109">
        <v>3984</v>
      </c>
      <c r="J70" s="109">
        <v>1711</v>
      </c>
      <c r="K70" s="105"/>
      <c r="L70" s="111">
        <f>F70/$C70</f>
        <v>6.5618716870773169E-2</v>
      </c>
      <c r="M70" s="111">
        <f>G70/$C70</f>
        <v>0.16334612806921342</v>
      </c>
      <c r="N70" s="111">
        <f>H70/$C70</f>
        <v>0.59391945409126912</v>
      </c>
      <c r="O70" s="111">
        <f>I70/$C70</f>
        <v>0.24273441783951746</v>
      </c>
      <c r="P70" s="111">
        <f>J70/$C70</f>
        <v>0.10424663376591727</v>
      </c>
      <c r="Q70" s="126">
        <f>(G70+I70)/(H70/100)</f>
        <v>68.372999589659415</v>
      </c>
      <c r="S70" s="50">
        <v>165</v>
      </c>
      <c r="T70" s="19" t="s">
        <v>110</v>
      </c>
      <c r="U70" s="38"/>
      <c r="V70" s="35"/>
      <c r="W70" s="36"/>
      <c r="X70" s="37"/>
      <c r="Y70" s="113">
        <v>5</v>
      </c>
      <c r="Z70" s="4">
        <v>4</v>
      </c>
    </row>
    <row r="71" spans="1:26" s="4" customFormat="1" ht="13.5" customHeight="1">
      <c r="A71" s="24" t="s">
        <v>438</v>
      </c>
      <c r="B71" s="40">
        <v>76551</v>
      </c>
      <c r="C71" s="6">
        <v>76850</v>
      </c>
      <c r="D71" s="14">
        <f>C71-B71</f>
        <v>299</v>
      </c>
      <c r="E71" s="102">
        <f>C71/B71-1</f>
        <v>3.9058928034905183E-3</v>
      </c>
      <c r="F71" s="108">
        <v>4601</v>
      </c>
      <c r="G71" s="109">
        <v>10485</v>
      </c>
      <c r="H71" s="109">
        <v>49512</v>
      </c>
      <c r="I71" s="109">
        <v>16853</v>
      </c>
      <c r="J71" s="109">
        <v>7070</v>
      </c>
      <c r="K71" s="105"/>
      <c r="L71" s="111">
        <f>F71/$C71</f>
        <v>5.9869876382563435E-2</v>
      </c>
      <c r="M71" s="111">
        <f>G71/$C71</f>
        <v>0.13643461288223813</v>
      </c>
      <c r="N71" s="111">
        <f>H71/$C71</f>
        <v>0.64426805465191928</v>
      </c>
      <c r="O71" s="111">
        <f>I71/$C71</f>
        <v>0.21929733246584254</v>
      </c>
      <c r="P71" s="111">
        <f>J71/$C71</f>
        <v>9.1997397527651265E-2</v>
      </c>
      <c r="Q71" s="126">
        <f>(G71+I71)/(H71/100)</f>
        <v>55.214897398610439</v>
      </c>
      <c r="S71" s="25">
        <v>167</v>
      </c>
      <c r="T71" s="39" t="s">
        <v>438</v>
      </c>
      <c r="U71" s="38"/>
      <c r="V71" s="35"/>
      <c r="W71" s="36"/>
      <c r="X71" s="37"/>
      <c r="Y71" s="113">
        <v>12</v>
      </c>
      <c r="Z71" s="4">
        <v>6</v>
      </c>
    </row>
    <row r="72" spans="1:26" s="4" customFormat="1" ht="13.5" customHeight="1">
      <c r="A72" s="24" t="s">
        <v>211</v>
      </c>
      <c r="B72" s="40">
        <v>5195</v>
      </c>
      <c r="C72" s="6">
        <v>5133</v>
      </c>
      <c r="D72" s="14">
        <f>C72-B72</f>
        <v>-62</v>
      </c>
      <c r="E72" s="102">
        <f>C72/B72-1</f>
        <v>-1.1934552454282987E-2</v>
      </c>
      <c r="F72" s="108">
        <v>285</v>
      </c>
      <c r="G72" s="109">
        <v>775</v>
      </c>
      <c r="H72" s="109">
        <v>2996</v>
      </c>
      <c r="I72" s="109">
        <v>1362</v>
      </c>
      <c r="J72" s="109">
        <v>547</v>
      </c>
      <c r="K72" s="105"/>
      <c r="L72" s="111">
        <f>F72/$C72</f>
        <v>5.5523085914669784E-2</v>
      </c>
      <c r="M72" s="111">
        <f>G72/$C72</f>
        <v>0.1509838301188389</v>
      </c>
      <c r="N72" s="111">
        <f>H72/$C72</f>
        <v>0.58367426456263394</v>
      </c>
      <c r="O72" s="111">
        <f>I72/$C72</f>
        <v>0.26534190531852719</v>
      </c>
      <c r="P72" s="111">
        <f>J72/$C72</f>
        <v>0.10656536138710306</v>
      </c>
      <c r="Q72" s="126">
        <f>(G72+I72)/(H72/100)</f>
        <v>71.328437917222956</v>
      </c>
      <c r="S72" s="25">
        <v>169</v>
      </c>
      <c r="T72" s="19" t="s">
        <v>212</v>
      </c>
      <c r="U72" s="26"/>
      <c r="V72" s="35"/>
      <c r="W72" s="36"/>
      <c r="X72" s="37"/>
      <c r="Y72" s="113">
        <v>5</v>
      </c>
      <c r="Z72" s="4">
        <v>3</v>
      </c>
    </row>
    <row r="73" spans="1:26" s="4" customFormat="1" ht="13.5" customHeight="1">
      <c r="A73" s="24" t="s">
        <v>213</v>
      </c>
      <c r="B73" s="40">
        <v>5032</v>
      </c>
      <c r="C73" s="6">
        <v>5233</v>
      </c>
      <c r="D73" s="14">
        <f>C73-B73</f>
        <v>201</v>
      </c>
      <c r="E73" s="102">
        <f>C73/B73-1</f>
        <v>3.9944356120826807E-2</v>
      </c>
      <c r="F73" s="108">
        <v>523</v>
      </c>
      <c r="G73" s="109">
        <v>1144</v>
      </c>
      <c r="H73" s="109">
        <v>3306</v>
      </c>
      <c r="I73" s="109">
        <v>783</v>
      </c>
      <c r="J73" s="109">
        <v>277</v>
      </c>
      <c r="K73" s="105"/>
      <c r="L73" s="111">
        <f>F73/$C73</f>
        <v>9.9942671507739347E-2</v>
      </c>
      <c r="M73" s="111">
        <f>G73/$C73</f>
        <v>0.21861265048729217</v>
      </c>
      <c r="N73" s="111">
        <f>H73/$C73</f>
        <v>0.63175998471240202</v>
      </c>
      <c r="O73" s="111">
        <f>I73/$C73</f>
        <v>0.14962736480030575</v>
      </c>
      <c r="P73" s="111">
        <f>J73/$C73</f>
        <v>5.2933307854003436E-2</v>
      </c>
      <c r="Q73" s="126">
        <f>(G73+I73)/(H73/100)</f>
        <v>58.287961282516633</v>
      </c>
      <c r="S73" s="25">
        <v>170</v>
      </c>
      <c r="T73" s="39" t="s">
        <v>213</v>
      </c>
      <c r="U73" s="38"/>
      <c r="V73" s="35"/>
      <c r="W73" s="36"/>
      <c r="X73" s="37"/>
      <c r="Y73" s="113">
        <v>21</v>
      </c>
      <c r="Z73" s="4">
        <v>3</v>
      </c>
    </row>
    <row r="74" spans="1:26" s="4" customFormat="1" ht="13.5" customHeight="1">
      <c r="A74" s="24" t="s">
        <v>214</v>
      </c>
      <c r="B74" s="40">
        <v>4812</v>
      </c>
      <c r="C74" s="6">
        <v>4767</v>
      </c>
      <c r="D74" s="14">
        <f>C74-B74</f>
        <v>-45</v>
      </c>
      <c r="E74" s="102">
        <f>C74/B74-1</f>
        <v>-9.3516209476308676E-3</v>
      </c>
      <c r="F74" s="108">
        <v>260</v>
      </c>
      <c r="G74" s="109">
        <v>665</v>
      </c>
      <c r="H74" s="109">
        <v>2686</v>
      </c>
      <c r="I74" s="109">
        <v>1416</v>
      </c>
      <c r="J74" s="109">
        <v>591</v>
      </c>
      <c r="K74" s="105"/>
      <c r="L74" s="111">
        <f>F74/$C74</f>
        <v>5.4541640444724142E-2</v>
      </c>
      <c r="M74" s="111">
        <f>G74/$C74</f>
        <v>0.1395007342143906</v>
      </c>
      <c r="N74" s="111">
        <f>H74/$C74</f>
        <v>0.56345710090203482</v>
      </c>
      <c r="O74" s="111">
        <f>I74/$C74</f>
        <v>0.2970421648835746</v>
      </c>
      <c r="P74" s="111">
        <f>J74/$C74</f>
        <v>0.12397734424166142</v>
      </c>
      <c r="Q74" s="126">
        <f>(G74+I74)/(H74/100)</f>
        <v>77.475800446760985</v>
      </c>
      <c r="S74" s="25">
        <v>171</v>
      </c>
      <c r="T74" s="19" t="s">
        <v>215</v>
      </c>
      <c r="U74" s="38"/>
      <c r="V74" s="35"/>
      <c r="W74" s="36"/>
      <c r="X74" s="37"/>
      <c r="Y74" s="113">
        <v>10</v>
      </c>
      <c r="Z74" s="4">
        <v>2</v>
      </c>
    </row>
    <row r="75" spans="1:26" s="4" customFormat="1" ht="13.5" customHeight="1">
      <c r="A75" s="24" t="s">
        <v>216</v>
      </c>
      <c r="B75" s="40">
        <v>4467</v>
      </c>
      <c r="C75" s="6">
        <v>4377</v>
      </c>
      <c r="D75" s="14">
        <f>C75-B75</f>
        <v>-90</v>
      </c>
      <c r="E75" s="102">
        <f>C75/B75-1</f>
        <v>-2.0147750167897938E-2</v>
      </c>
      <c r="F75" s="108">
        <v>170</v>
      </c>
      <c r="G75" s="109">
        <v>470</v>
      </c>
      <c r="H75" s="109">
        <v>2227</v>
      </c>
      <c r="I75" s="109">
        <v>1680</v>
      </c>
      <c r="J75" s="109">
        <v>765</v>
      </c>
      <c r="K75" s="105"/>
      <c r="L75" s="111">
        <f>F75/$C75</f>
        <v>3.8839387708476128E-2</v>
      </c>
      <c r="M75" s="111">
        <f>G75/$C75</f>
        <v>0.10737948366461046</v>
      </c>
      <c r="N75" s="111">
        <f>H75/$C75</f>
        <v>0.50879597898103723</v>
      </c>
      <c r="O75" s="111">
        <f>I75/$C75</f>
        <v>0.38382453735435229</v>
      </c>
      <c r="P75" s="111">
        <f>J75/$C75</f>
        <v>0.17477724468814257</v>
      </c>
      <c r="Q75" s="126">
        <f>(G75+I75)/(H75/100)</f>
        <v>96.542433767400098</v>
      </c>
      <c r="S75" s="25">
        <v>172</v>
      </c>
      <c r="T75" s="19" t="s">
        <v>216</v>
      </c>
      <c r="U75" s="38"/>
      <c r="V75" s="35"/>
      <c r="W75" s="36"/>
      <c r="X75" s="37"/>
      <c r="Y75" s="113">
        <v>13</v>
      </c>
      <c r="Z75" s="4">
        <v>2</v>
      </c>
    </row>
    <row r="76" spans="1:26" s="4" customFormat="1" ht="13.5" customHeight="1">
      <c r="A76" s="24" t="s">
        <v>217</v>
      </c>
      <c r="B76" s="40">
        <v>4709</v>
      </c>
      <c r="C76" s="6">
        <v>4606</v>
      </c>
      <c r="D76" s="14">
        <f>C76-B76</f>
        <v>-103</v>
      </c>
      <c r="E76" s="102">
        <f>C76/B76-1</f>
        <v>-2.1873009131450405E-2</v>
      </c>
      <c r="F76" s="108">
        <v>174</v>
      </c>
      <c r="G76" s="109">
        <v>484</v>
      </c>
      <c r="H76" s="109">
        <v>2433</v>
      </c>
      <c r="I76" s="109">
        <v>1689</v>
      </c>
      <c r="J76" s="109">
        <v>741</v>
      </c>
      <c r="K76" s="105"/>
      <c r="L76" s="111">
        <f>F76/$C76</f>
        <v>3.7776812852800698E-2</v>
      </c>
      <c r="M76" s="111">
        <f>G76/$C76</f>
        <v>0.10508033000434217</v>
      </c>
      <c r="N76" s="111">
        <f>H76/$C76</f>
        <v>0.52822405557967866</v>
      </c>
      <c r="O76" s="111">
        <f>I76/$C76</f>
        <v>0.36669561441597914</v>
      </c>
      <c r="P76" s="111">
        <f>J76/$C76</f>
        <v>0.16087711680416847</v>
      </c>
      <c r="Q76" s="126">
        <f>(G76+I76)/(H76/100)</f>
        <v>89.313604603370337</v>
      </c>
      <c r="S76" s="25">
        <v>176</v>
      </c>
      <c r="T76" s="19" t="s">
        <v>485</v>
      </c>
      <c r="U76" s="38"/>
      <c r="V76" s="35"/>
      <c r="W76" s="36"/>
      <c r="X76" s="37"/>
      <c r="Y76" s="113">
        <v>12</v>
      </c>
      <c r="Z76" s="4">
        <v>2</v>
      </c>
    </row>
    <row r="77" spans="1:26" s="4" customFormat="1" ht="13.5" customHeight="1">
      <c r="A77" s="24" t="s">
        <v>218</v>
      </c>
      <c r="B77" s="40">
        <v>1884</v>
      </c>
      <c r="C77" s="6">
        <v>1844</v>
      </c>
      <c r="D77" s="14">
        <f>C77-B77</f>
        <v>-40</v>
      </c>
      <c r="E77" s="102">
        <f>C77/B77-1</f>
        <v>-2.1231422505307851E-2</v>
      </c>
      <c r="F77" s="108">
        <v>95</v>
      </c>
      <c r="G77" s="109">
        <v>269</v>
      </c>
      <c r="H77" s="109">
        <v>992</v>
      </c>
      <c r="I77" s="109">
        <v>583</v>
      </c>
      <c r="J77" s="109">
        <v>251</v>
      </c>
      <c r="K77" s="105"/>
      <c r="L77" s="111">
        <f>F77/$C77</f>
        <v>5.1518438177874187E-2</v>
      </c>
      <c r="M77" s="111">
        <f>G77/$C77</f>
        <v>0.14587852494577006</v>
      </c>
      <c r="N77" s="111">
        <f>H77/$C77</f>
        <v>0.53796095444685466</v>
      </c>
      <c r="O77" s="111">
        <f>I77/$C77</f>
        <v>0.31616052060737526</v>
      </c>
      <c r="P77" s="111">
        <f>J77/$C77</f>
        <v>0.13611713665943601</v>
      </c>
      <c r="Q77" s="126">
        <f>(G77+I77)/(H77/100)</f>
        <v>85.887096774193552</v>
      </c>
      <c r="S77" s="25">
        <v>177</v>
      </c>
      <c r="T77" s="19" t="s">
        <v>218</v>
      </c>
      <c r="U77" s="38"/>
      <c r="V77" s="35"/>
      <c r="W77" s="36"/>
      <c r="X77" s="37"/>
      <c r="Y77" s="113">
        <v>6</v>
      </c>
      <c r="Z77" s="4">
        <v>1</v>
      </c>
    </row>
    <row r="78" spans="1:26" s="4" customFormat="1" ht="13.5" customHeight="1">
      <c r="A78" s="55" t="s">
        <v>219</v>
      </c>
      <c r="B78" s="40">
        <v>6225</v>
      </c>
      <c r="C78" s="6">
        <v>6116</v>
      </c>
      <c r="D78" s="14">
        <f>C78-B78</f>
        <v>-109</v>
      </c>
      <c r="E78" s="102">
        <f>C78/B78-1</f>
        <v>-1.7510040160642615E-2</v>
      </c>
      <c r="F78" s="108">
        <v>287</v>
      </c>
      <c r="G78" s="109">
        <v>719</v>
      </c>
      <c r="H78" s="109">
        <v>3241</v>
      </c>
      <c r="I78" s="109">
        <v>2156</v>
      </c>
      <c r="J78" s="109">
        <v>1027</v>
      </c>
      <c r="K78" s="105"/>
      <c r="L78" s="111">
        <f>F78/$C78</f>
        <v>4.6926095487246564E-2</v>
      </c>
      <c r="M78" s="111">
        <f>G78/$C78</f>
        <v>0.11756049705689993</v>
      </c>
      <c r="N78" s="111">
        <f>H78/$C78</f>
        <v>0.52992151733158932</v>
      </c>
      <c r="O78" s="111">
        <f>I78/$C78</f>
        <v>0.35251798561151076</v>
      </c>
      <c r="P78" s="111">
        <f>J78/$C78</f>
        <v>0.16792020928711576</v>
      </c>
      <c r="Q78" s="126">
        <f>(G78+I78)/(H78/100)</f>
        <v>88.707189139154593</v>
      </c>
      <c r="S78" s="50">
        <v>178</v>
      </c>
      <c r="T78" s="19" t="s">
        <v>219</v>
      </c>
      <c r="U78" s="38"/>
      <c r="V78" s="35"/>
      <c r="W78" s="36"/>
      <c r="X78" s="37"/>
      <c r="Y78" s="113">
        <v>10</v>
      </c>
      <c r="Z78" s="4">
        <v>3</v>
      </c>
    </row>
    <row r="79" spans="1:26" s="4" customFormat="1" ht="13.5" customHeight="1">
      <c r="A79" s="24" t="s">
        <v>439</v>
      </c>
      <c r="B79" s="40">
        <v>141305</v>
      </c>
      <c r="C79" s="6">
        <v>142400</v>
      </c>
      <c r="D79" s="14">
        <f>C79-B79</f>
        <v>1095</v>
      </c>
      <c r="E79" s="102">
        <f>C79/B79-1</f>
        <v>7.7491950037154034E-3</v>
      </c>
      <c r="F79" s="108">
        <v>9612</v>
      </c>
      <c r="G79" s="109">
        <v>21827</v>
      </c>
      <c r="H79" s="109">
        <v>94493</v>
      </c>
      <c r="I79" s="109">
        <v>26080</v>
      </c>
      <c r="J79" s="109">
        <v>10834</v>
      </c>
      <c r="K79" s="105"/>
      <c r="L79" s="111">
        <f>F79/$C79</f>
        <v>6.7500000000000004E-2</v>
      </c>
      <c r="M79" s="111">
        <f>G79/$C79</f>
        <v>0.15327949438202249</v>
      </c>
      <c r="N79" s="111">
        <f>H79/$C79</f>
        <v>0.66357443820224715</v>
      </c>
      <c r="O79" s="111">
        <f>I79/$C79</f>
        <v>0.18314606741573033</v>
      </c>
      <c r="P79" s="111">
        <f>J79/$C79</f>
        <v>7.6081460674157303E-2</v>
      </c>
      <c r="Q79" s="126">
        <f>(G79+I79)/(H79/100)</f>
        <v>50.698993576243744</v>
      </c>
      <c r="S79" s="25">
        <v>179</v>
      </c>
      <c r="T79" s="19" t="s">
        <v>439</v>
      </c>
      <c r="U79" s="38"/>
      <c r="V79" s="35"/>
      <c r="W79" s="36"/>
      <c r="X79" s="37"/>
      <c r="Y79" s="113">
        <v>13</v>
      </c>
      <c r="Z79" s="4">
        <v>7</v>
      </c>
    </row>
    <row r="80" spans="1:26" s="4" customFormat="1" ht="13.5" customHeight="1">
      <c r="A80" s="24" t="s">
        <v>220</v>
      </c>
      <c r="B80" s="40">
        <v>1809</v>
      </c>
      <c r="C80" s="6">
        <v>1739</v>
      </c>
      <c r="D80" s="14">
        <f>C80-B80</f>
        <v>-70</v>
      </c>
      <c r="E80" s="102">
        <f>C80/B80-1</f>
        <v>-3.8695411829740234E-2</v>
      </c>
      <c r="F80" s="108">
        <v>108</v>
      </c>
      <c r="G80" s="109">
        <v>247</v>
      </c>
      <c r="H80" s="109">
        <v>956</v>
      </c>
      <c r="I80" s="109">
        <v>536</v>
      </c>
      <c r="J80" s="109">
        <v>225</v>
      </c>
      <c r="K80" s="105"/>
      <c r="L80" s="111">
        <f>F80/$C80</f>
        <v>6.2104657849338697E-2</v>
      </c>
      <c r="M80" s="111">
        <f>G80/$C80</f>
        <v>0.14203565267395055</v>
      </c>
      <c r="N80" s="111">
        <f>H80/$C80</f>
        <v>0.54974123059229441</v>
      </c>
      <c r="O80" s="111">
        <f>I80/$C80</f>
        <v>0.30822311673375502</v>
      </c>
      <c r="P80" s="111">
        <f>J80/$C80</f>
        <v>0.12938470385278897</v>
      </c>
      <c r="Q80" s="126">
        <f>(G80+I80)/(H80/100)</f>
        <v>81.903765690376559</v>
      </c>
      <c r="S80" s="25">
        <v>181</v>
      </c>
      <c r="T80" s="19" t="s">
        <v>220</v>
      </c>
      <c r="U80" s="34"/>
      <c r="V80" s="35"/>
      <c r="W80" s="36"/>
      <c r="X80" s="37"/>
      <c r="Y80" s="113">
        <v>4</v>
      </c>
      <c r="Z80" s="4">
        <v>1</v>
      </c>
    </row>
    <row r="81" spans="1:26" s="4" customFormat="1" ht="13.5" customHeight="1">
      <c r="A81" s="24" t="s">
        <v>111</v>
      </c>
      <c r="B81" s="40">
        <v>20607</v>
      </c>
      <c r="C81" s="6">
        <v>20182</v>
      </c>
      <c r="D81" s="14">
        <f>C81-B81</f>
        <v>-425</v>
      </c>
      <c r="E81" s="102">
        <f>C81/B81-1</f>
        <v>-2.0624059785509741E-2</v>
      </c>
      <c r="F81" s="108">
        <v>948</v>
      </c>
      <c r="G81" s="109">
        <v>2608</v>
      </c>
      <c r="H81" s="109">
        <v>11244</v>
      </c>
      <c r="I81" s="109">
        <v>6330</v>
      </c>
      <c r="J81" s="109">
        <v>2796</v>
      </c>
      <c r="K81" s="105"/>
      <c r="L81" s="111">
        <f>F81/$C81</f>
        <v>4.697254979684868E-2</v>
      </c>
      <c r="M81" s="111">
        <f>G81/$C81</f>
        <v>0.1292240610444951</v>
      </c>
      <c r="N81" s="111">
        <f>H81/$C81</f>
        <v>0.55713011594490136</v>
      </c>
      <c r="O81" s="111">
        <f>I81/$C81</f>
        <v>0.31364582301060351</v>
      </c>
      <c r="P81" s="111">
        <f>J81/$C81</f>
        <v>0.13853929243880686</v>
      </c>
      <c r="Q81" s="126">
        <f>(G81+I81)/(H81/100)</f>
        <v>79.491284240483822</v>
      </c>
      <c r="S81" s="25">
        <v>182</v>
      </c>
      <c r="T81" s="39" t="s">
        <v>111</v>
      </c>
      <c r="U81" s="38"/>
      <c r="V81" s="35"/>
      <c r="W81" s="36"/>
      <c r="X81" s="37"/>
      <c r="Y81" s="113">
        <v>13</v>
      </c>
      <c r="Z81" s="4">
        <v>5</v>
      </c>
    </row>
    <row r="82" spans="1:26" s="4" customFormat="1" ht="13.5" customHeight="1">
      <c r="A82" s="55" t="s">
        <v>34</v>
      </c>
      <c r="B82" s="40">
        <v>43410</v>
      </c>
      <c r="C82" s="6">
        <v>43711</v>
      </c>
      <c r="D82" s="14">
        <f>C82-B82</f>
        <v>301</v>
      </c>
      <c r="E82" s="102">
        <f>C82/B82-1</f>
        <v>6.9338862013361702E-3</v>
      </c>
      <c r="F82" s="108">
        <v>3316</v>
      </c>
      <c r="G82" s="109">
        <v>7446</v>
      </c>
      <c r="H82" s="109">
        <v>28234</v>
      </c>
      <c r="I82" s="109">
        <v>8031</v>
      </c>
      <c r="J82" s="109">
        <v>2919</v>
      </c>
      <c r="K82" s="105"/>
      <c r="L82" s="111">
        <f>F82/$C82</f>
        <v>7.5861911189403122E-2</v>
      </c>
      <c r="M82" s="111">
        <f>G82/$C82</f>
        <v>0.17034613712795407</v>
      </c>
      <c r="N82" s="111">
        <f>H82/$C82</f>
        <v>0.64592436686417609</v>
      </c>
      <c r="O82" s="111">
        <f>I82/$C82</f>
        <v>0.18372949600786986</v>
      </c>
      <c r="P82" s="111">
        <f>J82/$C82</f>
        <v>6.6779529180297864E-2</v>
      </c>
      <c r="Q82" s="126">
        <f>(G82+I82)/(H82/100)</f>
        <v>54.816887440674371</v>
      </c>
      <c r="S82" s="50">
        <v>186</v>
      </c>
      <c r="T82" s="39" t="s">
        <v>35</v>
      </c>
      <c r="U82" s="38"/>
      <c r="V82" s="35"/>
      <c r="W82" s="36"/>
      <c r="X82" s="37"/>
      <c r="Y82" s="113">
        <v>1</v>
      </c>
      <c r="Z82" s="4">
        <v>5</v>
      </c>
    </row>
    <row r="83" spans="1:26" s="4" customFormat="1" ht="13.5" customHeight="1">
      <c r="A83" s="24" t="s">
        <v>440</v>
      </c>
      <c r="B83" s="40">
        <v>33458</v>
      </c>
      <c r="C83" s="6">
        <v>33937</v>
      </c>
      <c r="D83" s="14">
        <f>C83-B83</f>
        <v>479</v>
      </c>
      <c r="E83" s="102">
        <f>C83/B83-1</f>
        <v>1.4316456452866388E-2</v>
      </c>
      <c r="F83" s="108">
        <v>2776</v>
      </c>
      <c r="G83" s="109">
        <v>6365</v>
      </c>
      <c r="H83" s="109">
        <v>20430</v>
      </c>
      <c r="I83" s="109">
        <v>7142</v>
      </c>
      <c r="J83" s="109">
        <v>2916</v>
      </c>
      <c r="K83" s="105"/>
      <c r="L83" s="111">
        <f>F83/$C83</f>
        <v>8.1798626867430821E-2</v>
      </c>
      <c r="M83" s="111">
        <f>G83/$C83</f>
        <v>0.18755340778501342</v>
      </c>
      <c r="N83" s="111">
        <f>H83/$C83</f>
        <v>0.60199781948905329</v>
      </c>
      <c r="O83" s="111">
        <f>I83/$C83</f>
        <v>0.21044877272593335</v>
      </c>
      <c r="P83" s="111">
        <f>J83/$C83</f>
        <v>8.5923917847776768E-2</v>
      </c>
      <c r="Q83" s="126">
        <f>(G83+I83)/(H83/100)</f>
        <v>66.113558492413119</v>
      </c>
      <c r="S83" s="25">
        <v>202</v>
      </c>
      <c r="T83" s="19" t="s">
        <v>36</v>
      </c>
      <c r="U83" s="38"/>
      <c r="V83" s="35"/>
      <c r="W83" s="36"/>
      <c r="X83" s="37"/>
      <c r="Y83" s="113">
        <v>2</v>
      </c>
      <c r="Z83" s="4">
        <v>5</v>
      </c>
    </row>
    <row r="84" spans="1:26" s="4" customFormat="1" ht="13.5" customHeight="1">
      <c r="A84" s="24" t="s">
        <v>221</v>
      </c>
      <c r="B84" s="40">
        <v>2990</v>
      </c>
      <c r="C84" s="6">
        <v>2893</v>
      </c>
      <c r="D84" s="14">
        <f>C84-B84</f>
        <v>-97</v>
      </c>
      <c r="E84" s="102">
        <f>C84/B84-1</f>
        <v>-3.2441471571906355E-2</v>
      </c>
      <c r="F84" s="108">
        <v>131</v>
      </c>
      <c r="G84" s="109">
        <v>333</v>
      </c>
      <c r="H84" s="109">
        <v>1542</v>
      </c>
      <c r="I84" s="109">
        <v>1018</v>
      </c>
      <c r="J84" s="109">
        <v>472</v>
      </c>
      <c r="K84" s="105"/>
      <c r="L84" s="111">
        <f>F84/$C84</f>
        <v>4.5281714483235397E-2</v>
      </c>
      <c r="M84" s="111">
        <f>G84/$C84</f>
        <v>0.11510542689249914</v>
      </c>
      <c r="N84" s="111">
        <f>H84/$C84</f>
        <v>0.53301071552022128</v>
      </c>
      <c r="O84" s="111">
        <f>I84/$C84</f>
        <v>0.35188385758727964</v>
      </c>
      <c r="P84" s="111">
        <f>J84/$C84</f>
        <v>0.16315243691669548</v>
      </c>
      <c r="Q84" s="126">
        <f>(G84+I84)/(H84/100)</f>
        <v>87.613488975356674</v>
      </c>
      <c r="S84" s="25">
        <v>204</v>
      </c>
      <c r="T84" s="39" t="s">
        <v>221</v>
      </c>
      <c r="U84" s="34"/>
      <c r="V84" s="35"/>
      <c r="W84" s="36"/>
      <c r="X84" s="37"/>
      <c r="Y84" s="113">
        <v>11</v>
      </c>
      <c r="Z84" s="4">
        <v>2</v>
      </c>
    </row>
    <row r="85" spans="1:26" s="4" customFormat="1" ht="13.5" customHeight="1">
      <c r="A85" s="24" t="s">
        <v>38</v>
      </c>
      <c r="B85" s="40">
        <v>36973</v>
      </c>
      <c r="C85" s="6">
        <v>36709</v>
      </c>
      <c r="D85" s="14">
        <f>C85-B85</f>
        <v>-264</v>
      </c>
      <c r="E85" s="102">
        <f>C85/B85-1</f>
        <v>-7.1403456576420998E-3</v>
      </c>
      <c r="F85" s="108">
        <v>2445</v>
      </c>
      <c r="G85" s="109">
        <v>5839</v>
      </c>
      <c r="H85" s="109">
        <v>22298</v>
      </c>
      <c r="I85" s="109">
        <v>8572</v>
      </c>
      <c r="J85" s="109">
        <v>3627</v>
      </c>
      <c r="K85" s="105"/>
      <c r="L85" s="111">
        <f>F85/$C85</f>
        <v>6.6604919774442231E-2</v>
      </c>
      <c r="M85" s="111">
        <f>G85/$C85</f>
        <v>0.15906181045520174</v>
      </c>
      <c r="N85" s="111">
        <f>H85/$C85</f>
        <v>0.60742597183252067</v>
      </c>
      <c r="O85" s="111">
        <f>I85/$C85</f>
        <v>0.23351221771227765</v>
      </c>
      <c r="P85" s="111">
        <f>J85/$C85</f>
        <v>9.8804107984417994E-2</v>
      </c>
      <c r="Q85" s="126">
        <f>(G85+I85)/(H85/100)</f>
        <v>64.629114718808864</v>
      </c>
      <c r="S85" s="25">
        <v>205</v>
      </c>
      <c r="T85" s="19" t="s">
        <v>39</v>
      </c>
      <c r="U85" s="38"/>
      <c r="V85" s="35"/>
      <c r="W85" s="36"/>
      <c r="X85" s="37"/>
      <c r="Y85" s="113">
        <v>18</v>
      </c>
      <c r="Z85" s="4">
        <v>5</v>
      </c>
    </row>
    <row r="86" spans="1:26" s="4" customFormat="1" ht="13.5" customHeight="1">
      <c r="A86" s="24" t="s">
        <v>112</v>
      </c>
      <c r="B86" s="40">
        <v>12387</v>
      </c>
      <c r="C86" s="6">
        <v>12373</v>
      </c>
      <c r="D86" s="14">
        <f>C86-B86</f>
        <v>-14</v>
      </c>
      <c r="E86" s="102">
        <f>C86/B86-1</f>
        <v>-1.1302171631548674E-3</v>
      </c>
      <c r="F86" s="108">
        <v>942</v>
      </c>
      <c r="G86" s="109">
        <v>2256</v>
      </c>
      <c r="H86" s="109">
        <v>6967</v>
      </c>
      <c r="I86" s="109">
        <v>3150</v>
      </c>
      <c r="J86" s="109">
        <v>1346</v>
      </c>
      <c r="K86" s="105"/>
      <c r="L86" s="111">
        <f>F86/$C86</f>
        <v>7.6133516527923703E-2</v>
      </c>
      <c r="M86" s="111">
        <f>G86/$C86</f>
        <v>0.18233249818152428</v>
      </c>
      <c r="N86" s="111">
        <f>H86/$C86</f>
        <v>0.56308090196395377</v>
      </c>
      <c r="O86" s="111">
        <f>I86/$C86</f>
        <v>0.25458659985452192</v>
      </c>
      <c r="P86" s="111">
        <f>J86/$C86</f>
        <v>0.10878525822355128</v>
      </c>
      <c r="Q86" s="126">
        <f>(G86+I86)/(H86/100)</f>
        <v>77.594373474953343</v>
      </c>
      <c r="S86" s="25">
        <v>208</v>
      </c>
      <c r="T86" s="19" t="s">
        <v>112</v>
      </c>
      <c r="U86" s="38"/>
      <c r="V86" s="35"/>
      <c r="W86" s="36"/>
      <c r="X86" s="37"/>
      <c r="Y86" s="113">
        <v>17</v>
      </c>
      <c r="Z86" s="4">
        <v>4</v>
      </c>
    </row>
    <row r="87" spans="1:26" s="4" customFormat="1" ht="13.5" customHeight="1">
      <c r="A87" s="24" t="s">
        <v>41</v>
      </c>
      <c r="B87" s="40">
        <v>31676</v>
      </c>
      <c r="C87" s="6">
        <v>31868</v>
      </c>
      <c r="D87" s="14">
        <f>C87-B87</f>
        <v>192</v>
      </c>
      <c r="E87" s="102">
        <f>C87/B87-1</f>
        <v>6.0613713852759599E-3</v>
      </c>
      <c r="F87" s="108">
        <v>2557</v>
      </c>
      <c r="G87" s="109">
        <v>6122</v>
      </c>
      <c r="H87" s="109">
        <v>19206</v>
      </c>
      <c r="I87" s="109">
        <v>6540</v>
      </c>
      <c r="J87" s="109">
        <v>2765</v>
      </c>
      <c r="K87" s="105"/>
      <c r="L87" s="111">
        <f>F87/$C87</f>
        <v>8.023722856784235E-2</v>
      </c>
      <c r="M87" s="111">
        <f>G87/$C87</f>
        <v>0.19210493284799798</v>
      </c>
      <c r="N87" s="111">
        <f>H87/$C87</f>
        <v>0.60267352830425502</v>
      </c>
      <c r="O87" s="111">
        <f>I87/$C87</f>
        <v>0.20522153884774696</v>
      </c>
      <c r="P87" s="111">
        <f>J87/$C87</f>
        <v>8.6764152127526042E-2</v>
      </c>
      <c r="Q87" s="126">
        <f>(G87+I87)/(H87/100)</f>
        <v>65.927314380922624</v>
      </c>
      <c r="S87" s="25">
        <v>211</v>
      </c>
      <c r="T87" s="19" t="s">
        <v>41</v>
      </c>
      <c r="U87" s="38"/>
      <c r="V87" s="35"/>
      <c r="W87" s="36"/>
      <c r="X87" s="37"/>
      <c r="Y87" s="113">
        <v>6</v>
      </c>
      <c r="Z87" s="4">
        <v>5</v>
      </c>
    </row>
    <row r="88" spans="1:26" s="4" customFormat="1" ht="13.5" customHeight="1">
      <c r="A88" s="24" t="s">
        <v>222</v>
      </c>
      <c r="B88" s="40">
        <v>5452</v>
      </c>
      <c r="C88" s="6">
        <v>5356</v>
      </c>
      <c r="D88" s="14">
        <f>C88-B88</f>
        <v>-96</v>
      </c>
      <c r="E88" s="102">
        <f>C88/B88-1</f>
        <v>-1.7608217168011753E-2</v>
      </c>
      <c r="F88" s="108">
        <v>243</v>
      </c>
      <c r="G88" s="109">
        <v>638</v>
      </c>
      <c r="H88" s="109">
        <v>2763</v>
      </c>
      <c r="I88" s="109">
        <v>1955</v>
      </c>
      <c r="J88" s="109">
        <v>878</v>
      </c>
      <c r="K88" s="105"/>
      <c r="L88" s="111">
        <f>F88/$C88</f>
        <v>4.5369678864824493E-2</v>
      </c>
      <c r="M88" s="111">
        <f>G88/$C88</f>
        <v>0.11911874533233757</v>
      </c>
      <c r="N88" s="111">
        <f>H88/$C88</f>
        <v>0.51587005227781924</v>
      </c>
      <c r="O88" s="111">
        <f>I88/$C88</f>
        <v>0.36501120238984319</v>
      </c>
      <c r="P88" s="111">
        <f>J88/$C88</f>
        <v>0.16392830470500375</v>
      </c>
      <c r="Q88" s="126">
        <f>(G88+I88)/(H88/100)</f>
        <v>93.84726746290265</v>
      </c>
      <c r="S88" s="25">
        <v>213</v>
      </c>
      <c r="T88" s="19" t="s">
        <v>222</v>
      </c>
      <c r="U88" s="38"/>
      <c r="V88" s="35"/>
      <c r="W88" s="36"/>
      <c r="X88" s="37"/>
      <c r="Y88" s="113">
        <v>10</v>
      </c>
      <c r="Z88" s="4">
        <v>3</v>
      </c>
    </row>
    <row r="89" spans="1:26" s="4" customFormat="1" ht="13.5" customHeight="1">
      <c r="A89" s="24" t="s">
        <v>113</v>
      </c>
      <c r="B89" s="40">
        <v>11471</v>
      </c>
      <c r="C89" s="6">
        <v>11286</v>
      </c>
      <c r="D89" s="14">
        <f>C89-B89</f>
        <v>-185</v>
      </c>
      <c r="E89" s="102">
        <f>C89/B89-1</f>
        <v>-1.6127626187777855E-2</v>
      </c>
      <c r="F89" s="108">
        <v>713</v>
      </c>
      <c r="G89" s="109">
        <v>1640</v>
      </c>
      <c r="H89" s="109">
        <v>6568</v>
      </c>
      <c r="I89" s="109">
        <v>3078</v>
      </c>
      <c r="J89" s="109">
        <v>1268</v>
      </c>
      <c r="K89" s="105"/>
      <c r="L89" s="111">
        <f>F89/$C89</f>
        <v>6.317561580719476E-2</v>
      </c>
      <c r="M89" s="111">
        <f>G89/$C89</f>
        <v>0.14531277689172425</v>
      </c>
      <c r="N89" s="111">
        <f>H89/$C89</f>
        <v>0.58195995038100301</v>
      </c>
      <c r="O89" s="111">
        <f>I89/$C89</f>
        <v>0.27272727272727271</v>
      </c>
      <c r="P89" s="111">
        <f>J89/$C89</f>
        <v>0.11235158603579656</v>
      </c>
      <c r="Q89" s="126">
        <f>(G89+I89)/(H89/100)</f>
        <v>71.833130328867227</v>
      </c>
      <c r="S89" s="25">
        <v>214</v>
      </c>
      <c r="T89" s="19" t="s">
        <v>113</v>
      </c>
      <c r="U89" s="38"/>
      <c r="V89" s="35"/>
      <c r="W89" s="36"/>
      <c r="X89" s="37"/>
      <c r="Y89" s="113">
        <v>4</v>
      </c>
      <c r="Z89" s="4">
        <v>4</v>
      </c>
    </row>
    <row r="90" spans="1:26" s="4" customFormat="1" ht="13.5" customHeight="1">
      <c r="A90" s="24" t="s">
        <v>223</v>
      </c>
      <c r="B90" s="40">
        <v>1353</v>
      </c>
      <c r="C90" s="6">
        <v>1339</v>
      </c>
      <c r="D90" s="14">
        <f>C90-B90</f>
        <v>-14</v>
      </c>
      <c r="E90" s="102">
        <f>C90/B90-1</f>
        <v>-1.0347376201034764E-2</v>
      </c>
      <c r="F90" s="108">
        <v>60</v>
      </c>
      <c r="G90" s="109">
        <v>173</v>
      </c>
      <c r="H90" s="109">
        <v>689</v>
      </c>
      <c r="I90" s="109">
        <v>477</v>
      </c>
      <c r="J90" s="109">
        <v>221</v>
      </c>
      <c r="K90" s="105"/>
      <c r="L90" s="111">
        <f>F90/$C90</f>
        <v>4.4809559372666168E-2</v>
      </c>
      <c r="M90" s="111">
        <f>G90/$C90</f>
        <v>0.12920089619118746</v>
      </c>
      <c r="N90" s="111">
        <f>H90/$C90</f>
        <v>0.5145631067961165</v>
      </c>
      <c r="O90" s="111">
        <f>I90/$C90</f>
        <v>0.35623599701269604</v>
      </c>
      <c r="P90" s="111">
        <f>J90/$C90</f>
        <v>0.1650485436893204</v>
      </c>
      <c r="Q90" s="126">
        <f>(G90+I90)/(H90/100)</f>
        <v>94.339622641509436</v>
      </c>
      <c r="S90" s="25">
        <v>216</v>
      </c>
      <c r="T90" s="19" t="s">
        <v>223</v>
      </c>
      <c r="U90" s="38"/>
      <c r="V90" s="35"/>
      <c r="W90" s="36"/>
      <c r="X90" s="37"/>
      <c r="Y90" s="113">
        <v>13</v>
      </c>
      <c r="Z90" s="4">
        <v>1</v>
      </c>
    </row>
    <row r="91" spans="1:26" s="4" customFormat="1" ht="13.5" customHeight="1">
      <c r="A91" s="24" t="s">
        <v>114</v>
      </c>
      <c r="B91" s="40">
        <v>5502</v>
      </c>
      <c r="C91" s="6">
        <v>5464</v>
      </c>
      <c r="D91" s="14">
        <f>C91-B91</f>
        <v>-38</v>
      </c>
      <c r="E91" s="102">
        <f>C91/B91-1</f>
        <v>-6.9065794256634172E-3</v>
      </c>
      <c r="F91" s="108">
        <v>450</v>
      </c>
      <c r="G91" s="109">
        <v>1013</v>
      </c>
      <c r="H91" s="109">
        <v>3163</v>
      </c>
      <c r="I91" s="109">
        <v>1288</v>
      </c>
      <c r="J91" s="109">
        <v>537</v>
      </c>
      <c r="K91" s="105"/>
      <c r="L91" s="111">
        <f>F91/$C91</f>
        <v>8.235724743777452E-2</v>
      </c>
      <c r="M91" s="111">
        <f>G91/$C91</f>
        <v>0.18539531478770133</v>
      </c>
      <c r="N91" s="111">
        <f>H91/$C91</f>
        <v>0.57887994143484622</v>
      </c>
      <c r="O91" s="111">
        <f>I91/$C91</f>
        <v>0.23572474377745242</v>
      </c>
      <c r="P91" s="111">
        <f>J91/$C91</f>
        <v>9.8279648609077605E-2</v>
      </c>
      <c r="Q91" s="126">
        <f>(G91+I91)/(H91/100)</f>
        <v>72.747391716724636</v>
      </c>
      <c r="S91" s="25">
        <v>217</v>
      </c>
      <c r="T91" s="39" t="s">
        <v>114</v>
      </c>
      <c r="U91" s="38"/>
      <c r="V91" s="35"/>
      <c r="W91" s="36"/>
      <c r="X91" s="37"/>
      <c r="Y91" s="113">
        <v>16</v>
      </c>
      <c r="Z91" s="4">
        <v>3</v>
      </c>
    </row>
    <row r="92" spans="1:26" s="4" customFormat="1" ht="13.5" customHeight="1">
      <c r="A92" s="24" t="s">
        <v>224</v>
      </c>
      <c r="B92" s="40">
        <v>1274</v>
      </c>
      <c r="C92" s="6">
        <v>1245</v>
      </c>
      <c r="D92" s="14">
        <f>C92-B92</f>
        <v>-29</v>
      </c>
      <c r="E92" s="102">
        <f>C92/B92-1</f>
        <v>-2.2762951334379888E-2</v>
      </c>
      <c r="F92" s="108">
        <v>61</v>
      </c>
      <c r="G92" s="109">
        <v>138</v>
      </c>
      <c r="H92" s="109">
        <v>673</v>
      </c>
      <c r="I92" s="109">
        <v>434</v>
      </c>
      <c r="J92" s="109">
        <v>220</v>
      </c>
      <c r="K92" s="105"/>
      <c r="L92" s="111">
        <f>F92/$C92</f>
        <v>4.8995983935742969E-2</v>
      </c>
      <c r="M92" s="111">
        <f>G92/$C92</f>
        <v>0.1108433734939759</v>
      </c>
      <c r="N92" s="111">
        <f>H92/$C92</f>
        <v>0.54056224899598393</v>
      </c>
      <c r="O92" s="111">
        <f>I92/$C92</f>
        <v>0.34859437751004019</v>
      </c>
      <c r="P92" s="111">
        <f>J92/$C92</f>
        <v>0.17670682730923695</v>
      </c>
      <c r="Q92" s="126">
        <f>(G92+I92)/(H92/100)</f>
        <v>84.992570579494796</v>
      </c>
      <c r="S92" s="25">
        <v>218</v>
      </c>
      <c r="T92" s="39" t="s">
        <v>225</v>
      </c>
      <c r="U92" s="38"/>
      <c r="V92" s="35"/>
      <c r="W92" s="36"/>
      <c r="X92" s="37"/>
      <c r="Y92" s="113">
        <v>14</v>
      </c>
      <c r="Z92" s="4">
        <v>1</v>
      </c>
    </row>
    <row r="93" spans="1:26" s="4" customFormat="1" ht="13.5" customHeight="1">
      <c r="A93" s="24" t="s">
        <v>115</v>
      </c>
      <c r="B93" s="40">
        <v>8778</v>
      </c>
      <c r="C93" s="6">
        <v>8714</v>
      </c>
      <c r="D93" s="14">
        <f>C93-B93</f>
        <v>-64</v>
      </c>
      <c r="E93" s="102">
        <f>C93/B93-1</f>
        <v>-7.2909546593756813E-3</v>
      </c>
      <c r="F93" s="108">
        <v>506</v>
      </c>
      <c r="G93" s="109">
        <v>1344</v>
      </c>
      <c r="H93" s="109">
        <v>5107</v>
      </c>
      <c r="I93" s="109">
        <v>2263</v>
      </c>
      <c r="J93" s="109">
        <v>922</v>
      </c>
      <c r="K93" s="105"/>
      <c r="L93" s="111">
        <f>F93/$C93</f>
        <v>5.8067477622217124E-2</v>
      </c>
      <c r="M93" s="111">
        <f>G93/$C93</f>
        <v>0.15423456506770714</v>
      </c>
      <c r="N93" s="111">
        <f>H93/$C93</f>
        <v>0.58606839568510438</v>
      </c>
      <c r="O93" s="111">
        <f>I93/$C93</f>
        <v>0.25969703924718845</v>
      </c>
      <c r="P93" s="111">
        <f>J93/$C93</f>
        <v>0.10580674776222171</v>
      </c>
      <c r="Q93" s="126">
        <f>(G93+I93)/(H93/100)</f>
        <v>70.628549050323087</v>
      </c>
      <c r="S93" s="25">
        <v>224</v>
      </c>
      <c r="T93" s="19" t="s">
        <v>116</v>
      </c>
      <c r="U93" s="38"/>
      <c r="V93" s="35"/>
      <c r="W93" s="36"/>
      <c r="X93" s="37"/>
      <c r="Y93" s="113">
        <v>1</v>
      </c>
      <c r="Z93" s="4">
        <v>3</v>
      </c>
    </row>
    <row r="94" spans="1:26" s="4" customFormat="1" ht="13.5" customHeight="1">
      <c r="A94" s="24" t="s">
        <v>226</v>
      </c>
      <c r="B94" s="40">
        <v>4031</v>
      </c>
      <c r="C94" s="6">
        <v>3949</v>
      </c>
      <c r="D94" s="14">
        <f>C94-B94</f>
        <v>-82</v>
      </c>
      <c r="E94" s="102">
        <f>C94/B94-1</f>
        <v>-2.034234681220537E-2</v>
      </c>
      <c r="F94" s="108">
        <v>183</v>
      </c>
      <c r="G94" s="109">
        <v>508</v>
      </c>
      <c r="H94" s="109">
        <v>2105</v>
      </c>
      <c r="I94" s="109">
        <v>1336</v>
      </c>
      <c r="J94" s="109">
        <v>599</v>
      </c>
      <c r="K94" s="105"/>
      <c r="L94" s="111">
        <f>F94/$C94</f>
        <v>4.6340845783742722E-2</v>
      </c>
      <c r="M94" s="111">
        <f>G94/$C94</f>
        <v>0.1286401620663459</v>
      </c>
      <c r="N94" s="111">
        <f>H94/$C94</f>
        <v>0.53304634084578373</v>
      </c>
      <c r="O94" s="111">
        <f>I94/$C94</f>
        <v>0.33831349708787034</v>
      </c>
      <c r="P94" s="111">
        <f>J94/$C94</f>
        <v>0.15168397062547481</v>
      </c>
      <c r="Q94" s="126">
        <f>(G94+I94)/(H94/100)</f>
        <v>87.600950118764843</v>
      </c>
      <c r="S94" s="25">
        <v>226</v>
      </c>
      <c r="T94" s="19" t="s">
        <v>226</v>
      </c>
      <c r="U94" s="38"/>
      <c r="V94" s="35"/>
      <c r="W94" s="36"/>
      <c r="X94" s="37"/>
      <c r="Y94" s="113">
        <v>13</v>
      </c>
      <c r="Z94" s="4">
        <v>2</v>
      </c>
    </row>
    <row r="95" spans="1:26" s="4" customFormat="1" ht="13.5" customHeight="1">
      <c r="A95" s="24" t="s">
        <v>227</v>
      </c>
      <c r="B95" s="40">
        <v>2390</v>
      </c>
      <c r="C95" s="6">
        <v>2342</v>
      </c>
      <c r="D95" s="14">
        <f>C95-B95</f>
        <v>-48</v>
      </c>
      <c r="E95" s="102">
        <f>C95/B95-1</f>
        <v>-2.0083682008368187E-2</v>
      </c>
      <c r="F95" s="108">
        <v>138</v>
      </c>
      <c r="G95" s="109">
        <v>288</v>
      </c>
      <c r="H95" s="109">
        <v>1260</v>
      </c>
      <c r="I95" s="109">
        <v>794</v>
      </c>
      <c r="J95" s="109">
        <v>359</v>
      </c>
      <c r="K95" s="105"/>
      <c r="L95" s="111">
        <f>F95/$C95</f>
        <v>5.8923996584116137E-2</v>
      </c>
      <c r="M95" s="111">
        <f>G95/$C95</f>
        <v>0.12297181895815543</v>
      </c>
      <c r="N95" s="111">
        <f>H95/$C95</f>
        <v>0.53800170794193003</v>
      </c>
      <c r="O95" s="111">
        <f>I95/$C95</f>
        <v>0.33902647309991463</v>
      </c>
      <c r="P95" s="111">
        <f>J95/$C95</f>
        <v>0.15328778821520067</v>
      </c>
      <c r="Q95" s="126">
        <f>(G95+I95)/(H95/100)</f>
        <v>85.873015873015873</v>
      </c>
      <c r="S95" s="25">
        <v>230</v>
      </c>
      <c r="T95" s="39" t="s">
        <v>227</v>
      </c>
      <c r="U95" s="38"/>
      <c r="V95" s="35"/>
      <c r="W95" s="36"/>
      <c r="X95" s="37"/>
      <c r="Y95" s="113">
        <v>4</v>
      </c>
      <c r="Z95" s="4">
        <v>2</v>
      </c>
    </row>
    <row r="96" spans="1:26" s="4" customFormat="1" ht="13.5" customHeight="1">
      <c r="A96" s="24" t="s">
        <v>42</v>
      </c>
      <c r="B96" s="40">
        <v>1262</v>
      </c>
      <c r="C96" s="6">
        <v>1246</v>
      </c>
      <c r="D96" s="14">
        <f>C96-B96</f>
        <v>-16</v>
      </c>
      <c r="E96" s="102">
        <f>C96/B96-1</f>
        <v>-1.2678288431061779E-2</v>
      </c>
      <c r="F96" s="108">
        <v>58</v>
      </c>
      <c r="G96" s="109">
        <v>132</v>
      </c>
      <c r="H96" s="109">
        <v>593</v>
      </c>
      <c r="I96" s="109">
        <v>521</v>
      </c>
      <c r="J96" s="109">
        <v>202</v>
      </c>
      <c r="K96" s="105"/>
      <c r="L96" s="111">
        <f>F96/$C96</f>
        <v>4.6548956661316213E-2</v>
      </c>
      <c r="M96" s="111">
        <f>G96/$C96</f>
        <v>0.10593900481540931</v>
      </c>
      <c r="N96" s="111">
        <f>H96/$C96</f>
        <v>0.47592295345104335</v>
      </c>
      <c r="O96" s="111">
        <f>I96/$C96</f>
        <v>0.41813804173354735</v>
      </c>
      <c r="P96" s="111">
        <f>J96/$C96</f>
        <v>0.16211878009630817</v>
      </c>
      <c r="Q96" s="126">
        <f>(G96+I96)/(H96/100)</f>
        <v>110.11804384485667</v>
      </c>
      <c r="S96" s="25">
        <v>231</v>
      </c>
      <c r="T96" s="19" t="s">
        <v>43</v>
      </c>
      <c r="U96" s="38"/>
      <c r="V96" s="35"/>
      <c r="W96" s="36"/>
      <c r="X96" s="37"/>
      <c r="Y96" s="113">
        <v>15</v>
      </c>
      <c r="Z96" s="4">
        <v>1</v>
      </c>
    </row>
    <row r="97" spans="1:26" s="4" customFormat="1" ht="13.5" customHeight="1">
      <c r="A97" s="55" t="s">
        <v>117</v>
      </c>
      <c r="B97" s="40">
        <v>13375</v>
      </c>
      <c r="C97" s="6">
        <v>13184</v>
      </c>
      <c r="D97" s="14">
        <f>C97-B97</f>
        <v>-191</v>
      </c>
      <c r="E97" s="102">
        <f>C97/B97-1</f>
        <v>-1.4280373831775717E-2</v>
      </c>
      <c r="F97" s="108">
        <v>844</v>
      </c>
      <c r="G97" s="109">
        <v>2010</v>
      </c>
      <c r="H97" s="109">
        <v>7596</v>
      </c>
      <c r="I97" s="109">
        <v>3578</v>
      </c>
      <c r="J97" s="109">
        <v>1474</v>
      </c>
      <c r="K97" s="105"/>
      <c r="L97" s="111">
        <f>F97/$C97</f>
        <v>6.4016990291262135E-2</v>
      </c>
      <c r="M97" s="111">
        <f>G97/$C97</f>
        <v>0.15245752427184467</v>
      </c>
      <c r="N97" s="111">
        <f>H97/$C97</f>
        <v>0.57615291262135926</v>
      </c>
      <c r="O97" s="111">
        <f>I97/$C97</f>
        <v>0.27138956310679613</v>
      </c>
      <c r="P97" s="111">
        <f>J97/$C97</f>
        <v>0.11180218446601942</v>
      </c>
      <c r="Q97" s="126">
        <f>(G97+I97)/(H97/100)</f>
        <v>73.56503422854135</v>
      </c>
      <c r="S97" s="50">
        <v>232</v>
      </c>
      <c r="T97" s="19" t="s">
        <v>117</v>
      </c>
      <c r="U97" s="38"/>
      <c r="V97" s="35"/>
      <c r="W97" s="36"/>
      <c r="X97" s="37"/>
      <c r="Y97" s="113">
        <v>14</v>
      </c>
      <c r="Z97" s="4">
        <v>4</v>
      </c>
    </row>
    <row r="98" spans="1:26" s="4" customFormat="1" ht="13.5" customHeight="1">
      <c r="A98" s="24" t="s">
        <v>441</v>
      </c>
      <c r="B98" s="40">
        <v>16022</v>
      </c>
      <c r="C98" s="6">
        <v>15726</v>
      </c>
      <c r="D98" s="14">
        <f>C98-B98</f>
        <v>-296</v>
      </c>
      <c r="E98" s="102">
        <f>C98/B98-1</f>
        <v>-1.8474597428535744E-2</v>
      </c>
      <c r="F98" s="108">
        <v>952</v>
      </c>
      <c r="G98" s="109">
        <v>2479</v>
      </c>
      <c r="H98" s="109">
        <v>8726</v>
      </c>
      <c r="I98" s="109">
        <v>4521</v>
      </c>
      <c r="J98" s="109">
        <v>2069</v>
      </c>
      <c r="K98" s="105"/>
      <c r="L98" s="111">
        <f>F98/$C98</f>
        <v>6.0536690830471827E-2</v>
      </c>
      <c r="M98" s="111">
        <f>G98/$C98</f>
        <v>0.157637034210861</v>
      </c>
      <c r="N98" s="111">
        <f>H98/$C98</f>
        <v>0.55487727330535419</v>
      </c>
      <c r="O98" s="111">
        <f>I98/$C98</f>
        <v>0.2874856924837848</v>
      </c>
      <c r="P98" s="111">
        <f>J98/$C98</f>
        <v>0.13156556021874602</v>
      </c>
      <c r="Q98" s="126">
        <f>(G98+I98)/(H98/100)</f>
        <v>80.220032088012829</v>
      </c>
      <c r="S98" s="25">
        <v>233</v>
      </c>
      <c r="T98" s="39" t="s">
        <v>441</v>
      </c>
      <c r="U98" s="38"/>
      <c r="V98" s="35"/>
      <c r="W98" s="36"/>
      <c r="X98" s="37"/>
      <c r="Y98" s="113">
        <v>14</v>
      </c>
      <c r="Z98" s="4">
        <v>4</v>
      </c>
    </row>
    <row r="99" spans="1:26" s="4" customFormat="1" ht="13.5" customHeight="1">
      <c r="A99" s="24" t="s">
        <v>45</v>
      </c>
      <c r="B99" s="40">
        <v>9615</v>
      </c>
      <c r="C99" s="6">
        <v>9797</v>
      </c>
      <c r="D99" s="14">
        <f>C99-B99</f>
        <v>182</v>
      </c>
      <c r="E99" s="102">
        <f>C99/B99-1</f>
        <v>1.892875715028608E-2</v>
      </c>
      <c r="F99" s="108">
        <v>627</v>
      </c>
      <c r="G99" s="109">
        <v>1764</v>
      </c>
      <c r="H99" s="109">
        <v>5893</v>
      </c>
      <c r="I99" s="109">
        <v>2140</v>
      </c>
      <c r="J99" s="109">
        <v>1085</v>
      </c>
      <c r="K99" s="105"/>
      <c r="L99" s="111">
        <f>F99/$C99</f>
        <v>6.3999183423496989E-2</v>
      </c>
      <c r="M99" s="111">
        <f>G99/$C99</f>
        <v>0.18005511891395326</v>
      </c>
      <c r="N99" s="111">
        <f>H99/$C99</f>
        <v>0.60151066653057061</v>
      </c>
      <c r="O99" s="111">
        <f>I99/$C99</f>
        <v>0.21843421455547615</v>
      </c>
      <c r="P99" s="111">
        <f>J99/$C99</f>
        <v>0.11074818822088395</v>
      </c>
      <c r="Q99" s="126">
        <f>(G99+I99)/(H99/100)</f>
        <v>66.248090955370785</v>
      </c>
      <c r="S99" s="25">
        <v>235</v>
      </c>
      <c r="T99" s="39" t="s">
        <v>46</v>
      </c>
      <c r="U99" s="38"/>
      <c r="V99" s="35"/>
      <c r="W99" s="36"/>
      <c r="X99" s="37"/>
      <c r="Y99" s="113">
        <v>1</v>
      </c>
      <c r="Z99" s="4">
        <v>3</v>
      </c>
    </row>
    <row r="100" spans="1:26" s="4" customFormat="1" ht="13.5" customHeight="1">
      <c r="A100" s="24" t="s">
        <v>228</v>
      </c>
      <c r="B100" s="40">
        <v>4273</v>
      </c>
      <c r="C100" s="6">
        <v>4261</v>
      </c>
      <c r="D100" s="14">
        <f>C100-B100</f>
        <v>-12</v>
      </c>
      <c r="E100" s="102">
        <f>C100/B100-1</f>
        <v>-2.8083313831032131E-3</v>
      </c>
      <c r="F100" s="108">
        <v>356</v>
      </c>
      <c r="G100" s="109">
        <v>806</v>
      </c>
      <c r="H100" s="109">
        <v>2468</v>
      </c>
      <c r="I100" s="109">
        <v>987</v>
      </c>
      <c r="J100" s="109">
        <v>437</v>
      </c>
      <c r="K100" s="105"/>
      <c r="L100" s="111">
        <f>F100/$C100</f>
        <v>8.3548462802159121E-2</v>
      </c>
      <c r="M100" s="111">
        <f>G100/$C100</f>
        <v>0.18915747477118047</v>
      </c>
      <c r="N100" s="111">
        <f>H100/$C100</f>
        <v>0.57920675897676599</v>
      </c>
      <c r="O100" s="111">
        <f>I100/$C100</f>
        <v>0.23163576625205351</v>
      </c>
      <c r="P100" s="111">
        <f>J100/$C100</f>
        <v>0.10255808495658296</v>
      </c>
      <c r="Q100" s="126">
        <f>(G100+I100)/(H100/100)</f>
        <v>72.64991896272285</v>
      </c>
      <c r="S100" s="25">
        <v>236</v>
      </c>
      <c r="T100" s="19" t="s">
        <v>229</v>
      </c>
      <c r="U100" s="38"/>
      <c r="V100" s="35"/>
      <c r="W100" s="36"/>
      <c r="X100" s="37"/>
      <c r="Y100" s="113">
        <v>16</v>
      </c>
      <c r="Z100" s="4">
        <v>2</v>
      </c>
    </row>
    <row r="101" spans="1:26" s="4" customFormat="1" ht="13.5" customHeight="1">
      <c r="A101" s="24" t="s">
        <v>230</v>
      </c>
      <c r="B101" s="40">
        <v>2244</v>
      </c>
      <c r="C101" s="6">
        <v>2202</v>
      </c>
      <c r="D101" s="14">
        <f>C101-B101</f>
        <v>-42</v>
      </c>
      <c r="E101" s="102">
        <f>C101/B101-1</f>
        <v>-1.8716577540106916E-2</v>
      </c>
      <c r="F101" s="108">
        <v>105</v>
      </c>
      <c r="G101" s="109">
        <v>249</v>
      </c>
      <c r="H101" s="109">
        <v>1148</v>
      </c>
      <c r="I101" s="109">
        <v>805</v>
      </c>
      <c r="J101" s="109">
        <v>338</v>
      </c>
      <c r="K101" s="105"/>
      <c r="L101" s="111">
        <f>F101/$C101</f>
        <v>4.7683923705722074E-2</v>
      </c>
      <c r="M101" s="111">
        <f>G101/$C101</f>
        <v>0.11307901907356949</v>
      </c>
      <c r="N101" s="111">
        <f>H101/$C101</f>
        <v>0.52134423251589468</v>
      </c>
      <c r="O101" s="111">
        <f>I101/$C101</f>
        <v>0.36557674841053589</v>
      </c>
      <c r="P101" s="111">
        <f>J101/$C101</f>
        <v>0.15349682107175294</v>
      </c>
      <c r="Q101" s="126">
        <f>(G101+I101)/(H101/100)</f>
        <v>91.811846689895461</v>
      </c>
      <c r="S101" s="25">
        <v>239</v>
      </c>
      <c r="T101" s="19" t="s">
        <v>230</v>
      </c>
      <c r="U101" s="38"/>
      <c r="V101" s="35"/>
      <c r="W101" s="36"/>
      <c r="X101" s="37"/>
      <c r="Y101" s="113">
        <v>11</v>
      </c>
      <c r="Z101" s="4">
        <v>2</v>
      </c>
    </row>
    <row r="102" spans="1:26" s="4" customFormat="1" ht="13.5" customHeight="1">
      <c r="A102" s="24" t="s">
        <v>47</v>
      </c>
      <c r="B102" s="40">
        <v>21021</v>
      </c>
      <c r="C102" s="6">
        <v>20707</v>
      </c>
      <c r="D102" s="14">
        <f>C102-B102</f>
        <v>-314</v>
      </c>
      <c r="E102" s="102">
        <f>C102/B102-1</f>
        <v>-1.493744350887205E-2</v>
      </c>
      <c r="F102" s="108">
        <v>1208</v>
      </c>
      <c r="G102" s="109">
        <v>3003</v>
      </c>
      <c r="H102" s="109">
        <v>11993</v>
      </c>
      <c r="I102" s="109">
        <v>5711</v>
      </c>
      <c r="J102" s="109">
        <v>2452</v>
      </c>
      <c r="K102" s="105"/>
      <c r="L102" s="111">
        <f>F102/$C102</f>
        <v>5.8337760177717683E-2</v>
      </c>
      <c r="M102" s="111">
        <f>G102/$C102</f>
        <v>0.14502342203119717</v>
      </c>
      <c r="N102" s="111">
        <f>H102/$C102</f>
        <v>0.57917612401603324</v>
      </c>
      <c r="O102" s="111">
        <f>I102/$C102</f>
        <v>0.27580045395276959</v>
      </c>
      <c r="P102" s="111">
        <f>J102/$C102</f>
        <v>0.11841406287728787</v>
      </c>
      <c r="Q102" s="126">
        <f>(G102+I102)/(H102/100)</f>
        <v>72.659051113149332</v>
      </c>
      <c r="S102" s="25">
        <v>240</v>
      </c>
      <c r="T102" s="19" t="s">
        <v>47</v>
      </c>
      <c r="U102" s="38"/>
      <c r="V102" s="35"/>
      <c r="W102" s="36"/>
      <c r="X102" s="37"/>
      <c r="Y102" s="113">
        <v>19</v>
      </c>
      <c r="Z102" s="4">
        <v>5</v>
      </c>
    </row>
    <row r="103" spans="1:26" s="4" customFormat="1" ht="13.5" customHeight="1">
      <c r="A103" s="24" t="s">
        <v>126</v>
      </c>
      <c r="B103" s="40">
        <v>7370</v>
      </c>
      <c r="C103" s="6">
        <v>7274</v>
      </c>
      <c r="D103" s="14">
        <f>C103-B103</f>
        <v>-96</v>
      </c>
      <c r="E103" s="102">
        <f>C103/B103-1</f>
        <v>-1.3025780189959257E-2</v>
      </c>
      <c r="F103" s="108">
        <v>290</v>
      </c>
      <c r="G103" s="109">
        <v>696</v>
      </c>
      <c r="H103" s="109">
        <v>3736</v>
      </c>
      <c r="I103" s="109">
        <v>2842</v>
      </c>
      <c r="J103" s="109">
        <v>1308</v>
      </c>
      <c r="K103" s="105"/>
      <c r="L103" s="111">
        <f>F103/$C103</f>
        <v>3.9868023095958209E-2</v>
      </c>
      <c r="M103" s="111">
        <f>G103/$C103</f>
        <v>9.5683255430299693E-2</v>
      </c>
      <c r="N103" s="111">
        <f>H103/$C103</f>
        <v>0.51361011822930991</v>
      </c>
      <c r="O103" s="111">
        <f>I103/$C103</f>
        <v>0.39070662634039044</v>
      </c>
      <c r="P103" s="111">
        <f>J103/$C103</f>
        <v>0.17981853175694254</v>
      </c>
      <c r="Q103" s="126">
        <f>(G103+I103)/(H103/100)</f>
        <v>94.700214132762312</v>
      </c>
      <c r="S103" s="25">
        <v>320</v>
      </c>
      <c r="T103" s="39" t="s">
        <v>126</v>
      </c>
      <c r="U103" s="38"/>
      <c r="V103" s="35"/>
      <c r="W103" s="36"/>
      <c r="X103" s="37"/>
      <c r="Y103" s="113">
        <v>19</v>
      </c>
      <c r="Z103" s="4">
        <v>3</v>
      </c>
    </row>
    <row r="104" spans="1:26" s="4" customFormat="1" ht="13.5" customHeight="1">
      <c r="A104" s="24" t="s">
        <v>118</v>
      </c>
      <c r="B104" s="40">
        <v>8147</v>
      </c>
      <c r="C104" s="6">
        <v>8079</v>
      </c>
      <c r="D104" s="14">
        <f>C104-B104</f>
        <v>-68</v>
      </c>
      <c r="E104" s="102">
        <f>C104/B104-1</f>
        <v>-8.3466306615932462E-3</v>
      </c>
      <c r="F104" s="108">
        <v>569</v>
      </c>
      <c r="G104" s="109">
        <v>1362</v>
      </c>
      <c r="H104" s="109">
        <v>4699</v>
      </c>
      <c r="I104" s="109">
        <v>2018</v>
      </c>
      <c r="J104" s="109">
        <v>754</v>
      </c>
      <c r="K104" s="105"/>
      <c r="L104" s="111">
        <f>F104/$C104</f>
        <v>7.0429508602549817E-2</v>
      </c>
      <c r="M104" s="111">
        <f>G104/$C104</f>
        <v>0.16858522094318604</v>
      </c>
      <c r="N104" s="111">
        <f>H104/$C104</f>
        <v>0.58163139002351771</v>
      </c>
      <c r="O104" s="111">
        <f>I104/$C104</f>
        <v>0.24978338903329619</v>
      </c>
      <c r="P104" s="111">
        <f>J104/$C104</f>
        <v>9.3328382225522963E-2</v>
      </c>
      <c r="Q104" s="126">
        <f>(G104+I104)/(H104/100)</f>
        <v>71.930197914449877</v>
      </c>
      <c r="S104" s="25">
        <v>241</v>
      </c>
      <c r="T104" s="19" t="s">
        <v>118</v>
      </c>
      <c r="U104" s="38"/>
      <c r="V104" s="35"/>
      <c r="W104" s="36"/>
      <c r="X104" s="37"/>
      <c r="Y104" s="113">
        <v>19</v>
      </c>
      <c r="Z104" s="4">
        <v>3</v>
      </c>
    </row>
    <row r="105" spans="1:26" s="4" customFormat="1" ht="13.5" customHeight="1">
      <c r="A105" s="24" t="s">
        <v>254</v>
      </c>
      <c r="B105" s="40">
        <v>6724</v>
      </c>
      <c r="C105" s="6">
        <v>6640</v>
      </c>
      <c r="D105" s="14">
        <f>C105-B105</f>
        <v>-84</v>
      </c>
      <c r="E105" s="102">
        <f>C105/B105-1</f>
        <v>-1.2492563950029734E-2</v>
      </c>
      <c r="F105" s="108">
        <v>353</v>
      </c>
      <c r="G105" s="109">
        <v>845</v>
      </c>
      <c r="H105" s="109">
        <v>3552</v>
      </c>
      <c r="I105" s="109">
        <v>2243</v>
      </c>
      <c r="J105" s="109">
        <v>984</v>
      </c>
      <c r="K105" s="105"/>
      <c r="L105" s="111">
        <f>F105/$C105</f>
        <v>5.3162650602409642E-2</v>
      </c>
      <c r="M105" s="111">
        <f>G105/$C105</f>
        <v>0.12725903614457831</v>
      </c>
      <c r="N105" s="111">
        <f>H105/$C105</f>
        <v>0.53493975903614455</v>
      </c>
      <c r="O105" s="111">
        <f>I105/$C105</f>
        <v>0.33780120481927711</v>
      </c>
      <c r="P105" s="111">
        <f>J105/$C105</f>
        <v>0.14819277108433734</v>
      </c>
      <c r="Q105" s="126">
        <f>(G105+I105)/(H105/100)</f>
        <v>86.936936936936931</v>
      </c>
      <c r="S105" s="25">
        <v>322</v>
      </c>
      <c r="T105" s="39" t="s">
        <v>255</v>
      </c>
      <c r="U105" s="38"/>
      <c r="V105" s="35"/>
      <c r="W105" s="36"/>
      <c r="X105" s="37"/>
      <c r="Y105" s="113">
        <v>2</v>
      </c>
      <c r="Z105" s="4">
        <v>3</v>
      </c>
    </row>
    <row r="106" spans="1:26" s="4" customFormat="1" ht="13.5" customHeight="1">
      <c r="A106" s="55" t="s">
        <v>49</v>
      </c>
      <c r="B106" s="40">
        <v>17923</v>
      </c>
      <c r="C106" s="6">
        <v>18355</v>
      </c>
      <c r="D106" s="14">
        <f>C106-B106</f>
        <v>432</v>
      </c>
      <c r="E106" s="102">
        <f>C106/B106-1</f>
        <v>2.4103107738659757E-2</v>
      </c>
      <c r="F106" s="108">
        <v>1880</v>
      </c>
      <c r="G106" s="109">
        <v>4391</v>
      </c>
      <c r="H106" s="109">
        <v>11117</v>
      </c>
      <c r="I106" s="109">
        <v>2847</v>
      </c>
      <c r="J106" s="109">
        <v>1158</v>
      </c>
      <c r="K106" s="105"/>
      <c r="L106" s="111">
        <f>F106/$C106</f>
        <v>0.10242440751838736</v>
      </c>
      <c r="M106" s="111">
        <f>G106/$C106</f>
        <v>0.23922636883682921</v>
      </c>
      <c r="N106" s="111">
        <f>H106/$C106</f>
        <v>0.60566603105420869</v>
      </c>
      <c r="O106" s="111">
        <f>I106/$C106</f>
        <v>0.15510760010896213</v>
      </c>
      <c r="P106" s="111">
        <f>J106/$C106</f>
        <v>6.3089076545900305E-2</v>
      </c>
      <c r="Q106" s="126">
        <f>(G106+I106)/(H106/100)</f>
        <v>65.10749302869479</v>
      </c>
      <c r="S106" s="50">
        <v>244</v>
      </c>
      <c r="T106" s="19" t="s">
        <v>49</v>
      </c>
      <c r="U106" s="38"/>
      <c r="V106" s="35"/>
      <c r="W106" s="36"/>
      <c r="X106" s="37"/>
      <c r="Y106" s="113">
        <v>17</v>
      </c>
      <c r="Z106" s="4">
        <v>4</v>
      </c>
    </row>
    <row r="107" spans="1:26" s="4" customFormat="1" ht="13.5" customHeight="1">
      <c r="A107" s="24" t="s">
        <v>50</v>
      </c>
      <c r="B107" s="40">
        <v>36254</v>
      </c>
      <c r="C107" s="6">
        <v>36756</v>
      </c>
      <c r="D107" s="14">
        <f>C107-B107</f>
        <v>502</v>
      </c>
      <c r="E107" s="102">
        <f>C107/B107-1</f>
        <v>1.3846747945054361E-2</v>
      </c>
      <c r="F107" s="108">
        <v>2623</v>
      </c>
      <c r="G107" s="109">
        <v>5984</v>
      </c>
      <c r="H107" s="109">
        <v>23611</v>
      </c>
      <c r="I107" s="109">
        <v>7161</v>
      </c>
      <c r="J107" s="109">
        <v>2741</v>
      </c>
      <c r="K107" s="105"/>
      <c r="L107" s="111">
        <f>F107/$C107</f>
        <v>7.1362498639677877E-2</v>
      </c>
      <c r="M107" s="111">
        <f>G107/$C107</f>
        <v>0.16280335183371422</v>
      </c>
      <c r="N107" s="111">
        <f>H107/$C107</f>
        <v>0.64237131352704324</v>
      </c>
      <c r="O107" s="111">
        <f>I107/$C107</f>
        <v>0.19482533463924256</v>
      </c>
      <c r="P107" s="111">
        <f>J107/$C107</f>
        <v>7.457285885297639E-2</v>
      </c>
      <c r="Q107" s="126">
        <f>(G107+I107)/(H107/100)</f>
        <v>55.673203168014908</v>
      </c>
      <c r="S107" s="25">
        <v>245</v>
      </c>
      <c r="T107" s="19" t="s">
        <v>51</v>
      </c>
      <c r="U107" s="38"/>
      <c r="V107" s="35"/>
      <c r="W107" s="36"/>
      <c r="X107" s="37"/>
      <c r="Y107" s="113">
        <v>1</v>
      </c>
      <c r="Z107" s="4">
        <v>5</v>
      </c>
    </row>
    <row r="108" spans="1:26" s="4" customFormat="1" ht="13.5" customHeight="1">
      <c r="A108" s="24" t="s">
        <v>119</v>
      </c>
      <c r="B108" s="40">
        <v>9762</v>
      </c>
      <c r="C108" s="6">
        <v>9605</v>
      </c>
      <c r="D108" s="14">
        <f>C108-B108</f>
        <v>-157</v>
      </c>
      <c r="E108" s="102">
        <f>C108/B108-1</f>
        <v>-1.6082769924195883E-2</v>
      </c>
      <c r="F108" s="108">
        <v>529</v>
      </c>
      <c r="G108" s="109">
        <v>1286</v>
      </c>
      <c r="H108" s="109">
        <v>5083</v>
      </c>
      <c r="I108" s="109">
        <v>3236</v>
      </c>
      <c r="J108" s="109">
        <v>1376</v>
      </c>
      <c r="K108" s="105"/>
      <c r="L108" s="111">
        <f>F108/$C108</f>
        <v>5.5075481520041644E-2</v>
      </c>
      <c r="M108" s="111">
        <f>G108/$C108</f>
        <v>0.13388859968766267</v>
      </c>
      <c r="N108" s="111">
        <f>H108/$C108</f>
        <v>0.52920353982300883</v>
      </c>
      <c r="O108" s="111">
        <f>I108/$C108</f>
        <v>0.33690786048932847</v>
      </c>
      <c r="P108" s="111">
        <f>J108/$C108</f>
        <v>0.14325871941697033</v>
      </c>
      <c r="Q108" s="126">
        <f>(G108+I108)/(H108/100)</f>
        <v>88.963210702341144</v>
      </c>
      <c r="S108" s="25">
        <v>249</v>
      </c>
      <c r="T108" s="39" t="s">
        <v>486</v>
      </c>
      <c r="U108" s="38"/>
      <c r="V108" s="35"/>
      <c r="W108" s="36"/>
      <c r="X108" s="37"/>
      <c r="Y108" s="113">
        <v>13</v>
      </c>
      <c r="Z108" s="4">
        <v>3</v>
      </c>
    </row>
    <row r="109" spans="1:26" s="4" customFormat="1" ht="13.5" customHeight="1">
      <c r="A109" s="24" t="s">
        <v>231</v>
      </c>
      <c r="B109" s="40">
        <v>1910</v>
      </c>
      <c r="C109" s="6">
        <v>1865</v>
      </c>
      <c r="D109" s="14">
        <f>C109-B109</f>
        <v>-45</v>
      </c>
      <c r="E109" s="102">
        <f>C109/B109-1</f>
        <v>-2.3560209424083767E-2</v>
      </c>
      <c r="F109" s="108">
        <v>91</v>
      </c>
      <c r="G109" s="109">
        <v>231</v>
      </c>
      <c r="H109" s="109">
        <v>1024</v>
      </c>
      <c r="I109" s="109">
        <v>610</v>
      </c>
      <c r="J109" s="109">
        <v>276</v>
      </c>
      <c r="K109" s="105"/>
      <c r="L109" s="111">
        <f>F109/$C109</f>
        <v>4.8793565683646116E-2</v>
      </c>
      <c r="M109" s="111">
        <f>G109/$C109</f>
        <v>0.12386058981233244</v>
      </c>
      <c r="N109" s="111">
        <f>H109/$C109</f>
        <v>0.54906166219839148</v>
      </c>
      <c r="O109" s="111">
        <f>I109/$C109</f>
        <v>0.32707774798927614</v>
      </c>
      <c r="P109" s="111">
        <f>J109/$C109</f>
        <v>0.14798927613941018</v>
      </c>
      <c r="Q109" s="126">
        <f>(G109+I109)/(H109/100)</f>
        <v>82.12890625</v>
      </c>
      <c r="S109" s="25">
        <v>250</v>
      </c>
      <c r="T109" s="19" t="s">
        <v>231</v>
      </c>
      <c r="U109" s="38"/>
      <c r="V109" s="35"/>
      <c r="W109" s="36"/>
      <c r="X109" s="37"/>
      <c r="Y109" s="113">
        <v>6</v>
      </c>
      <c r="Z109" s="4">
        <v>1</v>
      </c>
    </row>
    <row r="110" spans="1:26" s="4" customFormat="1" ht="13.5" customHeight="1">
      <c r="A110" s="24" t="s">
        <v>232</v>
      </c>
      <c r="B110" s="40">
        <v>1615</v>
      </c>
      <c r="C110" s="6">
        <v>1620</v>
      </c>
      <c r="D110" s="14">
        <f>C110-B110</f>
        <v>5</v>
      </c>
      <c r="E110" s="102">
        <f>C110/B110-1</f>
        <v>3.0959752321981782E-3</v>
      </c>
      <c r="F110" s="108">
        <v>139</v>
      </c>
      <c r="G110" s="109">
        <v>282</v>
      </c>
      <c r="H110" s="109">
        <v>815</v>
      </c>
      <c r="I110" s="109">
        <v>523</v>
      </c>
      <c r="J110" s="109">
        <v>227</v>
      </c>
      <c r="K110" s="105"/>
      <c r="L110" s="111">
        <f>F110/$C110</f>
        <v>8.5802469135802473E-2</v>
      </c>
      <c r="M110" s="111">
        <f>G110/$C110</f>
        <v>0.17407407407407408</v>
      </c>
      <c r="N110" s="111">
        <f>H110/$C110</f>
        <v>0.50308641975308643</v>
      </c>
      <c r="O110" s="111">
        <f>I110/$C110</f>
        <v>0.32283950617283952</v>
      </c>
      <c r="P110" s="111">
        <f>J110/$C110</f>
        <v>0.14012345679012345</v>
      </c>
      <c r="Q110" s="126">
        <f>(G110+I110)/(H110/100)</f>
        <v>98.773006134969322</v>
      </c>
      <c r="S110" s="25">
        <v>256</v>
      </c>
      <c r="T110" s="19" t="s">
        <v>232</v>
      </c>
      <c r="U110" s="38"/>
      <c r="V110" s="35"/>
      <c r="W110" s="36"/>
      <c r="X110" s="37"/>
      <c r="Y110" s="113">
        <v>13</v>
      </c>
      <c r="Z110" s="4">
        <v>1</v>
      </c>
    </row>
    <row r="111" spans="1:26" s="4" customFormat="1" ht="13.5" customHeight="1">
      <c r="A111" s="24" t="s">
        <v>52</v>
      </c>
      <c r="B111" s="40">
        <v>39262</v>
      </c>
      <c r="C111" s="6">
        <v>39586</v>
      </c>
      <c r="D111" s="14">
        <f>C111-B111</f>
        <v>324</v>
      </c>
      <c r="E111" s="102">
        <f>C111/B111-1</f>
        <v>8.252254087922184E-3</v>
      </c>
      <c r="F111" s="108">
        <v>3040</v>
      </c>
      <c r="G111" s="109">
        <v>7744</v>
      </c>
      <c r="H111" s="109">
        <v>25313</v>
      </c>
      <c r="I111" s="109">
        <v>6529</v>
      </c>
      <c r="J111" s="109">
        <v>2414</v>
      </c>
      <c r="K111" s="105"/>
      <c r="L111" s="111">
        <f>F111/$C111</f>
        <v>7.6794826453796802E-2</v>
      </c>
      <c r="M111" s="111">
        <f>G111/$C111</f>
        <v>0.1956247158086192</v>
      </c>
      <c r="N111" s="111">
        <f>H111/$C111</f>
        <v>0.63944323750820997</v>
      </c>
      <c r="O111" s="111">
        <f>I111/$C111</f>
        <v>0.16493204668317082</v>
      </c>
      <c r="P111" s="111">
        <f>J111/$C111</f>
        <v>6.0981154953771537E-2</v>
      </c>
      <c r="Q111" s="126">
        <f>(G111+I111)/(H111/100)</f>
        <v>56.386046695373921</v>
      </c>
      <c r="S111" s="25">
        <v>257</v>
      </c>
      <c r="T111" s="19" t="s">
        <v>53</v>
      </c>
      <c r="U111" s="38"/>
      <c r="V111" s="35"/>
      <c r="W111" s="36"/>
      <c r="X111" s="37"/>
      <c r="Y111" s="113">
        <v>1</v>
      </c>
      <c r="Z111" s="4">
        <v>5</v>
      </c>
    </row>
    <row r="112" spans="1:26" s="4" customFormat="1" ht="13.5" customHeight="1">
      <c r="A112" s="24" t="s">
        <v>233</v>
      </c>
      <c r="B112" s="40">
        <v>10358</v>
      </c>
      <c r="C112" s="6">
        <v>10136</v>
      </c>
      <c r="D112" s="14">
        <f>C112-B112</f>
        <v>-222</v>
      </c>
      <c r="E112" s="102">
        <f>C112/B112-1</f>
        <v>-2.1432709017184748E-2</v>
      </c>
      <c r="F112" s="108">
        <v>463</v>
      </c>
      <c r="G112" s="109">
        <v>1159</v>
      </c>
      <c r="H112" s="109">
        <v>5365</v>
      </c>
      <c r="I112" s="109">
        <v>3612</v>
      </c>
      <c r="J112" s="109">
        <v>1600</v>
      </c>
      <c r="K112" s="105"/>
      <c r="L112" s="111">
        <f>F112/$C112</f>
        <v>4.5678768745067086E-2</v>
      </c>
      <c r="M112" s="111">
        <f>G112/$C112</f>
        <v>0.114344909234412</v>
      </c>
      <c r="N112" s="111">
        <f>H112/$C112</f>
        <v>0.52930149960536699</v>
      </c>
      <c r="O112" s="111">
        <f>I112/$C112</f>
        <v>0.35635359116022097</v>
      </c>
      <c r="P112" s="111">
        <f>J112/$C112</f>
        <v>0.15785319652722968</v>
      </c>
      <c r="Q112" s="126">
        <f>(G112+I112)/(H112/100)</f>
        <v>88.928238583411002</v>
      </c>
      <c r="S112" s="25">
        <v>260</v>
      </c>
      <c r="T112" s="39" t="s">
        <v>233</v>
      </c>
      <c r="U112" s="38"/>
      <c r="V112" s="35"/>
      <c r="W112" s="36"/>
      <c r="X112" s="37"/>
      <c r="Y112" s="113">
        <v>12</v>
      </c>
      <c r="Z112" s="4">
        <v>4</v>
      </c>
    </row>
    <row r="113" spans="1:26" s="4" customFormat="1" ht="13.5" customHeight="1">
      <c r="A113" s="24" t="s">
        <v>234</v>
      </c>
      <c r="B113" s="40">
        <v>6436</v>
      </c>
      <c r="C113" s="6">
        <v>6453</v>
      </c>
      <c r="D113" s="14">
        <f>C113-B113</f>
        <v>17</v>
      </c>
      <c r="E113" s="102">
        <f>C113/B113-1</f>
        <v>2.6413921690491282E-3</v>
      </c>
      <c r="F113" s="108">
        <v>438</v>
      </c>
      <c r="G113" s="109">
        <v>976</v>
      </c>
      <c r="H113" s="109">
        <v>4116</v>
      </c>
      <c r="I113" s="109">
        <v>1361</v>
      </c>
      <c r="J113" s="109">
        <v>565</v>
      </c>
      <c r="K113" s="105"/>
      <c r="L113" s="111">
        <f>F113/$C113</f>
        <v>6.7875406787540685E-2</v>
      </c>
      <c r="M113" s="111">
        <f>G113/$C113</f>
        <v>0.15124748179141484</v>
      </c>
      <c r="N113" s="111">
        <f>H113/$C113</f>
        <v>0.63784286378428634</v>
      </c>
      <c r="O113" s="111">
        <f>I113/$C113</f>
        <v>0.21090965442429876</v>
      </c>
      <c r="P113" s="111">
        <f>J113/$C113</f>
        <v>8.7556175422284208E-2</v>
      </c>
      <c r="Q113" s="126">
        <f>(G113+I113)/(H113/100)</f>
        <v>56.778425655976683</v>
      </c>
      <c r="S113" s="25">
        <v>261</v>
      </c>
      <c r="T113" s="19" t="s">
        <v>487</v>
      </c>
      <c r="U113" s="38"/>
      <c r="V113" s="35"/>
      <c r="W113" s="36"/>
      <c r="X113" s="37"/>
      <c r="Y113" s="113">
        <v>19</v>
      </c>
      <c r="Z113" s="4">
        <v>3</v>
      </c>
    </row>
    <row r="114" spans="1:26" s="4" customFormat="1" ht="13.5" customHeight="1">
      <c r="A114" s="24" t="s">
        <v>235</v>
      </c>
      <c r="B114" s="40">
        <v>8153</v>
      </c>
      <c r="C114" s="6">
        <v>7998</v>
      </c>
      <c r="D114" s="14">
        <f>C114-B114</f>
        <v>-155</v>
      </c>
      <c r="E114" s="102">
        <f>C114/B114-1</f>
        <v>-1.9011406844106515E-2</v>
      </c>
      <c r="F114" s="108">
        <v>483</v>
      </c>
      <c r="G114" s="109">
        <v>1154</v>
      </c>
      <c r="H114" s="109">
        <v>4424</v>
      </c>
      <c r="I114" s="109">
        <v>2420</v>
      </c>
      <c r="J114" s="109">
        <v>1108</v>
      </c>
      <c r="K114" s="105"/>
      <c r="L114" s="111">
        <f>F114/$C114</f>
        <v>6.0390097524381098E-2</v>
      </c>
      <c r="M114" s="111">
        <f>G114/$C114</f>
        <v>0.14428607151787948</v>
      </c>
      <c r="N114" s="111">
        <f>H114/$C114</f>
        <v>0.55313828457114278</v>
      </c>
      <c r="O114" s="111">
        <f>I114/$C114</f>
        <v>0.30257564391097774</v>
      </c>
      <c r="P114" s="111">
        <f>J114/$C114</f>
        <v>0.13853463365841459</v>
      </c>
      <c r="Q114" s="126">
        <f>(G114+I114)/(H114/100)</f>
        <v>80.786618444846283</v>
      </c>
      <c r="S114" s="25">
        <v>263</v>
      </c>
      <c r="T114" s="19" t="s">
        <v>235</v>
      </c>
      <c r="U114" s="38"/>
      <c r="V114" s="35"/>
      <c r="W114" s="36"/>
      <c r="X114" s="37"/>
      <c r="Y114" s="113">
        <v>11</v>
      </c>
      <c r="Z114" s="4">
        <v>3</v>
      </c>
    </row>
    <row r="115" spans="1:26" s="4" customFormat="1" ht="13.5" customHeight="1">
      <c r="A115" s="24" t="s">
        <v>236</v>
      </c>
      <c r="B115" s="40">
        <v>1103</v>
      </c>
      <c r="C115" s="6">
        <v>1096</v>
      </c>
      <c r="D115" s="14">
        <f>C115-B115</f>
        <v>-7</v>
      </c>
      <c r="E115" s="102">
        <f>C115/B115-1</f>
        <v>-6.346328195829587E-3</v>
      </c>
      <c r="F115" s="108">
        <v>53</v>
      </c>
      <c r="G115" s="109">
        <v>142</v>
      </c>
      <c r="H115" s="109">
        <v>526</v>
      </c>
      <c r="I115" s="109">
        <v>428</v>
      </c>
      <c r="J115" s="109">
        <v>211</v>
      </c>
      <c r="K115" s="105"/>
      <c r="L115" s="111">
        <f>F115/$C115</f>
        <v>4.8357664233576646E-2</v>
      </c>
      <c r="M115" s="111">
        <f>G115/$C115</f>
        <v>0.12956204379562045</v>
      </c>
      <c r="N115" s="111">
        <f>H115/$C115</f>
        <v>0.47992700729927007</v>
      </c>
      <c r="O115" s="111">
        <f>I115/$C115</f>
        <v>0.39051094890510951</v>
      </c>
      <c r="P115" s="111">
        <f>J115/$C115</f>
        <v>0.19251824817518248</v>
      </c>
      <c r="Q115" s="126">
        <f>(G115+I115)/(H115/100)</f>
        <v>108.36501901140684</v>
      </c>
      <c r="S115" s="25">
        <v>265</v>
      </c>
      <c r="T115" s="19" t="s">
        <v>236</v>
      </c>
      <c r="U115" s="38"/>
      <c r="V115" s="35"/>
      <c r="W115" s="36"/>
      <c r="X115" s="37"/>
      <c r="Y115" s="113">
        <v>13</v>
      </c>
      <c r="Z115" s="4">
        <v>1</v>
      </c>
    </row>
    <row r="116" spans="1:26" s="4" customFormat="1" ht="13.5" customHeight="1">
      <c r="A116" s="24" t="s">
        <v>120</v>
      </c>
      <c r="B116" s="40">
        <v>7226</v>
      </c>
      <c r="C116" s="6">
        <v>7103</v>
      </c>
      <c r="D116" s="14">
        <f>C116-B116</f>
        <v>-123</v>
      </c>
      <c r="E116" s="102">
        <f>C116/B116-1</f>
        <v>-1.7021865485745913E-2</v>
      </c>
      <c r="F116" s="108">
        <v>371</v>
      </c>
      <c r="G116" s="109">
        <v>908</v>
      </c>
      <c r="H116" s="109">
        <v>4028</v>
      </c>
      <c r="I116" s="109">
        <v>2167</v>
      </c>
      <c r="J116" s="109">
        <v>973</v>
      </c>
      <c r="K116" s="105"/>
      <c r="L116" s="111">
        <f>F116/$C116</f>
        <v>5.2231451499366463E-2</v>
      </c>
      <c r="M116" s="111">
        <f>G116/$C116</f>
        <v>0.12783330986906941</v>
      </c>
      <c r="N116" s="111">
        <f>H116/$C116</f>
        <v>0.56708433056455021</v>
      </c>
      <c r="O116" s="111">
        <f>I116/$C116</f>
        <v>0.30508235956638041</v>
      </c>
      <c r="P116" s="111">
        <f>J116/$C116</f>
        <v>0.13698437280022527</v>
      </c>
      <c r="Q116" s="126">
        <f>(G116+I116)/(H116/100)</f>
        <v>76.340615690168818</v>
      </c>
      <c r="S116" s="25">
        <v>271</v>
      </c>
      <c r="T116" s="19" t="s">
        <v>121</v>
      </c>
      <c r="U116" s="38"/>
      <c r="V116" s="35"/>
      <c r="W116" s="36"/>
      <c r="X116" s="37"/>
      <c r="Y116" s="113">
        <v>4</v>
      </c>
      <c r="Z116" s="4">
        <v>3</v>
      </c>
    </row>
    <row r="117" spans="1:26" s="4" customFormat="1" ht="13.5" customHeight="1">
      <c r="A117" s="24" t="s">
        <v>442</v>
      </c>
      <c r="B117" s="40">
        <v>47657</v>
      </c>
      <c r="C117" s="6">
        <v>47681</v>
      </c>
      <c r="D117" s="14">
        <f>C117-B117</f>
        <v>24</v>
      </c>
      <c r="E117" s="102">
        <f>C117/B117-1</f>
        <v>5.0359863189042287E-4</v>
      </c>
      <c r="F117" s="108">
        <v>3957</v>
      </c>
      <c r="G117" s="109">
        <v>8968</v>
      </c>
      <c r="H117" s="109">
        <v>28108</v>
      </c>
      <c r="I117" s="109">
        <v>10605</v>
      </c>
      <c r="J117" s="109">
        <v>4419</v>
      </c>
      <c r="K117" s="105"/>
      <c r="L117" s="111">
        <f>F117/$C117</f>
        <v>8.2989031270317315E-2</v>
      </c>
      <c r="M117" s="111">
        <f>G117/$C117</f>
        <v>0.1880833036219878</v>
      </c>
      <c r="N117" s="111">
        <f>H117/$C117</f>
        <v>0.58950105912208217</v>
      </c>
      <c r="O117" s="111">
        <f>I117/$C117</f>
        <v>0.22241563725593003</v>
      </c>
      <c r="P117" s="111">
        <f>J117/$C117</f>
        <v>9.2678425368595455E-2</v>
      </c>
      <c r="Q117" s="126">
        <f>(G117+I117)/(H117/100)</f>
        <v>69.634979365305256</v>
      </c>
      <c r="S117" s="25">
        <v>272</v>
      </c>
      <c r="T117" s="39" t="s">
        <v>54</v>
      </c>
      <c r="U117" s="38"/>
      <c r="V117" s="35"/>
      <c r="W117" s="36"/>
      <c r="X117" s="37"/>
      <c r="Y117" s="113">
        <v>16</v>
      </c>
      <c r="Z117" s="4">
        <v>5</v>
      </c>
    </row>
    <row r="118" spans="1:26" s="4" customFormat="1" ht="13.5" customHeight="1">
      <c r="A118" s="55" t="s">
        <v>237</v>
      </c>
      <c r="B118" s="40">
        <v>3834</v>
      </c>
      <c r="C118" s="6">
        <v>3846</v>
      </c>
      <c r="D118" s="14">
        <f>C118-B118</f>
        <v>12</v>
      </c>
      <c r="E118" s="102">
        <f>C118/B118-1</f>
        <v>3.129890453834161E-3</v>
      </c>
      <c r="F118" s="108">
        <v>268</v>
      </c>
      <c r="G118" s="109">
        <v>578</v>
      </c>
      <c r="H118" s="109">
        <v>2245</v>
      </c>
      <c r="I118" s="109">
        <v>1023</v>
      </c>
      <c r="J118" s="109">
        <v>424</v>
      </c>
      <c r="K118" s="105"/>
      <c r="L118" s="111">
        <f>F118/$C118</f>
        <v>6.9682787311492453E-2</v>
      </c>
      <c r="M118" s="111">
        <f>G118/$C118</f>
        <v>0.15028601144045761</v>
      </c>
      <c r="N118" s="111">
        <f>H118/$C118</f>
        <v>0.58372334893395739</v>
      </c>
      <c r="O118" s="111">
        <f>I118/$C118</f>
        <v>0.265990639625585</v>
      </c>
      <c r="P118" s="111">
        <f>J118/$C118</f>
        <v>0.11024440977639105</v>
      </c>
      <c r="Q118" s="126">
        <f>(G118+I118)/(H118/100)</f>
        <v>71.314031180400889</v>
      </c>
      <c r="S118" s="50">
        <v>273</v>
      </c>
      <c r="T118" s="39" t="s">
        <v>237</v>
      </c>
      <c r="U118" s="38"/>
      <c r="V118" s="35"/>
      <c r="W118" s="36"/>
      <c r="X118" s="37"/>
      <c r="Y118" s="113">
        <v>19</v>
      </c>
      <c r="Z118" s="4">
        <v>2</v>
      </c>
    </row>
    <row r="119" spans="1:26" s="4" customFormat="1" ht="13.5" customHeight="1">
      <c r="A119" s="24" t="s">
        <v>238</v>
      </c>
      <c r="B119" s="40">
        <v>2698</v>
      </c>
      <c r="C119" s="6">
        <v>2627</v>
      </c>
      <c r="D119" s="14">
        <f>C119-B119</f>
        <v>-71</v>
      </c>
      <c r="E119" s="102">
        <f>C119/B119-1</f>
        <v>-2.6315789473684181E-2</v>
      </c>
      <c r="F119" s="108">
        <v>128</v>
      </c>
      <c r="G119" s="109">
        <v>345</v>
      </c>
      <c r="H119" s="109">
        <v>1399</v>
      </c>
      <c r="I119" s="109">
        <v>883</v>
      </c>
      <c r="J119" s="109">
        <v>402</v>
      </c>
      <c r="K119" s="105"/>
      <c r="L119" s="111">
        <f>F119/$C119</f>
        <v>4.8724781119147319E-2</v>
      </c>
      <c r="M119" s="111">
        <f>G119/$C119</f>
        <v>0.13132851161020176</v>
      </c>
      <c r="N119" s="111">
        <f>H119/$C119</f>
        <v>0.53254663113818046</v>
      </c>
      <c r="O119" s="111">
        <f>I119/$C119</f>
        <v>0.33612485725161784</v>
      </c>
      <c r="P119" s="111">
        <f>J119/$C119</f>
        <v>0.15302626570232203</v>
      </c>
      <c r="Q119" s="126">
        <f>(G119+I119)/(H119/100)</f>
        <v>87.77698355968549</v>
      </c>
      <c r="S119" s="25">
        <v>275</v>
      </c>
      <c r="T119" s="19" t="s">
        <v>238</v>
      </c>
      <c r="U119" s="38"/>
      <c r="V119" s="35"/>
      <c r="W119" s="36"/>
      <c r="X119" s="37"/>
      <c r="Y119" s="113">
        <v>13</v>
      </c>
      <c r="Z119" s="4">
        <v>2</v>
      </c>
    </row>
    <row r="120" spans="1:26" s="4" customFormat="1" ht="13.5" customHeight="1">
      <c r="A120" s="24" t="s">
        <v>122</v>
      </c>
      <c r="B120" s="40">
        <v>14849</v>
      </c>
      <c r="C120" s="6">
        <v>14821</v>
      </c>
      <c r="D120" s="14">
        <f>C120-B120</f>
        <v>-28</v>
      </c>
      <c r="E120" s="102">
        <f>C120/B120-1</f>
        <v>-1.88564886524345E-3</v>
      </c>
      <c r="F120" s="108">
        <v>1349</v>
      </c>
      <c r="G120" s="109">
        <v>3177</v>
      </c>
      <c r="H120" s="109">
        <v>9101</v>
      </c>
      <c r="I120" s="109">
        <v>2543</v>
      </c>
      <c r="J120" s="109">
        <v>871</v>
      </c>
      <c r="K120" s="105"/>
      <c r="L120" s="111">
        <f>F120/$C120</f>
        <v>9.1019499359017611E-2</v>
      </c>
      <c r="M120" s="111">
        <f>G120/$C120</f>
        <v>0.2143580055326901</v>
      </c>
      <c r="N120" s="111">
        <f>H120/$C120</f>
        <v>0.61406112947844271</v>
      </c>
      <c r="O120" s="111">
        <f>I120/$C120</f>
        <v>0.17158086498886715</v>
      </c>
      <c r="P120" s="111">
        <f>J120/$C120</f>
        <v>5.8767964374873492E-2</v>
      </c>
      <c r="Q120" s="126">
        <f>(G120+I120)/(H120/100)</f>
        <v>62.850236237776066</v>
      </c>
      <c r="S120" s="25">
        <v>276</v>
      </c>
      <c r="T120" s="19" t="s">
        <v>488</v>
      </c>
      <c r="U120" s="38"/>
      <c r="V120" s="35"/>
      <c r="W120" s="36"/>
      <c r="X120" s="37"/>
      <c r="Y120" s="113">
        <v>12</v>
      </c>
      <c r="Z120" s="4">
        <v>4</v>
      </c>
    </row>
    <row r="121" spans="1:26" s="4" customFormat="1" ht="13.5" customHeight="1">
      <c r="A121" s="24" t="s">
        <v>239</v>
      </c>
      <c r="B121" s="40">
        <v>2122</v>
      </c>
      <c r="C121" s="6">
        <v>2077</v>
      </c>
      <c r="D121" s="14">
        <f>C121-B121</f>
        <v>-45</v>
      </c>
      <c r="E121" s="102">
        <f>C121/B121-1</f>
        <v>-2.1206409048067809E-2</v>
      </c>
      <c r="F121" s="108">
        <v>132</v>
      </c>
      <c r="G121" s="109">
        <v>302</v>
      </c>
      <c r="H121" s="109">
        <v>1178</v>
      </c>
      <c r="I121" s="109">
        <v>597</v>
      </c>
      <c r="J121" s="109">
        <v>268</v>
      </c>
      <c r="K121" s="105"/>
      <c r="L121" s="111">
        <f>F121/$C121</f>
        <v>6.3553201733269143E-2</v>
      </c>
      <c r="M121" s="111">
        <f>G121/$C121</f>
        <v>0.14540202214732786</v>
      </c>
      <c r="N121" s="111">
        <f>H121/$C121</f>
        <v>0.56716417910447758</v>
      </c>
      <c r="O121" s="111">
        <f>I121/$C121</f>
        <v>0.28743379874819452</v>
      </c>
      <c r="P121" s="111">
        <f>J121/$C121</f>
        <v>0.12903225806451613</v>
      </c>
      <c r="Q121" s="126">
        <f>(G121+I121)/(H121/100)</f>
        <v>76.31578947368422</v>
      </c>
      <c r="S121" s="25">
        <v>280</v>
      </c>
      <c r="T121" s="19" t="s">
        <v>239</v>
      </c>
      <c r="U121" s="38"/>
      <c r="V121" s="35"/>
      <c r="W121" s="36"/>
      <c r="X121" s="37"/>
      <c r="Y121" s="113">
        <v>15</v>
      </c>
      <c r="Z121" s="4">
        <v>2</v>
      </c>
    </row>
    <row r="122" spans="1:26" s="4" customFormat="1" ht="13.5" customHeight="1">
      <c r="A122" s="24" t="s">
        <v>240</v>
      </c>
      <c r="B122" s="40">
        <v>2340</v>
      </c>
      <c r="C122" s="6">
        <v>2308</v>
      </c>
      <c r="D122" s="14">
        <f>C122-B122</f>
        <v>-32</v>
      </c>
      <c r="E122" s="102">
        <f>C122/B122-1</f>
        <v>-1.3675213675213627E-2</v>
      </c>
      <c r="F122" s="108">
        <v>130</v>
      </c>
      <c r="G122" s="109">
        <v>309</v>
      </c>
      <c r="H122" s="109">
        <v>1221</v>
      </c>
      <c r="I122" s="109">
        <v>778</v>
      </c>
      <c r="J122" s="109">
        <v>399</v>
      </c>
      <c r="K122" s="105"/>
      <c r="L122" s="111">
        <f>F122/$C122</f>
        <v>5.6325823223570187E-2</v>
      </c>
      <c r="M122" s="111">
        <f>G122/$C122</f>
        <v>0.13388214904679377</v>
      </c>
      <c r="N122" s="111">
        <f>H122/$C122</f>
        <v>0.52902946273830154</v>
      </c>
      <c r="O122" s="111">
        <f>I122/$C122</f>
        <v>0.33708838821490467</v>
      </c>
      <c r="P122" s="111">
        <f>J122/$C122</f>
        <v>0.17287694974003467</v>
      </c>
      <c r="Q122" s="126">
        <f>(G122+I122)/(H122/100)</f>
        <v>89.025389025389018</v>
      </c>
      <c r="S122" s="25">
        <v>284</v>
      </c>
      <c r="T122" s="19" t="s">
        <v>240</v>
      </c>
      <c r="U122" s="38"/>
      <c r="V122" s="35"/>
      <c r="W122" s="36"/>
      <c r="X122" s="37"/>
      <c r="Y122" s="113">
        <v>2</v>
      </c>
      <c r="Z122" s="4">
        <v>2</v>
      </c>
    </row>
    <row r="123" spans="1:26" s="4" customFormat="1" ht="13.5" customHeight="1">
      <c r="A123" s="24" t="s">
        <v>56</v>
      </c>
      <c r="B123" s="40">
        <v>52883</v>
      </c>
      <c r="C123" s="6">
        <v>52126</v>
      </c>
      <c r="D123" s="14">
        <f>C123-B123</f>
        <v>-757</v>
      </c>
      <c r="E123" s="102">
        <f>C123/B123-1</f>
        <v>-1.4314619064727752E-2</v>
      </c>
      <c r="F123" s="108">
        <v>2848</v>
      </c>
      <c r="G123" s="109">
        <v>6935</v>
      </c>
      <c r="H123" s="109">
        <v>31145</v>
      </c>
      <c r="I123" s="109">
        <v>14046</v>
      </c>
      <c r="J123" s="109">
        <v>6017</v>
      </c>
      <c r="K123" s="105"/>
      <c r="L123" s="111">
        <f>F123/$C123</f>
        <v>5.4636841499443659E-2</v>
      </c>
      <c r="M123" s="111">
        <f>G123/$C123</f>
        <v>0.13304301116525341</v>
      </c>
      <c r="N123" s="111">
        <f>H123/$C123</f>
        <v>0.5974945324789932</v>
      </c>
      <c r="O123" s="111">
        <f>I123/$C123</f>
        <v>0.26946245635575339</v>
      </c>
      <c r="P123" s="111">
        <f>J123/$C123</f>
        <v>0.11543183823811534</v>
      </c>
      <c r="Q123" s="126">
        <f>(G123+I123)/(H123/100)</f>
        <v>67.365548242093439</v>
      </c>
      <c r="S123" s="25">
        <v>285</v>
      </c>
      <c r="T123" s="19" t="s">
        <v>56</v>
      </c>
      <c r="U123" s="38"/>
      <c r="V123" s="35"/>
      <c r="W123" s="36"/>
      <c r="X123" s="37"/>
      <c r="Y123" s="113">
        <v>8</v>
      </c>
      <c r="Z123" s="4">
        <v>6</v>
      </c>
    </row>
    <row r="124" spans="1:26" s="4" customFormat="1" ht="13.5" customHeight="1">
      <c r="A124" s="24" t="s">
        <v>443</v>
      </c>
      <c r="B124" s="40">
        <v>83177</v>
      </c>
      <c r="C124" s="6">
        <v>82113</v>
      </c>
      <c r="D124" s="14">
        <f>C124-B124</f>
        <v>-1064</v>
      </c>
      <c r="E124" s="102">
        <f>C124/B124-1</f>
        <v>-1.2791997787850007E-2</v>
      </c>
      <c r="F124" s="108">
        <v>4570</v>
      </c>
      <c r="G124" s="109">
        <v>10946</v>
      </c>
      <c r="H124" s="109">
        <v>48159</v>
      </c>
      <c r="I124" s="109">
        <v>23008</v>
      </c>
      <c r="J124" s="109">
        <v>10061</v>
      </c>
      <c r="K124" s="105"/>
      <c r="L124" s="111">
        <f>F124/$C124</f>
        <v>5.5655011995664513E-2</v>
      </c>
      <c r="M124" s="111">
        <f>G124/$C124</f>
        <v>0.13330410531828091</v>
      </c>
      <c r="N124" s="111">
        <f>H124/$C124</f>
        <v>0.58649665704577836</v>
      </c>
      <c r="O124" s="111">
        <f>I124/$C124</f>
        <v>0.28019923763594073</v>
      </c>
      <c r="P124" s="111">
        <f>J124/$C124</f>
        <v>0.12252627476769817</v>
      </c>
      <c r="Q124" s="126">
        <f>(G124+I124)/(H124/100)</f>
        <v>70.503955646919579</v>
      </c>
      <c r="S124" s="25">
        <v>286</v>
      </c>
      <c r="T124" s="19" t="s">
        <v>443</v>
      </c>
      <c r="U124" s="38"/>
      <c r="V124" s="35"/>
      <c r="W124" s="36"/>
      <c r="X124" s="37"/>
      <c r="Y124" s="113">
        <v>8</v>
      </c>
      <c r="Z124" s="4">
        <v>6</v>
      </c>
    </row>
    <row r="125" spans="1:26" s="4" customFormat="1" ht="13.5" customHeight="1">
      <c r="A125" s="55" t="s">
        <v>241</v>
      </c>
      <c r="B125" s="40">
        <v>6596</v>
      </c>
      <c r="C125" s="6">
        <v>6486</v>
      </c>
      <c r="D125" s="14">
        <f>C125-B125</f>
        <v>-110</v>
      </c>
      <c r="E125" s="102">
        <f>C125/B125-1</f>
        <v>-1.6676773802304479E-2</v>
      </c>
      <c r="F125" s="108">
        <v>339</v>
      </c>
      <c r="G125" s="109">
        <v>773</v>
      </c>
      <c r="H125" s="109">
        <v>3382</v>
      </c>
      <c r="I125" s="109">
        <v>2331</v>
      </c>
      <c r="J125" s="109">
        <v>1030</v>
      </c>
      <c r="K125" s="105"/>
      <c r="L125" s="111">
        <f>F125/$C125</f>
        <v>5.2266419981498613E-2</v>
      </c>
      <c r="M125" s="111">
        <f>G125/$C125</f>
        <v>0.11917977181621955</v>
      </c>
      <c r="N125" s="111">
        <f>H125/$C125</f>
        <v>0.52143077397471482</v>
      </c>
      <c r="O125" s="111">
        <f>I125/$C125</f>
        <v>0.35938945420906571</v>
      </c>
      <c r="P125" s="111">
        <f>J125/$C125</f>
        <v>0.1588035769349368</v>
      </c>
      <c r="Q125" s="126">
        <f>(G125+I125)/(H125/100)</f>
        <v>91.780011827321104</v>
      </c>
      <c r="S125" s="50">
        <v>287</v>
      </c>
      <c r="T125" s="19" t="s">
        <v>242</v>
      </c>
      <c r="U125" s="38"/>
      <c r="V125" s="35"/>
      <c r="W125" s="36"/>
      <c r="X125" s="37"/>
      <c r="Y125" s="113">
        <v>15</v>
      </c>
      <c r="Z125" s="4">
        <v>3</v>
      </c>
    </row>
    <row r="126" spans="1:26" s="4" customFormat="1" ht="13.5" customHeight="1">
      <c r="A126" s="24" t="s">
        <v>243</v>
      </c>
      <c r="B126" s="40">
        <v>6509</v>
      </c>
      <c r="C126" s="6">
        <v>6428</v>
      </c>
      <c r="D126" s="14">
        <f>C126-B126</f>
        <v>-81</v>
      </c>
      <c r="E126" s="102">
        <f>C126/B126-1</f>
        <v>-1.2444307881394945E-2</v>
      </c>
      <c r="F126" s="108">
        <v>449</v>
      </c>
      <c r="G126" s="109">
        <v>1099</v>
      </c>
      <c r="H126" s="109">
        <v>3679</v>
      </c>
      <c r="I126" s="109">
        <v>1650</v>
      </c>
      <c r="J126" s="109">
        <v>777</v>
      </c>
      <c r="K126" s="105"/>
      <c r="L126" s="111">
        <f>F126/$C126</f>
        <v>6.9850653391412568E-2</v>
      </c>
      <c r="M126" s="111">
        <f>G126/$C126</f>
        <v>0.17097075295581829</v>
      </c>
      <c r="N126" s="111">
        <f>H126/$C126</f>
        <v>0.57233976353453642</v>
      </c>
      <c r="O126" s="111">
        <f>I126/$C126</f>
        <v>0.25668948350964532</v>
      </c>
      <c r="P126" s="111">
        <f>J126/$C126</f>
        <v>0.12087741132545116</v>
      </c>
      <c r="Q126" s="126">
        <f>(G126+I126)/(H126/100)</f>
        <v>74.721391682522423</v>
      </c>
      <c r="S126" s="25">
        <v>288</v>
      </c>
      <c r="T126" s="39" t="s">
        <v>244</v>
      </c>
      <c r="U126" s="38"/>
      <c r="V126" s="35"/>
      <c r="W126" s="36"/>
      <c r="X126" s="37"/>
      <c r="Y126" s="113">
        <v>15</v>
      </c>
      <c r="Z126" s="4">
        <v>3</v>
      </c>
    </row>
    <row r="127" spans="1:26" s="4" customFormat="1" ht="13.5" customHeight="1">
      <c r="A127" s="24" t="s">
        <v>123</v>
      </c>
      <c r="B127" s="40">
        <v>8329</v>
      </c>
      <c r="C127" s="6">
        <v>8190</v>
      </c>
      <c r="D127" s="14">
        <f>C127-B127</f>
        <v>-139</v>
      </c>
      <c r="E127" s="102">
        <f>C127/B127-1</f>
        <v>-1.6688678112618538E-2</v>
      </c>
      <c r="F127" s="108">
        <v>330</v>
      </c>
      <c r="G127" s="109">
        <v>919</v>
      </c>
      <c r="H127" s="109">
        <v>4280</v>
      </c>
      <c r="I127" s="109">
        <v>2991</v>
      </c>
      <c r="J127" s="109">
        <v>1296</v>
      </c>
      <c r="K127" s="105"/>
      <c r="L127" s="111">
        <f>F127/$C127</f>
        <v>4.0293040293040296E-2</v>
      </c>
      <c r="M127" s="111">
        <f>G127/$C127</f>
        <v>0.11221001221001221</v>
      </c>
      <c r="N127" s="111">
        <f>H127/$C127</f>
        <v>0.52258852258852262</v>
      </c>
      <c r="O127" s="111">
        <f>I127/$C127</f>
        <v>0.36520146520146518</v>
      </c>
      <c r="P127" s="111">
        <f>J127/$C127</f>
        <v>0.15824175824175823</v>
      </c>
      <c r="Q127" s="126">
        <f>(G127+I127)/(H127/100)</f>
        <v>91.355140186915889</v>
      </c>
      <c r="S127" s="25">
        <v>290</v>
      </c>
      <c r="T127" s="39" t="s">
        <v>123</v>
      </c>
      <c r="U127" s="38"/>
      <c r="V127" s="35"/>
      <c r="W127" s="36"/>
      <c r="X127" s="37"/>
      <c r="Y127" s="113">
        <v>18</v>
      </c>
      <c r="Z127" s="4">
        <v>3</v>
      </c>
    </row>
    <row r="128" spans="1:26" s="4" customFormat="1" ht="13.5" customHeight="1">
      <c r="A128" s="24" t="s">
        <v>245</v>
      </c>
      <c r="B128" s="40">
        <v>2238</v>
      </c>
      <c r="C128" s="6">
        <v>2206</v>
      </c>
      <c r="D128" s="14">
        <f>C128-B128</f>
        <v>-32</v>
      </c>
      <c r="E128" s="102">
        <f>C128/B128-1</f>
        <v>-1.429848078641649E-2</v>
      </c>
      <c r="F128" s="108">
        <v>70</v>
      </c>
      <c r="G128" s="109">
        <v>188</v>
      </c>
      <c r="H128" s="109">
        <v>1057</v>
      </c>
      <c r="I128" s="109">
        <v>961</v>
      </c>
      <c r="J128" s="109">
        <v>457</v>
      </c>
      <c r="K128" s="105"/>
      <c r="L128" s="111">
        <f>F128/$C128</f>
        <v>3.1731640979147782E-2</v>
      </c>
      <c r="M128" s="111">
        <f>G128/$C128</f>
        <v>8.5222121486854041E-2</v>
      </c>
      <c r="N128" s="111">
        <f>H128/$C128</f>
        <v>0.47914777878513148</v>
      </c>
      <c r="O128" s="111">
        <f>I128/$C128</f>
        <v>0.43563009972801453</v>
      </c>
      <c r="P128" s="111">
        <f>J128/$C128</f>
        <v>0.20716228467815051</v>
      </c>
      <c r="Q128" s="126">
        <f>(G128+I128)/(H128/100)</f>
        <v>108.70387890255439</v>
      </c>
      <c r="S128" s="25">
        <v>291</v>
      </c>
      <c r="T128" s="19" t="s">
        <v>489</v>
      </c>
      <c r="U128" s="38"/>
      <c r="V128" s="35"/>
      <c r="W128" s="36"/>
      <c r="X128" s="37"/>
      <c r="Y128" s="113">
        <v>13</v>
      </c>
      <c r="Z128" s="4">
        <v>2</v>
      </c>
    </row>
    <row r="129" spans="1:26" s="4" customFormat="1" ht="13.5" customHeight="1">
      <c r="A129" s="24" t="s">
        <v>246</v>
      </c>
      <c r="B129" s="40">
        <v>315</v>
      </c>
      <c r="C129" s="6">
        <v>314</v>
      </c>
      <c r="D129" s="14">
        <f>C129-B129</f>
        <v>-1</v>
      </c>
      <c r="E129" s="102">
        <f>C129/B129-1</f>
        <v>-3.1746031746031633E-3</v>
      </c>
      <c r="F129" s="108">
        <v>15</v>
      </c>
      <c r="G129" s="109">
        <v>32</v>
      </c>
      <c r="H129" s="109">
        <v>165</v>
      </c>
      <c r="I129" s="109">
        <v>117</v>
      </c>
      <c r="J129" s="109">
        <v>57</v>
      </c>
      <c r="K129" s="105"/>
      <c r="L129" s="111">
        <f>F129/$C129</f>
        <v>4.7770700636942678E-2</v>
      </c>
      <c r="M129" s="111">
        <f>G129/$C129</f>
        <v>0.10191082802547771</v>
      </c>
      <c r="N129" s="111">
        <f>H129/$C129</f>
        <v>0.52547770700636942</v>
      </c>
      <c r="O129" s="111">
        <f>I129/$C129</f>
        <v>0.37261146496815284</v>
      </c>
      <c r="P129" s="111">
        <f>J129/$C129</f>
        <v>0.18152866242038215</v>
      </c>
      <c r="Q129" s="126">
        <f>(G129+I129)/(H129/100)</f>
        <v>90.303030303030312</v>
      </c>
      <c r="S129" s="25">
        <v>295</v>
      </c>
      <c r="T129" s="19" t="s">
        <v>246</v>
      </c>
      <c r="U129" s="38"/>
      <c r="V129" s="35"/>
      <c r="W129" s="36"/>
      <c r="X129" s="37"/>
      <c r="Y129" s="113">
        <v>21</v>
      </c>
      <c r="Z129" s="4">
        <v>1</v>
      </c>
    </row>
    <row r="130" spans="1:26" s="4" customFormat="1" ht="13.5" customHeight="1">
      <c r="A130" s="24" t="s">
        <v>57</v>
      </c>
      <c r="B130" s="40">
        <v>118664</v>
      </c>
      <c r="C130" s="6">
        <v>119282</v>
      </c>
      <c r="D130" s="14">
        <f>C130-B130</f>
        <v>618</v>
      </c>
      <c r="E130" s="102">
        <f>C130/B130-1</f>
        <v>5.20798220184715E-3</v>
      </c>
      <c r="F130" s="108">
        <v>7854</v>
      </c>
      <c r="G130" s="109">
        <v>17481</v>
      </c>
      <c r="H130" s="109">
        <v>76420</v>
      </c>
      <c r="I130" s="109">
        <v>25381</v>
      </c>
      <c r="J130" s="109">
        <v>10561</v>
      </c>
      <c r="K130" s="105"/>
      <c r="L130" s="111">
        <f>F130/$C130</f>
        <v>6.5843966398953735E-2</v>
      </c>
      <c r="M130" s="111">
        <f>G130/$C130</f>
        <v>0.14655186868094097</v>
      </c>
      <c r="N130" s="111">
        <f>H130/$C130</f>
        <v>0.64066665548867385</v>
      </c>
      <c r="O130" s="111">
        <f>I130/$C130</f>
        <v>0.21278147583038515</v>
      </c>
      <c r="P130" s="111">
        <f>J130/$C130</f>
        <v>8.8538086215858222E-2</v>
      </c>
      <c r="Q130" s="126">
        <f>(G130+I130)/(H130/100)</f>
        <v>56.087411672337083</v>
      </c>
      <c r="S130" s="25">
        <v>297</v>
      </c>
      <c r="T130" s="19" t="s">
        <v>57</v>
      </c>
      <c r="U130" s="26"/>
      <c r="V130" s="35"/>
      <c r="W130" s="36"/>
      <c r="X130" s="37"/>
      <c r="Y130" s="113">
        <v>11</v>
      </c>
      <c r="Z130" s="4">
        <v>7</v>
      </c>
    </row>
    <row r="131" spans="1:26" s="4" customFormat="1" ht="13.5" customHeight="1">
      <c r="A131" s="24" t="s">
        <v>247</v>
      </c>
      <c r="B131" s="40">
        <v>3572</v>
      </c>
      <c r="C131" s="6">
        <v>3551</v>
      </c>
      <c r="D131" s="14">
        <f>C131-B131</f>
        <v>-21</v>
      </c>
      <c r="E131" s="102">
        <f>C131/B131-1</f>
        <v>-5.8790593505039235E-3</v>
      </c>
      <c r="F131" s="108">
        <v>188</v>
      </c>
      <c r="G131" s="109">
        <v>509</v>
      </c>
      <c r="H131" s="109">
        <v>1911</v>
      </c>
      <c r="I131" s="109">
        <v>1131</v>
      </c>
      <c r="J131" s="109">
        <v>541</v>
      </c>
      <c r="K131" s="105"/>
      <c r="L131" s="111">
        <f>F131/$C131</f>
        <v>5.294283300478738E-2</v>
      </c>
      <c r="M131" s="111">
        <f>G131/$C131</f>
        <v>0.14333990425232329</v>
      </c>
      <c r="N131" s="111">
        <f>H131/$C131</f>
        <v>0.53815826527738664</v>
      </c>
      <c r="O131" s="111">
        <f>I131/$C131</f>
        <v>0.31850183047029007</v>
      </c>
      <c r="P131" s="111">
        <f>J131/$C131</f>
        <v>0.15235145029569136</v>
      </c>
      <c r="Q131" s="126">
        <f>(G131+I131)/(H131/100)</f>
        <v>85.818942961800104</v>
      </c>
      <c r="S131" s="25">
        <v>300</v>
      </c>
      <c r="T131" s="19" t="s">
        <v>247</v>
      </c>
      <c r="U131" s="38"/>
      <c r="V131" s="35"/>
      <c r="W131" s="36"/>
      <c r="X131" s="37"/>
      <c r="Y131" s="113">
        <v>14</v>
      </c>
      <c r="Z131" s="4">
        <v>2</v>
      </c>
    </row>
    <row r="132" spans="1:26" s="4" customFormat="1" ht="13.5" customHeight="1">
      <c r="A132" s="24" t="s">
        <v>444</v>
      </c>
      <c r="B132" s="40">
        <v>20952</v>
      </c>
      <c r="C132" s="6">
        <v>20678</v>
      </c>
      <c r="D132" s="14">
        <f>C132-B132</f>
        <v>-274</v>
      </c>
      <c r="E132" s="102">
        <f>C132/B132-1</f>
        <v>-1.3077510500190903E-2</v>
      </c>
      <c r="F132" s="108">
        <v>1272</v>
      </c>
      <c r="G132" s="109">
        <v>3119</v>
      </c>
      <c r="H132" s="109">
        <v>11389</v>
      </c>
      <c r="I132" s="109">
        <v>6170</v>
      </c>
      <c r="J132" s="109">
        <v>2634</v>
      </c>
      <c r="K132" s="105"/>
      <c r="L132" s="111">
        <f>F132/$C132</f>
        <v>6.1514653254666797E-2</v>
      </c>
      <c r="M132" s="111">
        <f>G132/$C132</f>
        <v>0.15083663797272465</v>
      </c>
      <c r="N132" s="111">
        <f>H132/$C132</f>
        <v>0.550778605280975</v>
      </c>
      <c r="O132" s="111">
        <f>I132/$C132</f>
        <v>0.29838475674630044</v>
      </c>
      <c r="P132" s="111">
        <f>J132/$C132</f>
        <v>0.12738175839056001</v>
      </c>
      <c r="Q132" s="126">
        <f>(G132+I132)/(H132/100)</f>
        <v>81.561155500921942</v>
      </c>
      <c r="S132" s="25">
        <v>301</v>
      </c>
      <c r="T132" s="19" t="s">
        <v>444</v>
      </c>
      <c r="U132" s="38"/>
      <c r="V132" s="35"/>
      <c r="W132" s="36"/>
      <c r="X132" s="37"/>
      <c r="Y132" s="113">
        <v>14</v>
      </c>
      <c r="Z132" s="4">
        <v>5</v>
      </c>
    </row>
    <row r="133" spans="1:26" s="4" customFormat="1" ht="13.5" customHeight="1">
      <c r="A133" s="55" t="s">
        <v>248</v>
      </c>
      <c r="B133" s="40">
        <v>926</v>
      </c>
      <c r="C133" s="6">
        <v>949</v>
      </c>
      <c r="D133" s="14">
        <f>C133-B133</f>
        <v>23</v>
      </c>
      <c r="E133" s="102">
        <f>C133/B133-1</f>
        <v>2.4838012958963374E-2</v>
      </c>
      <c r="F133" s="108">
        <v>40</v>
      </c>
      <c r="G133" s="109">
        <v>88</v>
      </c>
      <c r="H133" s="109">
        <v>496</v>
      </c>
      <c r="I133" s="109">
        <v>365</v>
      </c>
      <c r="J133" s="109">
        <v>144</v>
      </c>
      <c r="K133" s="105"/>
      <c r="L133" s="111">
        <f>F133/$C133</f>
        <v>4.214963119072708E-2</v>
      </c>
      <c r="M133" s="111">
        <f>G133/$C133</f>
        <v>9.2729188619599584E-2</v>
      </c>
      <c r="N133" s="111">
        <f>H133/$C133</f>
        <v>0.52265542676501575</v>
      </c>
      <c r="O133" s="111">
        <f>I133/$C133</f>
        <v>0.38461538461538464</v>
      </c>
      <c r="P133" s="111">
        <f>J133/$C133</f>
        <v>0.1517386722866175</v>
      </c>
      <c r="Q133" s="126">
        <f>(G133+I133)/(H133/100)</f>
        <v>91.33064516129032</v>
      </c>
      <c r="S133" s="50">
        <v>304</v>
      </c>
      <c r="T133" s="19" t="s">
        <v>249</v>
      </c>
      <c r="U133" s="38"/>
      <c r="V133" s="35"/>
      <c r="W133" s="36"/>
      <c r="X133" s="37"/>
      <c r="Y133" s="113">
        <v>2</v>
      </c>
      <c r="Z133" s="4">
        <v>1</v>
      </c>
    </row>
    <row r="134" spans="1:26" s="4" customFormat="1" ht="13.5" customHeight="1">
      <c r="A134" s="24" t="s">
        <v>124</v>
      </c>
      <c r="B134" s="40">
        <v>15207</v>
      </c>
      <c r="C134" s="6">
        <v>15134</v>
      </c>
      <c r="D134" s="14">
        <f>C134-B134</f>
        <v>-73</v>
      </c>
      <c r="E134" s="102">
        <f>C134/B134-1</f>
        <v>-4.8004208588150465E-3</v>
      </c>
      <c r="F134" s="108">
        <v>882</v>
      </c>
      <c r="G134" s="109">
        <v>2281</v>
      </c>
      <c r="H134" s="109">
        <v>8699</v>
      </c>
      <c r="I134" s="109">
        <v>4154</v>
      </c>
      <c r="J134" s="109">
        <v>1823</v>
      </c>
      <c r="K134" s="105"/>
      <c r="L134" s="111">
        <f>F134/$C134</f>
        <v>5.8279370952821465E-2</v>
      </c>
      <c r="M134" s="111">
        <f>G134/$C134</f>
        <v>0.15072023258887274</v>
      </c>
      <c r="N134" s="111">
        <f>H134/$C134</f>
        <v>0.57479846702788429</v>
      </c>
      <c r="O134" s="111">
        <f>I134/$C134</f>
        <v>0.27448130038324303</v>
      </c>
      <c r="P134" s="111">
        <f>J134/$C134</f>
        <v>0.12045724857935773</v>
      </c>
      <c r="Q134" s="126">
        <f>(G134+I134)/(H134/100)</f>
        <v>73.974020002299113</v>
      </c>
      <c r="S134" s="25">
        <v>305</v>
      </c>
      <c r="T134" s="39" t="s">
        <v>124</v>
      </c>
      <c r="U134" s="38"/>
      <c r="V134" s="35"/>
      <c r="W134" s="36"/>
      <c r="X134" s="37"/>
      <c r="Y134" s="113">
        <v>17</v>
      </c>
      <c r="Z134" s="4">
        <v>4</v>
      </c>
    </row>
    <row r="135" spans="1:26" s="4" customFormat="1" ht="13.5" customHeight="1">
      <c r="A135" s="24" t="s">
        <v>250</v>
      </c>
      <c r="B135" s="40">
        <v>1343</v>
      </c>
      <c r="C135" s="6">
        <v>1313</v>
      </c>
      <c r="D135" s="14">
        <f>C135-B135</f>
        <v>-30</v>
      </c>
      <c r="E135" s="102">
        <f>C135/B135-1</f>
        <v>-2.2338049143708072E-2</v>
      </c>
      <c r="F135" s="108">
        <v>91</v>
      </c>
      <c r="G135" s="109">
        <v>206</v>
      </c>
      <c r="H135" s="109">
        <v>666</v>
      </c>
      <c r="I135" s="109">
        <v>441</v>
      </c>
      <c r="J135" s="109">
        <v>182</v>
      </c>
      <c r="K135" s="105"/>
      <c r="L135" s="111">
        <f>F135/$C135</f>
        <v>6.9306930693069313E-2</v>
      </c>
      <c r="M135" s="111">
        <f>G135/$C135</f>
        <v>0.15689261233815691</v>
      </c>
      <c r="N135" s="111">
        <f>H135/$C135</f>
        <v>0.50723533891850725</v>
      </c>
      <c r="O135" s="111">
        <f>I135/$C135</f>
        <v>0.33587204874333587</v>
      </c>
      <c r="P135" s="111">
        <f>J135/$C135</f>
        <v>0.13861386138613863</v>
      </c>
      <c r="Q135" s="126">
        <f>(G135+I135)/(H135/100)</f>
        <v>97.147147147147152</v>
      </c>
      <c r="S135" s="25">
        <v>312</v>
      </c>
      <c r="T135" s="19" t="s">
        <v>250</v>
      </c>
      <c r="U135" s="38"/>
      <c r="V135" s="35"/>
      <c r="W135" s="36"/>
      <c r="X135" s="37"/>
      <c r="Y135" s="113">
        <v>13</v>
      </c>
      <c r="Z135" s="4">
        <v>1</v>
      </c>
    </row>
    <row r="136" spans="1:26" s="4" customFormat="1" ht="13.5" customHeight="1">
      <c r="A136" s="24" t="s">
        <v>251</v>
      </c>
      <c r="B136" s="40">
        <v>4451</v>
      </c>
      <c r="C136" s="6">
        <v>4368</v>
      </c>
      <c r="D136" s="14">
        <f>C136-B136</f>
        <v>-83</v>
      </c>
      <c r="E136" s="102">
        <f>C136/B136-1</f>
        <v>-1.8647494944956211E-2</v>
      </c>
      <c r="F136" s="108">
        <v>233</v>
      </c>
      <c r="G136" s="109">
        <v>608</v>
      </c>
      <c r="H136" s="109">
        <v>2576</v>
      </c>
      <c r="I136" s="109">
        <v>1184</v>
      </c>
      <c r="J136" s="109">
        <v>454</v>
      </c>
      <c r="K136" s="105"/>
      <c r="L136" s="111">
        <f>F136/$C136</f>
        <v>5.334249084249084E-2</v>
      </c>
      <c r="M136" s="111">
        <f>G136/$C136</f>
        <v>0.1391941391941392</v>
      </c>
      <c r="N136" s="111">
        <f>H136/$C136</f>
        <v>0.58974358974358976</v>
      </c>
      <c r="O136" s="111">
        <f>I136/$C136</f>
        <v>0.27106227106227104</v>
      </c>
      <c r="P136" s="111">
        <f>J136/$C136</f>
        <v>0.10393772893772894</v>
      </c>
      <c r="Q136" s="126">
        <f>(G136+I136)/(H136/100)</f>
        <v>69.565217391304344</v>
      </c>
      <c r="S136" s="25">
        <v>316</v>
      </c>
      <c r="T136" s="19" t="s">
        <v>251</v>
      </c>
      <c r="U136" s="38"/>
      <c r="V136" s="35"/>
      <c r="W136" s="36"/>
      <c r="X136" s="37"/>
      <c r="Y136" s="113">
        <v>7</v>
      </c>
      <c r="Z136" s="4">
        <v>2</v>
      </c>
    </row>
    <row r="137" spans="1:26" s="4" customFormat="1" ht="13.5" customHeight="1">
      <c r="A137" s="24" t="s">
        <v>252</v>
      </c>
      <c r="B137" s="40">
        <v>2613</v>
      </c>
      <c r="C137" s="6">
        <v>2576</v>
      </c>
      <c r="D137" s="14">
        <f>C137-B137</f>
        <v>-37</v>
      </c>
      <c r="E137" s="102">
        <f>C137/B137-1</f>
        <v>-1.4159969383850002E-2</v>
      </c>
      <c r="F137" s="108">
        <v>172</v>
      </c>
      <c r="G137" s="109">
        <v>455</v>
      </c>
      <c r="H137" s="109">
        <v>1416</v>
      </c>
      <c r="I137" s="109">
        <v>705</v>
      </c>
      <c r="J137" s="109">
        <v>326</v>
      </c>
      <c r="K137" s="105"/>
      <c r="L137" s="111">
        <f>F137/$C137</f>
        <v>6.6770186335403728E-2</v>
      </c>
      <c r="M137" s="111">
        <f>G137/$C137</f>
        <v>0.1766304347826087</v>
      </c>
      <c r="N137" s="111">
        <f>H137/$C137</f>
        <v>0.5496894409937888</v>
      </c>
      <c r="O137" s="111">
        <f>I137/$C137</f>
        <v>0.27368012422360249</v>
      </c>
      <c r="P137" s="111">
        <f>J137/$C137</f>
        <v>0.1265527950310559</v>
      </c>
      <c r="Q137" s="126">
        <f>(G137+I137)/(H137/100)</f>
        <v>81.920903954802256</v>
      </c>
      <c r="S137" s="25">
        <v>317</v>
      </c>
      <c r="T137" s="19" t="s">
        <v>252</v>
      </c>
      <c r="U137" s="38"/>
      <c r="V137" s="35"/>
      <c r="W137" s="36"/>
      <c r="X137" s="37"/>
      <c r="Y137" s="113">
        <v>17</v>
      </c>
      <c r="Z137" s="4">
        <v>2</v>
      </c>
    </row>
    <row r="138" spans="1:26" s="4" customFormat="1" ht="13.5" customHeight="1">
      <c r="A138" s="24" t="s">
        <v>253</v>
      </c>
      <c r="B138" s="40">
        <v>236</v>
      </c>
      <c r="C138" s="6">
        <v>232</v>
      </c>
      <c r="D138" s="14">
        <f>C138-B138</f>
        <v>-4</v>
      </c>
      <c r="E138" s="102">
        <f>C138/B138-1</f>
        <v>-1.6949152542372836E-2</v>
      </c>
      <c r="F138" s="108">
        <v>1</v>
      </c>
      <c r="G138" s="109">
        <v>14</v>
      </c>
      <c r="H138" s="109">
        <v>134</v>
      </c>
      <c r="I138" s="109">
        <v>84</v>
      </c>
      <c r="J138" s="109">
        <v>43</v>
      </c>
      <c r="K138" s="105"/>
      <c r="L138" s="111">
        <f>F138/$C138</f>
        <v>4.3103448275862068E-3</v>
      </c>
      <c r="M138" s="111">
        <f>G138/$C138</f>
        <v>6.0344827586206899E-2</v>
      </c>
      <c r="N138" s="111">
        <f>H138/$C138</f>
        <v>0.57758620689655171</v>
      </c>
      <c r="O138" s="111">
        <f>I138/$C138</f>
        <v>0.36206896551724138</v>
      </c>
      <c r="P138" s="111">
        <f>J138/$C138</f>
        <v>0.18534482758620691</v>
      </c>
      <c r="Q138" s="126">
        <f>(G138+I138)/(H138/100)</f>
        <v>73.134328358208947</v>
      </c>
      <c r="S138" s="25">
        <v>318</v>
      </c>
      <c r="T138" s="19" t="s">
        <v>253</v>
      </c>
      <c r="U138" s="26"/>
      <c r="V138" s="35"/>
      <c r="W138" s="36"/>
      <c r="X138" s="37"/>
      <c r="Y138" s="113">
        <v>21</v>
      </c>
      <c r="Z138" s="4">
        <v>1</v>
      </c>
    </row>
    <row r="139" spans="1:26" s="4" customFormat="1" ht="13.5" customHeight="1">
      <c r="A139" s="24" t="s">
        <v>58</v>
      </c>
      <c r="B139" s="40">
        <v>119951</v>
      </c>
      <c r="C139" s="6">
        <v>119823</v>
      </c>
      <c r="D139" s="14">
        <f>C139-B139</f>
        <v>-128</v>
      </c>
      <c r="E139" s="102">
        <f>C139/B139-1</f>
        <v>-1.0671024001467355E-3</v>
      </c>
      <c r="F139" s="108">
        <v>7437</v>
      </c>
      <c r="G139" s="109">
        <v>17373</v>
      </c>
      <c r="H139" s="109">
        <v>73144</v>
      </c>
      <c r="I139" s="109">
        <v>29306</v>
      </c>
      <c r="J139" s="109">
        <v>12294</v>
      </c>
      <c r="K139" s="105"/>
      <c r="L139" s="111">
        <f>F139/$C139</f>
        <v>6.2066548158533838E-2</v>
      </c>
      <c r="M139" s="111">
        <f>G139/$C139</f>
        <v>0.14498885856638541</v>
      </c>
      <c r="N139" s="111">
        <f>H139/$C139</f>
        <v>0.61043372307486876</v>
      </c>
      <c r="O139" s="111">
        <f>I139/$C139</f>
        <v>0.24457741835874583</v>
      </c>
      <c r="P139" s="111">
        <f>J139/$C139</f>
        <v>0.10260133697203375</v>
      </c>
      <c r="Q139" s="126">
        <f>(G139+I139)/(H139/100)</f>
        <v>63.817948157060044</v>
      </c>
      <c r="S139" s="25">
        <v>398</v>
      </c>
      <c r="T139" s="19" t="s">
        <v>59</v>
      </c>
      <c r="U139" s="38"/>
      <c r="V139" s="35"/>
      <c r="W139" s="36"/>
      <c r="X139" s="37"/>
      <c r="Y139" s="113">
        <v>7</v>
      </c>
      <c r="Z139" s="4">
        <v>7</v>
      </c>
    </row>
    <row r="140" spans="1:26" s="4" customFormat="1" ht="13.5" customHeight="1">
      <c r="A140" s="24" t="s">
        <v>127</v>
      </c>
      <c r="B140" s="40">
        <v>8058</v>
      </c>
      <c r="C140" s="6">
        <v>8017</v>
      </c>
      <c r="D140" s="14">
        <f>C140-B140</f>
        <v>-41</v>
      </c>
      <c r="E140" s="102">
        <f>C140/B140-1</f>
        <v>-5.0881111938446688E-3</v>
      </c>
      <c r="F140" s="108">
        <v>662</v>
      </c>
      <c r="G140" s="109">
        <v>1604</v>
      </c>
      <c r="H140" s="109">
        <v>4591</v>
      </c>
      <c r="I140" s="109">
        <v>1822</v>
      </c>
      <c r="J140" s="109">
        <v>737</v>
      </c>
      <c r="K140" s="105"/>
      <c r="L140" s="111">
        <f>F140/$C140</f>
        <v>8.2574529125608087E-2</v>
      </c>
      <c r="M140" s="111">
        <f>G140/$C140</f>
        <v>0.20007484096295372</v>
      </c>
      <c r="N140" s="111">
        <f>H140/$C140</f>
        <v>0.57265810153423979</v>
      </c>
      <c r="O140" s="111">
        <f>I140/$C140</f>
        <v>0.22726705750280654</v>
      </c>
      <c r="P140" s="111">
        <f>J140/$C140</f>
        <v>9.1929649494823504E-2</v>
      </c>
      <c r="Q140" s="126">
        <f>(G140+I140)/(H140/100)</f>
        <v>74.624264866042267</v>
      </c>
      <c r="S140" s="25">
        <v>399</v>
      </c>
      <c r="T140" s="39" t="s">
        <v>128</v>
      </c>
      <c r="U140" s="38"/>
      <c r="V140" s="35"/>
      <c r="W140" s="36"/>
      <c r="X140" s="37"/>
      <c r="Y140" s="113">
        <v>15</v>
      </c>
      <c r="Z140" s="4">
        <v>3</v>
      </c>
    </row>
    <row r="141" spans="1:26" s="4" customFormat="1" ht="13.5" customHeight="1">
      <c r="A141" s="24" t="s">
        <v>129</v>
      </c>
      <c r="B141" s="40">
        <v>8647</v>
      </c>
      <c r="C141" s="6">
        <v>8588</v>
      </c>
      <c r="D141" s="14">
        <f>C141-B141</f>
        <v>-59</v>
      </c>
      <c r="E141" s="102">
        <f>C141/B141-1</f>
        <v>-6.823175667861725E-3</v>
      </c>
      <c r="F141" s="108">
        <v>611</v>
      </c>
      <c r="G141" s="109">
        <v>1420</v>
      </c>
      <c r="H141" s="109">
        <v>5087</v>
      </c>
      <c r="I141" s="109">
        <v>2081</v>
      </c>
      <c r="J141" s="109">
        <v>947</v>
      </c>
      <c r="K141" s="105"/>
      <c r="L141" s="111">
        <f>F141/$C141</f>
        <v>7.114578481602235E-2</v>
      </c>
      <c r="M141" s="111">
        <f>G141/$C141</f>
        <v>0.16534699580810433</v>
      </c>
      <c r="N141" s="111">
        <f>H141/$C141</f>
        <v>0.59233814625058223</v>
      </c>
      <c r="O141" s="111">
        <f>I141/$C141</f>
        <v>0.24231485794131347</v>
      </c>
      <c r="P141" s="111">
        <f>J141/$C141</f>
        <v>0.11027014438751746</v>
      </c>
      <c r="Q141" s="126">
        <f>(G141+I141)/(H141/100)</f>
        <v>68.822488696677809</v>
      </c>
      <c r="S141" s="25">
        <v>400</v>
      </c>
      <c r="T141" s="19" t="s">
        <v>490</v>
      </c>
      <c r="U141" s="38"/>
      <c r="V141" s="35"/>
      <c r="W141" s="36"/>
      <c r="X141" s="37"/>
      <c r="Y141" s="113">
        <v>2</v>
      </c>
      <c r="Z141" s="4">
        <v>3</v>
      </c>
    </row>
    <row r="142" spans="1:26" s="4" customFormat="1" ht="13.5" customHeight="1">
      <c r="A142" s="24" t="s">
        <v>258</v>
      </c>
      <c r="B142" s="40">
        <v>2665</v>
      </c>
      <c r="C142" s="6">
        <v>2606</v>
      </c>
      <c r="D142" s="14">
        <f>C142-B142</f>
        <v>-59</v>
      </c>
      <c r="E142" s="102">
        <f>C142/B142-1</f>
        <v>-2.2138836772983117E-2</v>
      </c>
      <c r="F142" s="108">
        <v>151</v>
      </c>
      <c r="G142" s="109">
        <v>374</v>
      </c>
      <c r="H142" s="109">
        <v>1462</v>
      </c>
      <c r="I142" s="109">
        <v>770</v>
      </c>
      <c r="J142" s="109">
        <v>347</v>
      </c>
      <c r="K142" s="105"/>
      <c r="L142" s="111">
        <f>F142/$C142</f>
        <v>5.7943207981580966E-2</v>
      </c>
      <c r="M142" s="111">
        <f>G142/$C142</f>
        <v>0.14351496546431311</v>
      </c>
      <c r="N142" s="111">
        <f>H142/$C142</f>
        <v>0.56101304681504216</v>
      </c>
      <c r="O142" s="111">
        <f>I142/$C142</f>
        <v>0.29547198772064465</v>
      </c>
      <c r="P142" s="111">
        <f>J142/$C142</f>
        <v>0.13315425940138143</v>
      </c>
      <c r="Q142" s="126">
        <f>(G142+I142)/(H142/100)</f>
        <v>78.248974008207938</v>
      </c>
      <c r="S142" s="25">
        <v>407</v>
      </c>
      <c r="T142" s="19" t="s">
        <v>259</v>
      </c>
      <c r="U142" s="38"/>
      <c r="V142" s="35"/>
      <c r="W142" s="36"/>
      <c r="X142" s="37"/>
      <c r="Y142" s="113">
        <v>1</v>
      </c>
      <c r="Z142" s="4">
        <v>2</v>
      </c>
    </row>
    <row r="143" spans="1:26" s="4" customFormat="1" ht="13.5" customHeight="1">
      <c r="A143" s="24" t="s">
        <v>256</v>
      </c>
      <c r="B143" s="40">
        <v>9617</v>
      </c>
      <c r="C143" s="6">
        <v>9485</v>
      </c>
      <c r="D143" s="14">
        <f>C143-B143</f>
        <v>-132</v>
      </c>
      <c r="E143" s="102">
        <f>C143/B143-1</f>
        <v>-1.3725694083393969E-2</v>
      </c>
      <c r="F143" s="108">
        <v>522</v>
      </c>
      <c r="G143" s="109">
        <v>1435</v>
      </c>
      <c r="H143" s="109">
        <v>5427</v>
      </c>
      <c r="I143" s="109">
        <v>2623</v>
      </c>
      <c r="J143" s="109">
        <v>1082</v>
      </c>
      <c r="K143" s="105"/>
      <c r="L143" s="111">
        <f>F143/$C143</f>
        <v>5.5034264628360571E-2</v>
      </c>
      <c r="M143" s="111">
        <f>G143/$C143</f>
        <v>0.15129151291512916</v>
      </c>
      <c r="N143" s="111">
        <f>H143/$C143</f>
        <v>0.57216657880864519</v>
      </c>
      <c r="O143" s="111">
        <f>I143/$C143</f>
        <v>0.2765419082762256</v>
      </c>
      <c r="P143" s="111">
        <f>J143/$C143</f>
        <v>0.11407485503426462</v>
      </c>
      <c r="Q143" s="126">
        <f>(G143+I143)/(H143/100)</f>
        <v>74.774276764326515</v>
      </c>
      <c r="S143" s="25">
        <v>402</v>
      </c>
      <c r="T143" s="19" t="s">
        <v>256</v>
      </c>
      <c r="U143" s="38"/>
      <c r="V143" s="35"/>
      <c r="W143" s="36"/>
      <c r="X143" s="37"/>
      <c r="Y143" s="113">
        <v>11</v>
      </c>
      <c r="Z143" s="4">
        <v>3</v>
      </c>
    </row>
    <row r="144" spans="1:26" s="4" customFormat="1" ht="13.5" customHeight="1">
      <c r="A144" s="55" t="s">
        <v>257</v>
      </c>
      <c r="B144" s="40">
        <v>3078</v>
      </c>
      <c r="C144" s="6">
        <v>2996</v>
      </c>
      <c r="D144" s="14">
        <f>C144-B144</f>
        <v>-82</v>
      </c>
      <c r="E144" s="102">
        <f>C144/B144-1</f>
        <v>-2.6640675763482835E-2</v>
      </c>
      <c r="F144" s="108">
        <v>177</v>
      </c>
      <c r="G144" s="109">
        <v>413</v>
      </c>
      <c r="H144" s="109">
        <v>1559</v>
      </c>
      <c r="I144" s="109">
        <v>1024</v>
      </c>
      <c r="J144" s="109">
        <v>473</v>
      </c>
      <c r="K144" s="105"/>
      <c r="L144" s="111">
        <f>F144/$C144</f>
        <v>5.9078771695594126E-2</v>
      </c>
      <c r="M144" s="111">
        <f>G144/$C144</f>
        <v>0.13785046728971961</v>
      </c>
      <c r="N144" s="111">
        <f>H144/$C144</f>
        <v>0.52036048064085449</v>
      </c>
      <c r="O144" s="111">
        <f>I144/$C144</f>
        <v>0.34178905206942589</v>
      </c>
      <c r="P144" s="111">
        <f>J144/$C144</f>
        <v>0.15787716955941256</v>
      </c>
      <c r="Q144" s="126">
        <f>(G144+I144)/(H144/100)</f>
        <v>92.174470814624755</v>
      </c>
      <c r="S144" s="50">
        <v>403</v>
      </c>
      <c r="T144" s="39" t="s">
        <v>257</v>
      </c>
      <c r="U144" s="38"/>
      <c r="V144" s="35"/>
      <c r="W144" s="36"/>
      <c r="X144" s="37"/>
      <c r="Y144" s="113">
        <v>14</v>
      </c>
      <c r="Z144" s="4">
        <v>2</v>
      </c>
    </row>
    <row r="145" spans="1:26" s="4" customFormat="1" ht="13.5" customHeight="1">
      <c r="A145" s="24" t="s">
        <v>445</v>
      </c>
      <c r="B145" s="40">
        <v>72699</v>
      </c>
      <c r="C145" s="6">
        <v>72634</v>
      </c>
      <c r="D145" s="14">
        <f>C145-B145</f>
        <v>-65</v>
      </c>
      <c r="E145" s="102">
        <f>C145/B145-1</f>
        <v>-8.9409758043434984E-4</v>
      </c>
      <c r="F145" s="108">
        <v>4288</v>
      </c>
      <c r="G145" s="109">
        <v>10143</v>
      </c>
      <c r="H145" s="109">
        <v>45257</v>
      </c>
      <c r="I145" s="109">
        <v>17234</v>
      </c>
      <c r="J145" s="109">
        <v>7499</v>
      </c>
      <c r="K145" s="105"/>
      <c r="L145" s="111">
        <f>F145/$C145</f>
        <v>5.9035713302310215E-2</v>
      </c>
      <c r="M145" s="111">
        <f>G145/$C145</f>
        <v>0.1396453451551615</v>
      </c>
      <c r="N145" s="111">
        <f>H145/$C145</f>
        <v>0.6230828537599471</v>
      </c>
      <c r="O145" s="111">
        <f>I145/$C145</f>
        <v>0.23727180108489138</v>
      </c>
      <c r="P145" s="111">
        <f>J145/$C145</f>
        <v>0.10324365999394224</v>
      </c>
      <c r="Q145" s="126">
        <f>(G145+I145)/(H145/100)</f>
        <v>60.492299533773782</v>
      </c>
      <c r="S145" s="25">
        <v>405</v>
      </c>
      <c r="T145" s="39" t="s">
        <v>60</v>
      </c>
      <c r="U145" s="38"/>
      <c r="V145" s="35"/>
      <c r="W145" s="36"/>
      <c r="X145" s="37"/>
      <c r="Y145" s="113">
        <v>9</v>
      </c>
      <c r="Z145" s="4">
        <v>6</v>
      </c>
    </row>
    <row r="146" spans="1:26" s="4" customFormat="1" ht="13.5" customHeight="1">
      <c r="A146" s="24" t="s">
        <v>130</v>
      </c>
      <c r="B146" s="40">
        <v>14427</v>
      </c>
      <c r="C146" s="6">
        <v>14278</v>
      </c>
      <c r="D146" s="14">
        <f>C146-B146</f>
        <v>-149</v>
      </c>
      <c r="E146" s="102">
        <f>C146/B146-1</f>
        <v>-1.0327857489429548E-2</v>
      </c>
      <c r="F146" s="108">
        <v>1093</v>
      </c>
      <c r="G146" s="109">
        <v>2593</v>
      </c>
      <c r="H146" s="109">
        <v>8237</v>
      </c>
      <c r="I146" s="109">
        <v>3448</v>
      </c>
      <c r="J146" s="109">
        <v>1504</v>
      </c>
      <c r="K146" s="105"/>
      <c r="L146" s="111">
        <f>F146/$C146</f>
        <v>7.6551337722370077E-2</v>
      </c>
      <c r="M146" s="111">
        <f>G146/$C146</f>
        <v>0.18160806835691273</v>
      </c>
      <c r="N146" s="111">
        <f>H146/$C146</f>
        <v>0.57690152682448526</v>
      </c>
      <c r="O146" s="111">
        <f>I146/$C146</f>
        <v>0.24149040481860204</v>
      </c>
      <c r="P146" s="111">
        <f>J146/$C146</f>
        <v>0.10533688191623476</v>
      </c>
      <c r="Q146" s="126">
        <f>(G146+I146)/(H146/100)</f>
        <v>73.339808182590744</v>
      </c>
      <c r="S146" s="25">
        <v>408</v>
      </c>
      <c r="T146" s="19" t="s">
        <v>131</v>
      </c>
      <c r="U146" s="38"/>
      <c r="V146" s="35"/>
      <c r="W146" s="36"/>
      <c r="X146" s="37"/>
      <c r="Y146" s="113">
        <v>14</v>
      </c>
      <c r="Z146" s="4">
        <v>4</v>
      </c>
    </row>
    <row r="147" spans="1:26" s="4" customFormat="1" ht="13.5" customHeight="1">
      <c r="A147" s="24" t="s">
        <v>132</v>
      </c>
      <c r="B147" s="40">
        <v>18927</v>
      </c>
      <c r="C147" s="6">
        <v>18903</v>
      </c>
      <c r="D147" s="14">
        <f>C147-B147</f>
        <v>-24</v>
      </c>
      <c r="E147" s="102">
        <f>C147/B147-1</f>
        <v>-1.2680297987002209E-3</v>
      </c>
      <c r="F147" s="108">
        <v>1832</v>
      </c>
      <c r="G147" s="109">
        <v>4283</v>
      </c>
      <c r="H147" s="109">
        <v>10863</v>
      </c>
      <c r="I147" s="109">
        <v>3757</v>
      </c>
      <c r="J147" s="109">
        <v>1501</v>
      </c>
      <c r="K147" s="105"/>
      <c r="L147" s="111">
        <f>F147/$C147</f>
        <v>9.6915833465587478E-2</v>
      </c>
      <c r="M147" s="111">
        <f>G147/$C147</f>
        <v>0.226577791884886</v>
      </c>
      <c r="N147" s="111">
        <f>H147/$C147</f>
        <v>0.57467068719250913</v>
      </c>
      <c r="O147" s="111">
        <f>I147/$C147</f>
        <v>0.19875152092260487</v>
      </c>
      <c r="P147" s="111">
        <f>J147/$C147</f>
        <v>7.9405385388562663E-2</v>
      </c>
      <c r="Q147" s="126">
        <f>(G147+I147)/(H147/100)</f>
        <v>74.012703673018507</v>
      </c>
      <c r="S147" s="25">
        <v>410</v>
      </c>
      <c r="T147" s="19" t="s">
        <v>491</v>
      </c>
      <c r="U147" s="26"/>
      <c r="V147" s="35"/>
      <c r="W147" s="36"/>
      <c r="X147" s="37"/>
      <c r="Y147" s="113">
        <v>13</v>
      </c>
      <c r="Z147" s="4">
        <v>4</v>
      </c>
    </row>
    <row r="148" spans="1:26" s="4" customFormat="1" ht="13.5" customHeight="1">
      <c r="A148" s="24" t="s">
        <v>260</v>
      </c>
      <c r="B148" s="40">
        <v>3043</v>
      </c>
      <c r="C148" s="6">
        <v>2971</v>
      </c>
      <c r="D148" s="14">
        <f>C148-B148</f>
        <v>-72</v>
      </c>
      <c r="E148" s="102">
        <f>C148/B148-1</f>
        <v>-2.366086099244169E-2</v>
      </c>
      <c r="F148" s="108">
        <v>210</v>
      </c>
      <c r="G148" s="109">
        <v>524</v>
      </c>
      <c r="H148" s="109">
        <v>1684</v>
      </c>
      <c r="I148" s="109">
        <v>763</v>
      </c>
      <c r="J148" s="109">
        <v>329</v>
      </c>
      <c r="K148" s="105"/>
      <c r="L148" s="111">
        <f>F148/$C148</f>
        <v>7.0683271625715249E-2</v>
      </c>
      <c r="M148" s="111">
        <f>G148/$C148</f>
        <v>0.17637159205654662</v>
      </c>
      <c r="N148" s="111">
        <f>H148/$C148</f>
        <v>0.566812521036688</v>
      </c>
      <c r="O148" s="111">
        <f>I148/$C148</f>
        <v>0.25681588690676538</v>
      </c>
      <c r="P148" s="111">
        <f>J148/$C148</f>
        <v>0.11073712554695389</v>
      </c>
      <c r="Q148" s="126">
        <f>(G148+I148)/(H148/100)</f>
        <v>76.425178147268412</v>
      </c>
      <c r="S148" s="25">
        <v>416</v>
      </c>
      <c r="T148" s="19" t="s">
        <v>260</v>
      </c>
      <c r="U148" s="38"/>
      <c r="V148" s="35"/>
      <c r="W148" s="36"/>
      <c r="X148" s="37"/>
      <c r="Y148" s="113">
        <v>9</v>
      </c>
      <c r="Z148" s="4">
        <v>2</v>
      </c>
    </row>
    <row r="149" spans="1:26" s="4" customFormat="1" ht="13.5" customHeight="1">
      <c r="A149" s="24" t="s">
        <v>261</v>
      </c>
      <c r="B149" s="40">
        <v>2033</v>
      </c>
      <c r="C149" s="6">
        <v>2053</v>
      </c>
      <c r="D149" s="14">
        <f>C149-B149</f>
        <v>20</v>
      </c>
      <c r="E149" s="102">
        <f>C149/B149-1</f>
        <v>9.837678307919262E-3</v>
      </c>
      <c r="F149" s="108">
        <v>207</v>
      </c>
      <c r="G149" s="109">
        <v>422</v>
      </c>
      <c r="H149" s="109">
        <v>1262</v>
      </c>
      <c r="I149" s="109">
        <v>369</v>
      </c>
      <c r="J149" s="109">
        <v>148</v>
      </c>
      <c r="K149" s="105"/>
      <c r="L149" s="111">
        <f>F149/$C149</f>
        <v>0.10082805650267901</v>
      </c>
      <c r="M149" s="111">
        <f>G149/$C149</f>
        <v>0.20555284948855335</v>
      </c>
      <c r="N149" s="111">
        <f>H149/$C149</f>
        <v>0.61471018022406232</v>
      </c>
      <c r="O149" s="111">
        <f>I149/$C149</f>
        <v>0.17973697028738431</v>
      </c>
      <c r="P149" s="111">
        <f>J149/$C149</f>
        <v>7.2089624939113486E-2</v>
      </c>
      <c r="Q149" s="126">
        <f>(G149+I149)/(H149/100)</f>
        <v>62.678288431061809</v>
      </c>
      <c r="S149" s="25">
        <v>417</v>
      </c>
      <c r="T149" s="19" t="s">
        <v>261</v>
      </c>
      <c r="U149" s="38"/>
      <c r="V149" s="35"/>
      <c r="W149" s="36"/>
      <c r="X149" s="37"/>
      <c r="Y149" s="113">
        <v>21</v>
      </c>
      <c r="Z149" s="4">
        <v>2</v>
      </c>
    </row>
    <row r="150" spans="1:26" s="4" customFormat="1" ht="13.5" customHeight="1">
      <c r="A150" s="24" t="s">
        <v>61</v>
      </c>
      <c r="B150" s="40">
        <v>23206</v>
      </c>
      <c r="C150" s="6">
        <v>23523</v>
      </c>
      <c r="D150" s="14">
        <f>C150-B150</f>
        <v>317</v>
      </c>
      <c r="E150" s="102">
        <f>C150/B150-1</f>
        <v>1.3660260277514436E-2</v>
      </c>
      <c r="F150" s="108">
        <v>2211</v>
      </c>
      <c r="G150" s="109">
        <v>5371</v>
      </c>
      <c r="H150" s="109">
        <v>14248</v>
      </c>
      <c r="I150" s="109">
        <v>3904</v>
      </c>
      <c r="J150" s="109">
        <v>1556</v>
      </c>
      <c r="K150" s="105"/>
      <c r="L150" s="111">
        <f>F150/$C150</f>
        <v>9.3993113123326102E-2</v>
      </c>
      <c r="M150" s="111">
        <f>G150/$C150</f>
        <v>0.22832971984865877</v>
      </c>
      <c r="N150" s="111">
        <f>H150/$C150</f>
        <v>0.605705054627386</v>
      </c>
      <c r="O150" s="111">
        <f>I150/$C150</f>
        <v>0.16596522552395529</v>
      </c>
      <c r="P150" s="111">
        <f>J150/$C150</f>
        <v>6.6148025336904309E-2</v>
      </c>
      <c r="Q150" s="126">
        <f>(G150+I150)/(H150/100)</f>
        <v>65.096855699045491</v>
      </c>
      <c r="S150" s="25">
        <v>418</v>
      </c>
      <c r="T150" s="19" t="s">
        <v>61</v>
      </c>
      <c r="U150" s="38"/>
      <c r="V150" s="35"/>
      <c r="W150" s="36"/>
      <c r="X150" s="37"/>
      <c r="Y150" s="113">
        <v>6</v>
      </c>
      <c r="Z150" s="4">
        <v>5</v>
      </c>
    </row>
    <row r="151" spans="1:26" s="4" customFormat="1" ht="13.5" customHeight="1">
      <c r="A151" s="24" t="s">
        <v>262</v>
      </c>
      <c r="B151" s="40">
        <v>9650</v>
      </c>
      <c r="C151" s="6">
        <v>9454</v>
      </c>
      <c r="D151" s="14">
        <f>C151-B151</f>
        <v>-196</v>
      </c>
      <c r="E151" s="102">
        <f>C151/B151-1</f>
        <v>-2.0310880829015554E-2</v>
      </c>
      <c r="F151" s="108">
        <v>496</v>
      </c>
      <c r="G151" s="109">
        <v>1271</v>
      </c>
      <c r="H151" s="109">
        <v>5282</v>
      </c>
      <c r="I151" s="109">
        <v>2901</v>
      </c>
      <c r="J151" s="109">
        <v>1323</v>
      </c>
      <c r="K151" s="105"/>
      <c r="L151" s="111">
        <f>F151/$C151</f>
        <v>5.2464565263380579E-2</v>
      </c>
      <c r="M151" s="111">
        <f>G151/$C151</f>
        <v>0.13444044848741274</v>
      </c>
      <c r="N151" s="111">
        <f>H151/$C151</f>
        <v>0.55870530992172629</v>
      </c>
      <c r="O151" s="111">
        <f>I151/$C151</f>
        <v>0.306854241590861</v>
      </c>
      <c r="P151" s="111">
        <f>J151/$C151</f>
        <v>0.1399407658134123</v>
      </c>
      <c r="Q151" s="126">
        <f>(G151+I151)/(H151/100)</f>
        <v>78.985232866338507</v>
      </c>
      <c r="S151" s="25">
        <v>420</v>
      </c>
      <c r="T151" s="19" t="s">
        <v>262</v>
      </c>
      <c r="U151" s="38"/>
      <c r="V151" s="35"/>
      <c r="W151" s="36"/>
      <c r="X151" s="37"/>
      <c r="Y151" s="113">
        <v>11</v>
      </c>
      <c r="Z151" s="4">
        <v>3</v>
      </c>
    </row>
    <row r="152" spans="1:26" s="4" customFormat="1" ht="13.5" customHeight="1">
      <c r="A152" s="24" t="s">
        <v>263</v>
      </c>
      <c r="B152" s="40">
        <v>737</v>
      </c>
      <c r="C152" s="6">
        <v>719</v>
      </c>
      <c r="D152" s="14">
        <f>C152-B152</f>
        <v>-18</v>
      </c>
      <c r="E152" s="102">
        <f>C152/B152-1</f>
        <v>-2.4423337856173677E-2</v>
      </c>
      <c r="F152" s="108">
        <v>49</v>
      </c>
      <c r="G152" s="109">
        <v>100</v>
      </c>
      <c r="H152" s="109">
        <v>389</v>
      </c>
      <c r="I152" s="109">
        <v>230</v>
      </c>
      <c r="J152" s="109">
        <v>98</v>
      </c>
      <c r="K152" s="105"/>
      <c r="L152" s="111">
        <f>F152/$C152</f>
        <v>6.8150208623087627E-2</v>
      </c>
      <c r="M152" s="111">
        <f>G152/$C152</f>
        <v>0.13908205841446453</v>
      </c>
      <c r="N152" s="111">
        <f>H152/$C152</f>
        <v>0.541029207232267</v>
      </c>
      <c r="O152" s="111">
        <f>I152/$C152</f>
        <v>0.31988873435326842</v>
      </c>
      <c r="P152" s="111">
        <f>J152/$C152</f>
        <v>0.13630041724617525</v>
      </c>
      <c r="Q152" s="126">
        <f>(G152+I152)/(H152/100)</f>
        <v>84.832904884318765</v>
      </c>
      <c r="S152" s="25">
        <v>421</v>
      </c>
      <c r="T152" s="39" t="s">
        <v>263</v>
      </c>
      <c r="U152" s="38"/>
      <c r="V152" s="35"/>
      <c r="W152" s="36"/>
      <c r="X152" s="37"/>
      <c r="Y152" s="113">
        <v>16</v>
      </c>
      <c r="Z152" s="4">
        <v>1</v>
      </c>
    </row>
    <row r="153" spans="1:26" s="4" customFormat="1" ht="13.5" customHeight="1">
      <c r="A153" s="24" t="s">
        <v>133</v>
      </c>
      <c r="B153" s="40">
        <v>11098</v>
      </c>
      <c r="C153" s="6">
        <v>10884</v>
      </c>
      <c r="D153" s="14">
        <f>C153-B153</f>
        <v>-214</v>
      </c>
      <c r="E153" s="102">
        <f>C153/B153-1</f>
        <v>-1.9282753649306206E-2</v>
      </c>
      <c r="F153" s="108">
        <v>436</v>
      </c>
      <c r="G153" s="109">
        <v>1107</v>
      </c>
      <c r="H153" s="109">
        <v>5734</v>
      </c>
      <c r="I153" s="109">
        <v>4043</v>
      </c>
      <c r="J153" s="109">
        <v>1716</v>
      </c>
      <c r="K153" s="105"/>
      <c r="L153" s="111">
        <f>F153/$C153</f>
        <v>4.0058801911062113E-2</v>
      </c>
      <c r="M153" s="111">
        <f>G153/$C153</f>
        <v>0.10170893054024256</v>
      </c>
      <c r="N153" s="111">
        <f>H153/$C153</f>
        <v>0.52682837192208742</v>
      </c>
      <c r="O153" s="111">
        <f>I153/$C153</f>
        <v>0.37146269753766997</v>
      </c>
      <c r="P153" s="111">
        <f>J153/$C153</f>
        <v>0.15766262403528114</v>
      </c>
      <c r="Q153" s="126">
        <f>(G153+I153)/(H153/100)</f>
        <v>89.815137774677353</v>
      </c>
      <c r="S153" s="25">
        <v>422</v>
      </c>
      <c r="T153" s="39" t="s">
        <v>133</v>
      </c>
      <c r="U153" s="38"/>
      <c r="V153" s="35"/>
      <c r="W153" s="36"/>
      <c r="X153" s="37"/>
      <c r="Y153" s="113">
        <v>12</v>
      </c>
      <c r="Z153" s="4">
        <v>4</v>
      </c>
    </row>
    <row r="154" spans="1:26" s="4" customFormat="1" ht="13.5" customHeight="1">
      <c r="A154" s="24" t="s">
        <v>134</v>
      </c>
      <c r="B154" s="40">
        <v>19831</v>
      </c>
      <c r="C154" s="6">
        <v>19994</v>
      </c>
      <c r="D154" s="14">
        <f>C154-B154</f>
        <v>163</v>
      </c>
      <c r="E154" s="102">
        <f>C154/B154-1</f>
        <v>8.2194543895921512E-3</v>
      </c>
      <c r="F154" s="108">
        <v>1627</v>
      </c>
      <c r="G154" s="109">
        <v>3950</v>
      </c>
      <c r="H154" s="109">
        <v>12193</v>
      </c>
      <c r="I154" s="109">
        <v>3851</v>
      </c>
      <c r="J154" s="109">
        <v>1571</v>
      </c>
      <c r="K154" s="105"/>
      <c r="L154" s="111">
        <f>F154/$C154</f>
        <v>8.1374412323697104E-2</v>
      </c>
      <c r="M154" s="111">
        <f>G154/$C154</f>
        <v>0.19755926778033411</v>
      </c>
      <c r="N154" s="111">
        <f>H154/$C154</f>
        <v>0.6098329498849655</v>
      </c>
      <c r="O154" s="111">
        <f>I154/$C154</f>
        <v>0.19260778233470041</v>
      </c>
      <c r="P154" s="111">
        <f>J154/$C154</f>
        <v>7.8573572071621481E-2</v>
      </c>
      <c r="Q154" s="126">
        <f>(G154+I154)/(H154/100)</f>
        <v>63.979332403838264</v>
      </c>
      <c r="S154" s="25">
        <v>423</v>
      </c>
      <c r="T154" s="19" t="s">
        <v>135</v>
      </c>
      <c r="U154" s="38"/>
      <c r="V154" s="35"/>
      <c r="W154" s="36"/>
      <c r="X154" s="37"/>
      <c r="Y154" s="113">
        <v>2</v>
      </c>
      <c r="Z154" s="4">
        <v>4</v>
      </c>
    </row>
    <row r="155" spans="1:26" s="4" customFormat="1" ht="13.5" customHeight="1">
      <c r="A155" s="55" t="s">
        <v>264</v>
      </c>
      <c r="B155" s="40">
        <v>10161</v>
      </c>
      <c r="C155" s="6">
        <v>10191</v>
      </c>
      <c r="D155" s="14">
        <f>C155-B155</f>
        <v>30</v>
      </c>
      <c r="E155" s="102">
        <f>C155/B155-1</f>
        <v>2.9524653085326591E-3</v>
      </c>
      <c r="F155" s="108">
        <v>1302</v>
      </c>
      <c r="G155" s="109">
        <v>3278</v>
      </c>
      <c r="H155" s="109">
        <v>5882</v>
      </c>
      <c r="I155" s="109">
        <v>1031</v>
      </c>
      <c r="J155" s="109">
        <v>423</v>
      </c>
      <c r="K155" s="105"/>
      <c r="L155" s="111">
        <f>F155/$C155</f>
        <v>0.12775978804827789</v>
      </c>
      <c r="M155" s="111">
        <f>G155/$C155</f>
        <v>0.32165636345795312</v>
      </c>
      <c r="N155" s="111">
        <f>H155/$C155</f>
        <v>0.57717593955450885</v>
      </c>
      <c r="O155" s="111">
        <f>I155/$C155</f>
        <v>0.10116769698753802</v>
      </c>
      <c r="P155" s="111">
        <f>J155/$C155</f>
        <v>4.1507212246099497E-2</v>
      </c>
      <c r="Q155" s="126">
        <f>(G155+I155)/(H155/100)</f>
        <v>73.257395443726622</v>
      </c>
      <c r="S155" s="50">
        <v>425</v>
      </c>
      <c r="T155" s="39" t="s">
        <v>265</v>
      </c>
      <c r="U155" s="38"/>
      <c r="V155" s="35"/>
      <c r="W155" s="36"/>
      <c r="X155" s="37"/>
      <c r="Y155" s="113">
        <v>17</v>
      </c>
      <c r="Z155" s="4">
        <v>4</v>
      </c>
    </row>
    <row r="156" spans="1:26" s="4" customFormat="1" ht="13.5" customHeight="1">
      <c r="A156" s="55" t="s">
        <v>266</v>
      </c>
      <c r="B156" s="40">
        <v>12145</v>
      </c>
      <c r="C156" s="6">
        <v>12084</v>
      </c>
      <c r="D156" s="14">
        <f>C156-B156</f>
        <v>-61</v>
      </c>
      <c r="E156" s="102">
        <f>C156/B156-1</f>
        <v>-5.0226430629888297E-3</v>
      </c>
      <c r="F156" s="108">
        <v>939</v>
      </c>
      <c r="G156" s="109">
        <v>2219</v>
      </c>
      <c r="H156" s="109">
        <v>7238</v>
      </c>
      <c r="I156" s="109">
        <v>2627</v>
      </c>
      <c r="J156" s="109">
        <v>1020</v>
      </c>
      <c r="K156" s="105"/>
      <c r="L156" s="111">
        <f>F156/$C156</f>
        <v>7.7706057596822239E-2</v>
      </c>
      <c r="M156" s="111">
        <f>G156/$C156</f>
        <v>0.18363124793114863</v>
      </c>
      <c r="N156" s="111">
        <f>H156/$C156</f>
        <v>0.59897384971863621</v>
      </c>
      <c r="O156" s="111">
        <f>I156/$C156</f>
        <v>0.21739490235021516</v>
      </c>
      <c r="P156" s="111">
        <f>J156/$C156</f>
        <v>8.4409136047666339E-2</v>
      </c>
      <c r="Q156" s="126">
        <f>(G156+I156)/(H156/100)</f>
        <v>66.952196739430789</v>
      </c>
      <c r="S156" s="50">
        <v>426</v>
      </c>
      <c r="T156" s="19" t="s">
        <v>492</v>
      </c>
      <c r="U156" s="38"/>
      <c r="V156" s="35"/>
      <c r="W156" s="36"/>
      <c r="X156" s="37"/>
      <c r="Y156" s="113">
        <v>12</v>
      </c>
      <c r="Z156" s="4">
        <v>4</v>
      </c>
    </row>
    <row r="157" spans="1:26" s="4" customFormat="1" ht="13.5" customHeight="1">
      <c r="A157" s="24" t="s">
        <v>446</v>
      </c>
      <c r="B157" s="40">
        <v>46296</v>
      </c>
      <c r="C157" s="6">
        <v>45965</v>
      </c>
      <c r="D157" s="14">
        <f>C157-B157</f>
        <v>-331</v>
      </c>
      <c r="E157" s="102">
        <f>C157/B157-1</f>
        <v>-7.1496457577328032E-3</v>
      </c>
      <c r="F157" s="108">
        <v>2803</v>
      </c>
      <c r="G157" s="109">
        <v>7422</v>
      </c>
      <c r="H157" s="109">
        <v>27488</v>
      </c>
      <c r="I157" s="109">
        <v>11055</v>
      </c>
      <c r="J157" s="109">
        <v>4554</v>
      </c>
      <c r="K157" s="105"/>
      <c r="L157" s="111">
        <f>F157/$C157</f>
        <v>6.0981181333623409E-2</v>
      </c>
      <c r="M157" s="111">
        <f>G157/$C157</f>
        <v>0.16147068421625149</v>
      </c>
      <c r="N157" s="111">
        <f>H157/$C157</f>
        <v>0.59802023278581529</v>
      </c>
      <c r="O157" s="111">
        <f>I157/$C157</f>
        <v>0.24050908299793322</v>
      </c>
      <c r="P157" s="111">
        <f>J157/$C157</f>
        <v>9.9075383443924719E-2</v>
      </c>
      <c r="Q157" s="126">
        <f>(G157+I157)/(H157/100)</f>
        <v>67.218422584400471</v>
      </c>
      <c r="S157" s="25">
        <v>444</v>
      </c>
      <c r="T157" s="39" t="s">
        <v>62</v>
      </c>
      <c r="U157" s="26"/>
      <c r="V157" s="35"/>
      <c r="W157" s="36"/>
      <c r="X157" s="37"/>
      <c r="Y157" s="113">
        <v>1</v>
      </c>
      <c r="Z157" s="4">
        <v>5</v>
      </c>
    </row>
    <row r="158" spans="1:26" s="4" customFormat="1" ht="13.5" customHeight="1">
      <c r="A158" s="24" t="s">
        <v>447</v>
      </c>
      <c r="B158" s="40">
        <v>16032</v>
      </c>
      <c r="C158" s="6">
        <v>15875</v>
      </c>
      <c r="D158" s="14">
        <f>C158-B158</f>
        <v>-157</v>
      </c>
      <c r="E158" s="102">
        <f>C158/B158-1</f>
        <v>-9.7929141716567303E-3</v>
      </c>
      <c r="F158" s="108">
        <v>862</v>
      </c>
      <c r="G158" s="109">
        <v>2166</v>
      </c>
      <c r="H158" s="109">
        <v>8973</v>
      </c>
      <c r="I158" s="109">
        <v>4736</v>
      </c>
      <c r="J158" s="109">
        <v>2147</v>
      </c>
      <c r="K158" s="105"/>
      <c r="L158" s="111">
        <f>F158/$C158</f>
        <v>5.4299212598425198E-2</v>
      </c>
      <c r="M158" s="111">
        <f>G158/$C158</f>
        <v>0.13644094488188976</v>
      </c>
      <c r="N158" s="111">
        <f>H158/$C158</f>
        <v>0.56522834645669295</v>
      </c>
      <c r="O158" s="111">
        <f>I158/$C158</f>
        <v>0.29833070866141731</v>
      </c>
      <c r="P158" s="111">
        <f>J158/$C158</f>
        <v>0.13524409448818897</v>
      </c>
      <c r="Q158" s="126">
        <f>(G158+I158)/(H158/100)</f>
        <v>76.919647832386048</v>
      </c>
      <c r="S158" s="25">
        <v>430</v>
      </c>
      <c r="T158" s="19" t="s">
        <v>447</v>
      </c>
      <c r="U158" s="38"/>
      <c r="V158" s="35"/>
      <c r="W158" s="36"/>
      <c r="X158" s="37"/>
      <c r="Y158" s="113">
        <v>2</v>
      </c>
      <c r="Z158" s="4">
        <v>4</v>
      </c>
    </row>
    <row r="159" spans="1:26" s="4" customFormat="1" ht="13.5" customHeight="1">
      <c r="A159" s="24" t="s">
        <v>267</v>
      </c>
      <c r="B159" s="40">
        <v>7861</v>
      </c>
      <c r="C159" s="6">
        <v>7828</v>
      </c>
      <c r="D159" s="14">
        <f>C159-B159</f>
        <v>-33</v>
      </c>
      <c r="E159" s="102">
        <f>C159/B159-1</f>
        <v>-4.1979391934868771E-3</v>
      </c>
      <c r="F159" s="108">
        <v>479</v>
      </c>
      <c r="G159" s="109">
        <v>1320</v>
      </c>
      <c r="H159" s="109">
        <v>4539</v>
      </c>
      <c r="I159" s="109">
        <v>1969</v>
      </c>
      <c r="J159" s="109">
        <v>827</v>
      </c>
      <c r="K159" s="105"/>
      <c r="L159" s="111">
        <f>F159/$C159</f>
        <v>6.1190597853857949E-2</v>
      </c>
      <c r="M159" s="111">
        <f>G159/$C159</f>
        <v>0.16862544711292796</v>
      </c>
      <c r="N159" s="111">
        <f>H159/$C159</f>
        <v>0.57984159427695448</v>
      </c>
      <c r="O159" s="111">
        <f>I159/$C159</f>
        <v>0.25153295861011754</v>
      </c>
      <c r="P159" s="111">
        <f>J159/$C159</f>
        <v>0.10564639754726622</v>
      </c>
      <c r="Q159" s="126">
        <f>(G159+I159)/(H159/100)</f>
        <v>72.460894470147608</v>
      </c>
      <c r="S159" s="25">
        <v>433</v>
      </c>
      <c r="T159" s="39" t="s">
        <v>267</v>
      </c>
      <c r="U159" s="38"/>
      <c r="V159" s="35"/>
      <c r="W159" s="36"/>
      <c r="X159" s="37"/>
      <c r="Y159" s="113">
        <v>5</v>
      </c>
      <c r="Z159" s="4">
        <v>3</v>
      </c>
    </row>
    <row r="160" spans="1:26" s="4" customFormat="1" ht="13.5" customHeight="1">
      <c r="A160" s="24" t="s">
        <v>136</v>
      </c>
      <c r="B160" s="40">
        <v>14891</v>
      </c>
      <c r="C160" s="6">
        <v>14772</v>
      </c>
      <c r="D160" s="14">
        <f>C160-B160</f>
        <v>-119</v>
      </c>
      <c r="E160" s="102">
        <f>C160/B160-1</f>
        <v>-7.991404203881558E-3</v>
      </c>
      <c r="F160" s="108">
        <v>765</v>
      </c>
      <c r="G160" s="109">
        <v>1994</v>
      </c>
      <c r="H160" s="109">
        <v>8483</v>
      </c>
      <c r="I160" s="109">
        <v>4295</v>
      </c>
      <c r="J160" s="109">
        <v>1772</v>
      </c>
      <c r="K160" s="105"/>
      <c r="L160" s="111">
        <f>F160/$C160</f>
        <v>5.1787164906580016E-2</v>
      </c>
      <c r="M160" s="111">
        <f>G160/$C160</f>
        <v>0.13498510695911184</v>
      </c>
      <c r="N160" s="111">
        <f>H160/$C160</f>
        <v>0.57426211751963174</v>
      </c>
      <c r="O160" s="111">
        <f>I160/$C160</f>
        <v>0.29075277552125645</v>
      </c>
      <c r="P160" s="111">
        <f>J160/$C160</f>
        <v>0.11995667479014352</v>
      </c>
      <c r="Q160" s="126">
        <f>(G160+I160)/(H160/100)</f>
        <v>74.136508310739131</v>
      </c>
      <c r="S160" s="25">
        <v>434</v>
      </c>
      <c r="T160" s="19" t="s">
        <v>137</v>
      </c>
      <c r="U160" s="38"/>
      <c r="V160" s="35"/>
      <c r="W160" s="36"/>
      <c r="X160" s="37"/>
      <c r="Y160" s="113">
        <v>1</v>
      </c>
      <c r="Z160" s="4">
        <v>4</v>
      </c>
    </row>
    <row r="161" spans="1:26" s="4" customFormat="1" ht="13.5" customHeight="1">
      <c r="A161" s="24" t="s">
        <v>268</v>
      </c>
      <c r="B161" s="40">
        <v>707</v>
      </c>
      <c r="C161" s="6">
        <v>690</v>
      </c>
      <c r="D161" s="14">
        <f>C161-B161</f>
        <v>-17</v>
      </c>
      <c r="E161" s="102">
        <f>C161/B161-1</f>
        <v>-2.4045261669024098E-2</v>
      </c>
      <c r="F161" s="108">
        <v>23</v>
      </c>
      <c r="G161" s="109">
        <v>57</v>
      </c>
      <c r="H161" s="109">
        <v>341</v>
      </c>
      <c r="I161" s="109">
        <v>292</v>
      </c>
      <c r="J161" s="109">
        <v>132</v>
      </c>
      <c r="K161" s="105"/>
      <c r="L161" s="111">
        <f>F161/$C161</f>
        <v>3.3333333333333333E-2</v>
      </c>
      <c r="M161" s="111">
        <f>G161/$C161</f>
        <v>8.2608695652173908E-2</v>
      </c>
      <c r="N161" s="111">
        <f>H161/$C161</f>
        <v>0.49420289855072463</v>
      </c>
      <c r="O161" s="111">
        <f>I161/$C161</f>
        <v>0.42318840579710143</v>
      </c>
      <c r="P161" s="111">
        <f>J161/$C161</f>
        <v>0.19130434782608696</v>
      </c>
      <c r="Q161" s="126">
        <f>(G161+I161)/(H161/100)</f>
        <v>102.34604105571847</v>
      </c>
      <c r="S161" s="25">
        <v>435</v>
      </c>
      <c r="T161" s="19" t="s">
        <v>268</v>
      </c>
      <c r="U161" s="38"/>
      <c r="V161" s="35"/>
      <c r="W161" s="36"/>
      <c r="X161" s="37"/>
      <c r="Y161" s="113">
        <v>13</v>
      </c>
      <c r="Z161" s="4">
        <v>1</v>
      </c>
    </row>
    <row r="162" spans="1:26" s="4" customFormat="1" ht="13.5" customHeight="1">
      <c r="A162" s="24" t="s">
        <v>269</v>
      </c>
      <c r="B162" s="40">
        <v>2052</v>
      </c>
      <c r="C162" s="6">
        <v>2020</v>
      </c>
      <c r="D162" s="14">
        <f>C162-B162</f>
        <v>-32</v>
      </c>
      <c r="E162" s="102">
        <f>C162/B162-1</f>
        <v>-1.5594541910331383E-2</v>
      </c>
      <c r="F162" s="108">
        <v>219</v>
      </c>
      <c r="G162" s="109">
        <v>565</v>
      </c>
      <c r="H162" s="109">
        <v>1083</v>
      </c>
      <c r="I162" s="109">
        <v>372</v>
      </c>
      <c r="J162" s="109">
        <v>147</v>
      </c>
      <c r="K162" s="105"/>
      <c r="L162" s="111">
        <f>F162/$C162</f>
        <v>0.10841584158415841</v>
      </c>
      <c r="M162" s="111">
        <f>G162/$C162</f>
        <v>0.27970297029702973</v>
      </c>
      <c r="N162" s="111">
        <f>H162/$C162</f>
        <v>0.53613861386138617</v>
      </c>
      <c r="O162" s="111">
        <f>I162/$C162</f>
        <v>0.18415841584158416</v>
      </c>
      <c r="P162" s="111">
        <f>J162/$C162</f>
        <v>7.2772277227722768E-2</v>
      </c>
      <c r="Q162" s="126">
        <f>(G162+I162)/(H162/100)</f>
        <v>86.518928901200368</v>
      </c>
      <c r="S162" s="25">
        <v>436</v>
      </c>
      <c r="T162" s="19" t="s">
        <v>269</v>
      </c>
      <c r="U162" s="26"/>
      <c r="V162" s="35"/>
      <c r="W162" s="36"/>
      <c r="X162" s="37"/>
      <c r="Y162" s="113">
        <v>17</v>
      </c>
      <c r="Z162" s="4">
        <v>2</v>
      </c>
    </row>
    <row r="163" spans="1:26" s="4" customFormat="1" ht="13.5" customHeight="1">
      <c r="A163" s="24" t="s">
        <v>270</v>
      </c>
      <c r="B163" s="40">
        <v>382</v>
      </c>
      <c r="C163" s="6">
        <v>366</v>
      </c>
      <c r="D163" s="14">
        <f>C163-B163</f>
        <v>-16</v>
      </c>
      <c r="E163" s="102">
        <f>C163/B163-1</f>
        <v>-4.1884816753926746E-2</v>
      </c>
      <c r="F163" s="108">
        <v>18</v>
      </c>
      <c r="G163" s="109">
        <v>53</v>
      </c>
      <c r="H163" s="109">
        <v>207</v>
      </c>
      <c r="I163" s="109">
        <v>106</v>
      </c>
      <c r="J163" s="109">
        <v>53</v>
      </c>
      <c r="K163" s="105"/>
      <c r="L163" s="111">
        <f>F163/$C163</f>
        <v>4.9180327868852458E-2</v>
      </c>
      <c r="M163" s="111">
        <f>G163/$C163</f>
        <v>0.1448087431693989</v>
      </c>
      <c r="N163" s="111">
        <f>H163/$C163</f>
        <v>0.56557377049180324</v>
      </c>
      <c r="O163" s="111">
        <f>I163/$C163</f>
        <v>0.2896174863387978</v>
      </c>
      <c r="P163" s="111">
        <f>J163/$C163</f>
        <v>0.1448087431693989</v>
      </c>
      <c r="Q163" s="126">
        <f>(G163+I163)/(H163/100)</f>
        <v>76.811594202898561</v>
      </c>
      <c r="S163" s="25">
        <v>438</v>
      </c>
      <c r="T163" s="39" t="s">
        <v>270</v>
      </c>
      <c r="U163" s="38"/>
      <c r="V163" s="35"/>
      <c r="W163" s="36"/>
      <c r="X163" s="37"/>
      <c r="Y163" s="113">
        <v>21</v>
      </c>
      <c r="Z163" s="4">
        <v>1</v>
      </c>
    </row>
    <row r="164" spans="1:26" s="4" customFormat="1" ht="13.5" customHeight="1">
      <c r="A164" s="24" t="s">
        <v>271</v>
      </c>
      <c r="B164" s="40">
        <v>5340</v>
      </c>
      <c r="C164" s="6">
        <v>5417</v>
      </c>
      <c r="D164" s="14">
        <f>C164-B164</f>
        <v>77</v>
      </c>
      <c r="E164" s="102">
        <f>C164/B164-1</f>
        <v>1.441947565543078E-2</v>
      </c>
      <c r="F164" s="108">
        <v>758</v>
      </c>
      <c r="G164" s="109">
        <v>1583</v>
      </c>
      <c r="H164" s="109">
        <v>3046</v>
      </c>
      <c r="I164" s="109">
        <v>788</v>
      </c>
      <c r="J164" s="109">
        <v>335</v>
      </c>
      <c r="K164" s="105"/>
      <c r="L164" s="111">
        <f>F164/$C164</f>
        <v>0.13992985047074027</v>
      </c>
      <c r="M164" s="111">
        <f>G164/$C164</f>
        <v>0.29222817057411854</v>
      </c>
      <c r="N164" s="111">
        <f>H164/$C164</f>
        <v>0.56230385822410933</v>
      </c>
      <c r="O164" s="111">
        <f>I164/$C164</f>
        <v>0.14546797120177221</v>
      </c>
      <c r="P164" s="111">
        <f>J164/$C164</f>
        <v>6.184234816318996E-2</v>
      </c>
      <c r="Q164" s="126">
        <f>(G164+I164)/(H164/100)</f>
        <v>77.839789888378192</v>
      </c>
      <c r="S164" s="25">
        <v>440</v>
      </c>
      <c r="T164" s="19" t="s">
        <v>272</v>
      </c>
      <c r="U164" s="38"/>
      <c r="V164" s="35"/>
      <c r="W164" s="36"/>
      <c r="X164" s="37"/>
      <c r="Y164" s="113">
        <v>15</v>
      </c>
      <c r="Z164" s="4">
        <v>3</v>
      </c>
    </row>
    <row r="165" spans="1:26" s="4" customFormat="1" ht="13.5" customHeight="1">
      <c r="A165" s="24" t="s">
        <v>273</v>
      </c>
      <c r="B165" s="40">
        <v>4662</v>
      </c>
      <c r="C165" s="6">
        <v>4636</v>
      </c>
      <c r="D165" s="14">
        <f>C165-B165</f>
        <v>-26</v>
      </c>
      <c r="E165" s="102">
        <f>C165/B165-1</f>
        <v>-5.5770055770055782E-3</v>
      </c>
      <c r="F165" s="108">
        <v>208</v>
      </c>
      <c r="G165" s="109">
        <v>579</v>
      </c>
      <c r="H165" s="109">
        <v>2473</v>
      </c>
      <c r="I165" s="109">
        <v>1584</v>
      </c>
      <c r="J165" s="109">
        <v>699</v>
      </c>
      <c r="K165" s="105"/>
      <c r="L165" s="111">
        <f>F165/$C165</f>
        <v>4.4866264020707508E-2</v>
      </c>
      <c r="M165" s="111">
        <f>G165/$C165</f>
        <v>0.12489214840379638</v>
      </c>
      <c r="N165" s="111">
        <f>H165/$C165</f>
        <v>0.53343399482312337</v>
      </c>
      <c r="O165" s="111">
        <f>I165/$C165</f>
        <v>0.34167385677308026</v>
      </c>
      <c r="P165" s="111">
        <f>J165/$C165</f>
        <v>0.15077653149266609</v>
      </c>
      <c r="Q165" s="126">
        <f>(G165+I165)/(H165/100)</f>
        <v>87.464617873028715</v>
      </c>
      <c r="S165" s="25">
        <v>441</v>
      </c>
      <c r="T165" s="39" t="s">
        <v>273</v>
      </c>
      <c r="U165" s="38"/>
      <c r="V165" s="35"/>
      <c r="W165" s="36"/>
      <c r="X165" s="37"/>
      <c r="Y165" s="113">
        <v>9</v>
      </c>
      <c r="Z165" s="4">
        <v>2</v>
      </c>
    </row>
    <row r="166" spans="1:26" s="4" customFormat="1" ht="13.5" customHeight="1">
      <c r="A166" s="55" t="s">
        <v>274</v>
      </c>
      <c r="B166" s="40">
        <v>5477</v>
      </c>
      <c r="C166" s="6">
        <v>5475</v>
      </c>
      <c r="D166" s="14">
        <f>C166-B166</f>
        <v>-2</v>
      </c>
      <c r="E166" s="102">
        <f>C166/B166-1</f>
        <v>-3.6516341062620139E-4</v>
      </c>
      <c r="F166" s="108">
        <v>366</v>
      </c>
      <c r="G166" s="109">
        <v>841</v>
      </c>
      <c r="H166" s="109">
        <v>3080</v>
      </c>
      <c r="I166" s="109">
        <v>1554</v>
      </c>
      <c r="J166" s="109">
        <v>761</v>
      </c>
      <c r="K166" s="105"/>
      <c r="L166" s="111">
        <f>F166/$C166</f>
        <v>6.6849315068493148E-2</v>
      </c>
      <c r="M166" s="111">
        <f>G166/$C166</f>
        <v>0.15360730593607305</v>
      </c>
      <c r="N166" s="111">
        <f>H166/$C166</f>
        <v>0.56255707762557072</v>
      </c>
      <c r="O166" s="111">
        <f>I166/$C166</f>
        <v>0.28383561643835614</v>
      </c>
      <c r="P166" s="111">
        <f>J166/$C166</f>
        <v>0.13899543378995433</v>
      </c>
      <c r="Q166" s="126">
        <f>(G166+I166)/(H166/100)</f>
        <v>77.759740259740255</v>
      </c>
      <c r="S166" s="50">
        <v>475</v>
      </c>
      <c r="T166" s="19" t="s">
        <v>275</v>
      </c>
      <c r="U166" s="38"/>
      <c r="V166" s="35"/>
      <c r="W166" s="36"/>
      <c r="X166" s="37"/>
      <c r="Y166" s="113">
        <v>15</v>
      </c>
      <c r="Z166" s="4">
        <v>3</v>
      </c>
    </row>
    <row r="167" spans="1:26" s="4" customFormat="1" ht="13.5" customHeight="1">
      <c r="A167" s="24" t="s">
        <v>63</v>
      </c>
      <c r="B167" s="40">
        <v>11743</v>
      </c>
      <c r="C167" s="6">
        <v>11679</v>
      </c>
      <c r="D167" s="14">
        <f>C167-B167</f>
        <v>-64</v>
      </c>
      <c r="E167" s="102">
        <f>C167/B167-1</f>
        <v>-5.4500553521246164E-3</v>
      </c>
      <c r="F167" s="108">
        <v>747</v>
      </c>
      <c r="G167" s="109">
        <v>1663</v>
      </c>
      <c r="H167" s="109">
        <v>7189</v>
      </c>
      <c r="I167" s="109">
        <v>2827</v>
      </c>
      <c r="J167" s="109">
        <v>1264</v>
      </c>
      <c r="K167" s="105"/>
      <c r="L167" s="111">
        <f>F167/$C167</f>
        <v>6.3960955561263813E-2</v>
      </c>
      <c r="M167" s="111">
        <f>G167/$C167</f>
        <v>0.14239232811028341</v>
      </c>
      <c r="N167" s="111">
        <f>H167/$C167</f>
        <v>0.61554927647915059</v>
      </c>
      <c r="O167" s="111">
        <f>I167/$C167</f>
        <v>0.24205839541056598</v>
      </c>
      <c r="P167" s="111">
        <f>J167/$C167</f>
        <v>0.1082284442161144</v>
      </c>
      <c r="Q167" s="126">
        <f>(G167+I167)/(H167/100)</f>
        <v>62.456530810961191</v>
      </c>
      <c r="S167" s="25">
        <v>478</v>
      </c>
      <c r="T167" s="19" t="s">
        <v>64</v>
      </c>
      <c r="U167" s="38"/>
      <c r="V167" s="35"/>
      <c r="W167" s="36"/>
      <c r="X167" s="37"/>
      <c r="Y167" s="113">
        <v>21</v>
      </c>
      <c r="Z167" s="4">
        <v>4</v>
      </c>
    </row>
    <row r="168" spans="1:26" s="4" customFormat="1" ht="13.5" customHeight="1">
      <c r="A168" s="24" t="s">
        <v>276</v>
      </c>
      <c r="B168" s="40">
        <v>2018</v>
      </c>
      <c r="C168" s="6">
        <v>2013</v>
      </c>
      <c r="D168" s="14">
        <f>C168-B168</f>
        <v>-5</v>
      </c>
      <c r="E168" s="102">
        <f>C168/B168-1</f>
        <v>-2.4777006937561907E-3</v>
      </c>
      <c r="F168" s="108">
        <v>125</v>
      </c>
      <c r="G168" s="109">
        <v>315</v>
      </c>
      <c r="H168" s="109">
        <v>1149</v>
      </c>
      <c r="I168" s="109">
        <v>549</v>
      </c>
      <c r="J168" s="109">
        <v>234</v>
      </c>
      <c r="K168" s="105"/>
      <c r="L168" s="111">
        <f>F168/$C168</f>
        <v>6.2096373571783409E-2</v>
      </c>
      <c r="M168" s="111">
        <f>G168/$C168</f>
        <v>0.15648286140089418</v>
      </c>
      <c r="N168" s="111">
        <f>H168/$C168</f>
        <v>0.57078986587183311</v>
      </c>
      <c r="O168" s="111">
        <f>I168/$C168</f>
        <v>0.27272727272727271</v>
      </c>
      <c r="P168" s="111">
        <f>J168/$C168</f>
        <v>0.11624441132637854</v>
      </c>
      <c r="Q168" s="126">
        <f>(G168+I168)/(H168/100)</f>
        <v>75.195822454308086</v>
      </c>
      <c r="S168" s="25">
        <v>480</v>
      </c>
      <c r="T168" s="39" t="s">
        <v>493</v>
      </c>
      <c r="U168" s="38"/>
      <c r="V168" s="35"/>
      <c r="W168" s="36"/>
      <c r="X168" s="37"/>
      <c r="Y168" s="113">
        <v>2</v>
      </c>
      <c r="Z168" s="4">
        <v>2</v>
      </c>
    </row>
    <row r="169" spans="1:26" s="4" customFormat="1" ht="13.5" customHeight="1">
      <c r="A169" s="24" t="s">
        <v>448</v>
      </c>
      <c r="B169" s="40">
        <v>9554</v>
      </c>
      <c r="C169" s="6">
        <v>9534</v>
      </c>
      <c r="D169" s="14">
        <f>C169-B169</f>
        <v>-20</v>
      </c>
      <c r="E169" s="102">
        <f>C169/B169-1</f>
        <v>-2.0933640360059069E-3</v>
      </c>
      <c r="F169" s="108">
        <v>781</v>
      </c>
      <c r="G169" s="109">
        <v>1958</v>
      </c>
      <c r="H169" s="109">
        <v>5806</v>
      </c>
      <c r="I169" s="109">
        <v>1770</v>
      </c>
      <c r="J169" s="109">
        <v>691</v>
      </c>
      <c r="K169" s="105"/>
      <c r="L169" s="111">
        <f>F169/$C169</f>
        <v>8.191734843717223E-2</v>
      </c>
      <c r="M169" s="111">
        <f>G169/$C169</f>
        <v>0.2053702538284036</v>
      </c>
      <c r="N169" s="111">
        <f>H169/$C169</f>
        <v>0.6089783931193623</v>
      </c>
      <c r="O169" s="111">
        <f>I169/$C169</f>
        <v>0.1856513530522341</v>
      </c>
      <c r="P169" s="111">
        <f>J169/$C169</f>
        <v>7.2477449129431507E-2</v>
      </c>
      <c r="Q169" s="126">
        <f>(G169+I169)/(H169/100)</f>
        <v>64.209438511884258</v>
      </c>
      <c r="S169" s="25">
        <v>481</v>
      </c>
      <c r="T169" s="19" t="s">
        <v>448</v>
      </c>
      <c r="U169" s="38"/>
      <c r="V169" s="35"/>
      <c r="W169" s="36"/>
      <c r="X169" s="37"/>
      <c r="Y169" s="113">
        <v>2</v>
      </c>
      <c r="Z169" s="4">
        <v>3</v>
      </c>
    </row>
    <row r="170" spans="1:26" s="4" customFormat="1" ht="13.5" customHeight="1">
      <c r="A170" s="24" t="s">
        <v>277</v>
      </c>
      <c r="B170" s="40">
        <v>1104</v>
      </c>
      <c r="C170" s="6">
        <v>1089</v>
      </c>
      <c r="D170" s="14">
        <f>C170-B170</f>
        <v>-15</v>
      </c>
      <c r="E170" s="102">
        <f>C170/B170-1</f>
        <v>-1.3586956521739135E-2</v>
      </c>
      <c r="F170" s="108">
        <v>136</v>
      </c>
      <c r="G170" s="109">
        <v>264</v>
      </c>
      <c r="H170" s="109">
        <v>562</v>
      </c>
      <c r="I170" s="109">
        <v>263</v>
      </c>
      <c r="J170" s="109">
        <v>109</v>
      </c>
      <c r="K170" s="105"/>
      <c r="L170" s="111">
        <f>F170/$C170</f>
        <v>0.1248852157943067</v>
      </c>
      <c r="M170" s="111">
        <f>G170/$C170</f>
        <v>0.24242424242424243</v>
      </c>
      <c r="N170" s="111">
        <f>H170/$C170</f>
        <v>0.51606978879706156</v>
      </c>
      <c r="O170" s="111">
        <f>I170/$C170</f>
        <v>0.24150596877869604</v>
      </c>
      <c r="P170" s="111">
        <f>J170/$C170</f>
        <v>0.10009182736455463</v>
      </c>
      <c r="Q170" s="126">
        <f>(G170+I170)/(H170/100)</f>
        <v>93.772241992882556</v>
      </c>
      <c r="S170" s="25">
        <v>483</v>
      </c>
      <c r="T170" s="39" t="s">
        <v>277</v>
      </c>
      <c r="U170" s="34"/>
      <c r="V170" s="35"/>
      <c r="W170" s="36"/>
      <c r="X170" s="37"/>
      <c r="Y170" s="113">
        <v>17</v>
      </c>
      <c r="Z170" s="4">
        <v>1</v>
      </c>
    </row>
    <row r="171" spans="1:26" s="4" customFormat="1" ht="13.5" customHeight="1">
      <c r="A171" s="24" t="s">
        <v>278</v>
      </c>
      <c r="B171" s="40">
        <v>3115</v>
      </c>
      <c r="C171" s="6">
        <v>3067</v>
      </c>
      <c r="D171" s="14">
        <f>C171-B171</f>
        <v>-48</v>
      </c>
      <c r="E171" s="102">
        <f>C171/B171-1</f>
        <v>-1.540930979133226E-2</v>
      </c>
      <c r="F171" s="108">
        <v>199</v>
      </c>
      <c r="G171" s="109">
        <v>427</v>
      </c>
      <c r="H171" s="109">
        <v>1559</v>
      </c>
      <c r="I171" s="109">
        <v>1081</v>
      </c>
      <c r="J171" s="109">
        <v>516</v>
      </c>
      <c r="K171" s="105"/>
      <c r="L171" s="111">
        <f>F171/$C171</f>
        <v>6.4884251711770466E-2</v>
      </c>
      <c r="M171" s="111">
        <f>G171/$C171</f>
        <v>0.13922399739158786</v>
      </c>
      <c r="N171" s="111">
        <f>H171/$C171</f>
        <v>0.50831431366155855</v>
      </c>
      <c r="O171" s="111">
        <f>I171/$C171</f>
        <v>0.35246168894685359</v>
      </c>
      <c r="P171" s="111">
        <f>J171/$C171</f>
        <v>0.16824258232800782</v>
      </c>
      <c r="Q171" s="126">
        <f>(G171+I171)/(H171/100)</f>
        <v>96.728672225785758</v>
      </c>
      <c r="S171" s="25">
        <v>484</v>
      </c>
      <c r="T171" s="19" t="s">
        <v>279</v>
      </c>
      <c r="U171" s="38"/>
      <c r="V171" s="35"/>
      <c r="W171" s="36"/>
      <c r="X171" s="37"/>
      <c r="Y171" s="113">
        <v>4</v>
      </c>
      <c r="Z171" s="4">
        <v>2</v>
      </c>
    </row>
    <row r="172" spans="1:26" s="4" customFormat="1" ht="13.5" customHeight="1">
      <c r="A172" s="24" t="s">
        <v>280</v>
      </c>
      <c r="B172" s="40">
        <v>1940</v>
      </c>
      <c r="C172" s="6">
        <v>1857</v>
      </c>
      <c r="D172" s="14">
        <f>C172-B172</f>
        <v>-83</v>
      </c>
      <c r="E172" s="102">
        <f>C172/B172-1</f>
        <v>-4.2783505154639134E-2</v>
      </c>
      <c r="F172" s="108">
        <v>58</v>
      </c>
      <c r="G172" s="109">
        <v>185</v>
      </c>
      <c r="H172" s="109">
        <v>974</v>
      </c>
      <c r="I172" s="109">
        <v>698</v>
      </c>
      <c r="J172" s="109">
        <v>330</v>
      </c>
      <c r="K172" s="105"/>
      <c r="L172" s="111">
        <f>F172/$C172</f>
        <v>3.1233171782444804E-2</v>
      </c>
      <c r="M172" s="111">
        <f>G172/$C172</f>
        <v>9.9623047926763603E-2</v>
      </c>
      <c r="N172" s="111">
        <f>H172/$C172</f>
        <v>0.52450188476036619</v>
      </c>
      <c r="O172" s="111">
        <f>I172/$C172</f>
        <v>0.37587506731287024</v>
      </c>
      <c r="P172" s="111">
        <f>J172/$C172</f>
        <v>0.17770597738287561</v>
      </c>
      <c r="Q172" s="126">
        <f>(G172+I172)/(H172/100)</f>
        <v>90.657084188911696</v>
      </c>
      <c r="S172" s="25">
        <v>489</v>
      </c>
      <c r="T172" s="19" t="s">
        <v>280</v>
      </c>
      <c r="U172" s="38"/>
      <c r="V172" s="35"/>
      <c r="W172" s="36"/>
      <c r="X172" s="37"/>
      <c r="Y172" s="113">
        <v>8</v>
      </c>
      <c r="Z172" s="4">
        <v>1</v>
      </c>
    </row>
    <row r="173" spans="1:26" s="4" customFormat="1" ht="13.5" customHeight="1">
      <c r="A173" s="24" t="s">
        <v>65</v>
      </c>
      <c r="B173" s="40">
        <v>53818</v>
      </c>
      <c r="C173" s="6">
        <v>53134</v>
      </c>
      <c r="D173" s="14">
        <f>C173-B173</f>
        <v>-684</v>
      </c>
      <c r="E173" s="102">
        <f>C173/B173-1</f>
        <v>-1.2709502396967554E-2</v>
      </c>
      <c r="F173" s="108">
        <v>3180</v>
      </c>
      <c r="G173" s="109">
        <v>7456</v>
      </c>
      <c r="H173" s="109">
        <v>31661</v>
      </c>
      <c r="I173" s="109">
        <v>14017</v>
      </c>
      <c r="J173" s="109">
        <v>6121</v>
      </c>
      <c r="K173" s="105"/>
      <c r="L173" s="111">
        <f>F173/$C173</f>
        <v>5.9848684458162382E-2</v>
      </c>
      <c r="M173" s="111">
        <f>G173/$C173</f>
        <v>0.14032446267926374</v>
      </c>
      <c r="N173" s="111">
        <f>H173/$C173</f>
        <v>0.59587081717920731</v>
      </c>
      <c r="O173" s="111">
        <f>I173/$C173</f>
        <v>0.26380472014152895</v>
      </c>
      <c r="P173" s="111">
        <f>J173/$C173</f>
        <v>0.11519930741145029</v>
      </c>
      <c r="Q173" s="126">
        <f>(G173+I173)/(H173/100)</f>
        <v>67.821610182874821</v>
      </c>
      <c r="S173" s="25">
        <v>491</v>
      </c>
      <c r="T173" s="19" t="s">
        <v>66</v>
      </c>
      <c r="U173" s="38"/>
      <c r="V173" s="35"/>
      <c r="W173" s="36"/>
      <c r="X173" s="37"/>
      <c r="Y173" s="113">
        <v>10</v>
      </c>
      <c r="Z173" s="4">
        <v>6</v>
      </c>
    </row>
    <row r="174" spans="1:26" s="4" customFormat="1" ht="13.5" customHeight="1">
      <c r="A174" s="24" t="s">
        <v>138</v>
      </c>
      <c r="B174" s="40">
        <v>8980</v>
      </c>
      <c r="C174" s="6">
        <v>8908</v>
      </c>
      <c r="D174" s="14">
        <f>C174-B174</f>
        <v>-72</v>
      </c>
      <c r="E174" s="102">
        <f>C174/B174-1</f>
        <v>-8.01781737193763E-3</v>
      </c>
      <c r="F174" s="108">
        <v>852</v>
      </c>
      <c r="G174" s="109">
        <v>2092</v>
      </c>
      <c r="H174" s="109">
        <v>5217</v>
      </c>
      <c r="I174" s="109">
        <v>1599</v>
      </c>
      <c r="J174" s="109">
        <v>672</v>
      </c>
      <c r="K174" s="105"/>
      <c r="L174" s="111">
        <f>F174/$C174</f>
        <v>9.5644364616075436E-2</v>
      </c>
      <c r="M174" s="111">
        <f>G174/$C174</f>
        <v>0.23484508307139651</v>
      </c>
      <c r="N174" s="111">
        <f>H174/$C174</f>
        <v>0.58565334530758872</v>
      </c>
      <c r="O174" s="111">
        <f>I174/$C174</f>
        <v>0.17950157162101482</v>
      </c>
      <c r="P174" s="111">
        <f>J174/$C174</f>
        <v>7.5437808711270773E-2</v>
      </c>
      <c r="Q174" s="126">
        <f>(G174+I174)/(H174/100)</f>
        <v>70.749472877132447</v>
      </c>
      <c r="S174" s="25">
        <v>494</v>
      </c>
      <c r="T174" s="39" t="s">
        <v>138</v>
      </c>
      <c r="U174" s="38"/>
      <c r="V174" s="35"/>
      <c r="W174" s="36"/>
      <c r="X174" s="37"/>
      <c r="Y174" s="113">
        <v>17</v>
      </c>
      <c r="Z174" s="4">
        <v>3</v>
      </c>
    </row>
    <row r="175" spans="1:26" s="4" customFormat="1" ht="13.5" customHeight="1">
      <c r="A175" s="24" t="s">
        <v>281</v>
      </c>
      <c r="B175" s="40">
        <v>1584</v>
      </c>
      <c r="C175" s="6">
        <v>1566</v>
      </c>
      <c r="D175" s="14">
        <f>C175-B175</f>
        <v>-18</v>
      </c>
      <c r="E175" s="102">
        <f>C175/B175-1</f>
        <v>-1.1363636363636354E-2</v>
      </c>
      <c r="F175" s="108">
        <v>79</v>
      </c>
      <c r="G175" s="109">
        <v>206</v>
      </c>
      <c r="H175" s="109">
        <v>806</v>
      </c>
      <c r="I175" s="109">
        <v>554</v>
      </c>
      <c r="J175" s="109">
        <v>265</v>
      </c>
      <c r="K175" s="105"/>
      <c r="L175" s="111">
        <f>F175/$C175</f>
        <v>5.0446998722860792E-2</v>
      </c>
      <c r="M175" s="111">
        <f>G175/$C175</f>
        <v>0.13154533844189017</v>
      </c>
      <c r="N175" s="111">
        <f>H175/$C175</f>
        <v>0.5146871008939975</v>
      </c>
      <c r="O175" s="111">
        <f>I175/$C175</f>
        <v>0.35376756066411241</v>
      </c>
      <c r="P175" s="111">
        <f>J175/$C175</f>
        <v>0.16922094508301405</v>
      </c>
      <c r="Q175" s="126">
        <f>(G175+I175)/(H175/100)</f>
        <v>94.292803970223318</v>
      </c>
      <c r="S175" s="25">
        <v>495</v>
      </c>
      <c r="T175" s="19" t="s">
        <v>281</v>
      </c>
      <c r="U175" s="38"/>
      <c r="V175" s="35"/>
      <c r="W175" s="36"/>
      <c r="X175" s="37"/>
      <c r="Y175" s="113">
        <v>13</v>
      </c>
      <c r="Z175" s="4">
        <v>1</v>
      </c>
    </row>
    <row r="176" spans="1:26" s="4" customFormat="1" ht="13.5" customHeight="1">
      <c r="A176" s="24" t="s">
        <v>282</v>
      </c>
      <c r="B176" s="40">
        <v>2299</v>
      </c>
      <c r="C176" s="6">
        <v>2308</v>
      </c>
      <c r="D176" s="14">
        <f>C176-B176</f>
        <v>9</v>
      </c>
      <c r="E176" s="102">
        <f>C176/B176-1</f>
        <v>3.9147455415398102E-3</v>
      </c>
      <c r="F176" s="108">
        <v>130</v>
      </c>
      <c r="G176" s="109">
        <v>357</v>
      </c>
      <c r="H176" s="109">
        <v>1313</v>
      </c>
      <c r="I176" s="109">
        <v>638</v>
      </c>
      <c r="J176" s="109">
        <v>273</v>
      </c>
      <c r="K176" s="105"/>
      <c r="L176" s="111">
        <f>F176/$C176</f>
        <v>5.6325823223570187E-2</v>
      </c>
      <c r="M176" s="111">
        <f>G176/$C176</f>
        <v>0.15467937608318891</v>
      </c>
      <c r="N176" s="111">
        <f>H176/$C176</f>
        <v>0.5688908145580589</v>
      </c>
      <c r="O176" s="111">
        <f>I176/$C176</f>
        <v>0.27642980935875217</v>
      </c>
      <c r="P176" s="111">
        <f>J176/$C176</f>
        <v>0.1182842287694974</v>
      </c>
      <c r="Q176" s="126">
        <f>(G176+I176)/(H176/100)</f>
        <v>75.780654988575776</v>
      </c>
      <c r="S176" s="25">
        <v>498</v>
      </c>
      <c r="T176" s="19" t="s">
        <v>282</v>
      </c>
      <c r="U176" s="34"/>
      <c r="V176" s="35"/>
      <c r="W176" s="36"/>
      <c r="X176" s="37"/>
      <c r="Y176" s="113">
        <v>19</v>
      </c>
      <c r="Z176" s="4">
        <v>2</v>
      </c>
    </row>
    <row r="177" spans="1:26" s="4" customFormat="1" ht="13.5" customHeight="1">
      <c r="A177" s="24" t="s">
        <v>139</v>
      </c>
      <c r="B177" s="40">
        <v>19444</v>
      </c>
      <c r="C177" s="6">
        <v>19448</v>
      </c>
      <c r="D177" s="14">
        <f>C177-B177</f>
        <v>4</v>
      </c>
      <c r="E177" s="102">
        <f>C177/B177-1</f>
        <v>2.0571898786259091E-4</v>
      </c>
      <c r="F177" s="108">
        <v>1707</v>
      </c>
      <c r="G177" s="109">
        <v>3882</v>
      </c>
      <c r="H177" s="109">
        <v>11323</v>
      </c>
      <c r="I177" s="109">
        <v>4243</v>
      </c>
      <c r="J177" s="109">
        <v>1884</v>
      </c>
      <c r="K177" s="105"/>
      <c r="L177" s="111">
        <f>F177/$C177</f>
        <v>8.7772521596051006E-2</v>
      </c>
      <c r="M177" s="111">
        <f>G177/$C177</f>
        <v>0.19960921431509668</v>
      </c>
      <c r="N177" s="111">
        <f>H177/$C177</f>
        <v>0.58221925133689845</v>
      </c>
      <c r="O177" s="111">
        <f>I177/$C177</f>
        <v>0.21817153434800493</v>
      </c>
      <c r="P177" s="111">
        <f>J177/$C177</f>
        <v>9.6873714520773341E-2</v>
      </c>
      <c r="Q177" s="126">
        <f>(G177+I177)/(H177/100)</f>
        <v>71.756601607347875</v>
      </c>
      <c r="S177" s="25">
        <v>499</v>
      </c>
      <c r="T177" s="39" t="s">
        <v>140</v>
      </c>
      <c r="U177" s="38"/>
      <c r="V177" s="35"/>
      <c r="W177" s="36"/>
      <c r="X177" s="37"/>
      <c r="Y177" s="113">
        <v>15</v>
      </c>
      <c r="Z177" s="4">
        <v>4</v>
      </c>
    </row>
    <row r="178" spans="1:26" s="4" customFormat="1" ht="13.5" customHeight="1">
      <c r="A178" s="24" t="s">
        <v>141</v>
      </c>
      <c r="B178" s="40">
        <v>10170</v>
      </c>
      <c r="C178" s="6">
        <v>10164</v>
      </c>
      <c r="D178" s="14">
        <f>C178-B178</f>
        <v>-6</v>
      </c>
      <c r="E178" s="102">
        <f>C178/B178-1</f>
        <v>-5.8997050147491237E-4</v>
      </c>
      <c r="F178" s="108">
        <v>905</v>
      </c>
      <c r="G178" s="109">
        <v>2211</v>
      </c>
      <c r="H178" s="109">
        <v>6096</v>
      </c>
      <c r="I178" s="109">
        <v>1857</v>
      </c>
      <c r="J178" s="109">
        <v>687</v>
      </c>
      <c r="K178" s="105"/>
      <c r="L178" s="111">
        <f>F178/$C178</f>
        <v>8.9039748130657223E-2</v>
      </c>
      <c r="M178" s="111">
        <f>G178/$C178</f>
        <v>0.21753246753246752</v>
      </c>
      <c r="N178" s="111">
        <f>H178/$C178</f>
        <v>0.59976387249114527</v>
      </c>
      <c r="O178" s="111">
        <f>I178/$C178</f>
        <v>0.18270365997638724</v>
      </c>
      <c r="P178" s="111">
        <f>J178/$C178</f>
        <v>6.7591499409681233E-2</v>
      </c>
      <c r="Q178" s="126">
        <f>(G178+I178)/(H178/100)</f>
        <v>66.732283464566933</v>
      </c>
      <c r="S178" s="25">
        <v>500</v>
      </c>
      <c r="T178" s="19" t="s">
        <v>141</v>
      </c>
      <c r="U178" s="38"/>
      <c r="V178" s="35"/>
      <c r="W178" s="36"/>
      <c r="X178" s="37"/>
      <c r="Y178" s="113">
        <v>13</v>
      </c>
      <c r="Z178" s="4">
        <v>4</v>
      </c>
    </row>
    <row r="179" spans="1:26" s="4" customFormat="1" ht="13.5" customHeight="1">
      <c r="A179" s="55" t="s">
        <v>142</v>
      </c>
      <c r="B179" s="40">
        <v>7766</v>
      </c>
      <c r="C179" s="6">
        <v>7654</v>
      </c>
      <c r="D179" s="14">
        <f>C179-B179</f>
        <v>-112</v>
      </c>
      <c r="E179" s="102">
        <f>C179/B179-1</f>
        <v>-1.4421838784445029E-2</v>
      </c>
      <c r="F179" s="108">
        <v>477</v>
      </c>
      <c r="G179" s="109">
        <v>1167</v>
      </c>
      <c r="H179" s="109">
        <v>4444</v>
      </c>
      <c r="I179" s="109">
        <v>2043</v>
      </c>
      <c r="J179" s="109">
        <v>883</v>
      </c>
      <c r="K179" s="105"/>
      <c r="L179" s="111">
        <f>F179/$C179</f>
        <v>6.2320355369741315E-2</v>
      </c>
      <c r="M179" s="111">
        <f>G179/$C179</f>
        <v>0.15246929709955578</v>
      </c>
      <c r="N179" s="111">
        <f>H179/$C179</f>
        <v>0.58061144499608053</v>
      </c>
      <c r="O179" s="111">
        <f>I179/$C179</f>
        <v>0.26691925790436372</v>
      </c>
      <c r="P179" s="111">
        <f>J179/$C179</f>
        <v>0.1153645152861249</v>
      </c>
      <c r="Q179" s="126">
        <f>(G179+I179)/(H179/100)</f>
        <v>72.232223222322233</v>
      </c>
      <c r="S179" s="50">
        <v>503</v>
      </c>
      <c r="T179" s="19" t="s">
        <v>494</v>
      </c>
      <c r="U179" s="38"/>
      <c r="V179" s="35"/>
      <c r="W179" s="36"/>
      <c r="X179" s="37"/>
      <c r="Y179" s="113">
        <v>2</v>
      </c>
      <c r="Z179" s="4">
        <v>3</v>
      </c>
    </row>
    <row r="180" spans="1:26" s="4" customFormat="1" ht="13.5" customHeight="1">
      <c r="A180" s="24" t="s">
        <v>283</v>
      </c>
      <c r="B180" s="40">
        <v>1922</v>
      </c>
      <c r="C180" s="6">
        <v>1882</v>
      </c>
      <c r="D180" s="14">
        <f>C180-B180</f>
        <v>-40</v>
      </c>
      <c r="E180" s="102">
        <f>C180/B180-1</f>
        <v>-2.0811654526534884E-2</v>
      </c>
      <c r="F180" s="108">
        <v>108</v>
      </c>
      <c r="G180" s="109">
        <v>287</v>
      </c>
      <c r="H180" s="109">
        <v>1050</v>
      </c>
      <c r="I180" s="109">
        <v>545</v>
      </c>
      <c r="J180" s="109">
        <v>236</v>
      </c>
      <c r="K180" s="105"/>
      <c r="L180" s="111">
        <f>F180/$C180</f>
        <v>5.7385759829968117E-2</v>
      </c>
      <c r="M180" s="111">
        <f>G180/$C180</f>
        <v>0.15249734325185973</v>
      </c>
      <c r="N180" s="111">
        <f>H180/$C180</f>
        <v>0.55791710945802342</v>
      </c>
      <c r="O180" s="111">
        <f>I180/$C180</f>
        <v>0.28958554729011687</v>
      </c>
      <c r="P180" s="111">
        <f>J180/$C180</f>
        <v>0.12539851222104145</v>
      </c>
      <c r="Q180" s="126">
        <f>(G180+I180)/(H180/100)</f>
        <v>79.238095238095241</v>
      </c>
      <c r="S180" s="25">
        <v>504</v>
      </c>
      <c r="T180" s="19" t="s">
        <v>284</v>
      </c>
      <c r="U180" s="38"/>
      <c r="V180" s="35"/>
      <c r="W180" s="36"/>
      <c r="X180" s="37"/>
      <c r="Y180" s="113">
        <v>1</v>
      </c>
      <c r="Z180" s="4">
        <v>1</v>
      </c>
    </row>
    <row r="181" spans="1:26" s="4" customFormat="1" ht="13.5" customHeight="1">
      <c r="A181" s="55" t="s">
        <v>143</v>
      </c>
      <c r="B181" s="40">
        <v>20686</v>
      </c>
      <c r="C181" s="6">
        <v>20721</v>
      </c>
      <c r="D181" s="14">
        <f>C181-B181</f>
        <v>35</v>
      </c>
      <c r="E181" s="102">
        <f>C181/B181-1</f>
        <v>1.6919655805858191E-3</v>
      </c>
      <c r="F181" s="108">
        <v>1628</v>
      </c>
      <c r="G181" s="109">
        <v>4073</v>
      </c>
      <c r="H181" s="109">
        <v>12700</v>
      </c>
      <c r="I181" s="109">
        <v>3948</v>
      </c>
      <c r="J181" s="109">
        <v>1541</v>
      </c>
      <c r="K181" s="105"/>
      <c r="L181" s="111">
        <f>F181/$C181</f>
        <v>7.8567636697070606E-2</v>
      </c>
      <c r="M181" s="111">
        <f>G181/$C181</f>
        <v>0.19656387239998069</v>
      </c>
      <c r="N181" s="111">
        <f>H181/$C181</f>
        <v>0.61290478258771297</v>
      </c>
      <c r="O181" s="111">
        <f>I181/$C181</f>
        <v>0.19053134501230637</v>
      </c>
      <c r="P181" s="111">
        <f>J181/$C181</f>
        <v>7.4368997635249262E-2</v>
      </c>
      <c r="Q181" s="126">
        <f>(G181+I181)/(H181/100)</f>
        <v>63.15748031496063</v>
      </c>
      <c r="S181" s="50">
        <v>505</v>
      </c>
      <c r="T181" s="39" t="s">
        <v>143</v>
      </c>
      <c r="U181" s="38"/>
      <c r="V181" s="35"/>
      <c r="W181" s="36"/>
      <c r="X181" s="37"/>
      <c r="Y181" s="113">
        <v>1</v>
      </c>
      <c r="Z181" s="4">
        <v>5</v>
      </c>
    </row>
    <row r="182" spans="1:26" s="4" customFormat="1" ht="13.5" customHeight="1">
      <c r="A182" s="24" t="s">
        <v>145</v>
      </c>
      <c r="B182" s="40">
        <v>9983</v>
      </c>
      <c r="C182" s="6">
        <v>9855</v>
      </c>
      <c r="D182" s="14">
        <f>C182-B182</f>
        <v>-128</v>
      </c>
      <c r="E182" s="102">
        <f>C182/B182-1</f>
        <v>-1.2821797054993533E-2</v>
      </c>
      <c r="F182" s="108">
        <v>457</v>
      </c>
      <c r="G182" s="109">
        <v>1145</v>
      </c>
      <c r="H182" s="109">
        <v>5328</v>
      </c>
      <c r="I182" s="109">
        <v>3382</v>
      </c>
      <c r="J182" s="109">
        <v>1498</v>
      </c>
      <c r="K182" s="105"/>
      <c r="L182" s="111">
        <f>F182/$C182</f>
        <v>4.6372399797057332E-2</v>
      </c>
      <c r="M182" s="111">
        <f>G182/$C182</f>
        <v>0.11618467782851344</v>
      </c>
      <c r="N182" s="111">
        <f>H182/$C182</f>
        <v>0.54063926940639273</v>
      </c>
      <c r="O182" s="111">
        <f>I182/$C182</f>
        <v>0.34317605276509389</v>
      </c>
      <c r="P182" s="111">
        <f>J182/$C182</f>
        <v>0.15200405885337392</v>
      </c>
      <c r="Q182" s="126">
        <f>(G182+I182)/(H182/100)</f>
        <v>84.96621621621621</v>
      </c>
      <c r="S182" s="25">
        <v>508</v>
      </c>
      <c r="T182" s="19" t="s">
        <v>145</v>
      </c>
      <c r="U182" s="38"/>
      <c r="V182" s="35"/>
      <c r="W182" s="36"/>
      <c r="X182" s="37"/>
      <c r="Y182" s="113">
        <v>6</v>
      </c>
      <c r="Z182" s="4">
        <v>3</v>
      </c>
    </row>
    <row r="183" spans="1:26" s="4" customFormat="1" ht="13.5" customHeight="1">
      <c r="A183" s="24" t="s">
        <v>144</v>
      </c>
      <c r="B183" s="40">
        <v>5924</v>
      </c>
      <c r="C183" s="6">
        <v>5791</v>
      </c>
      <c r="D183" s="14">
        <f>C183-B183</f>
        <v>-133</v>
      </c>
      <c r="E183" s="102">
        <f>C183/B183-1</f>
        <v>-2.2451046590141743E-2</v>
      </c>
      <c r="F183" s="108">
        <v>281</v>
      </c>
      <c r="G183" s="109">
        <v>682</v>
      </c>
      <c r="H183" s="109">
        <v>2991</v>
      </c>
      <c r="I183" s="109">
        <v>2118</v>
      </c>
      <c r="J183" s="109">
        <v>922</v>
      </c>
      <c r="K183" s="105"/>
      <c r="L183" s="111">
        <f>F183/$C183</f>
        <v>4.8523571058539113E-2</v>
      </c>
      <c r="M183" s="111">
        <f>G183/$C183</f>
        <v>0.11776895182179244</v>
      </c>
      <c r="N183" s="111">
        <f>H183/$C183</f>
        <v>0.51649110689000177</v>
      </c>
      <c r="O183" s="111">
        <f>I183/$C183</f>
        <v>0.36573994128820586</v>
      </c>
      <c r="P183" s="111">
        <f>J183/$C183</f>
        <v>0.15921257123122087</v>
      </c>
      <c r="Q183" s="126">
        <f>(G183+I183)/(H183/100)</f>
        <v>93.614175860916077</v>
      </c>
      <c r="S183" s="25">
        <v>507</v>
      </c>
      <c r="T183" s="19" t="s">
        <v>144</v>
      </c>
      <c r="U183" s="38"/>
      <c r="V183" s="35"/>
      <c r="W183" s="36"/>
      <c r="X183" s="37"/>
      <c r="Y183" s="113">
        <v>10</v>
      </c>
      <c r="Z183" s="4">
        <v>3</v>
      </c>
    </row>
    <row r="184" spans="1:26" s="4" customFormat="1" ht="13.5" customHeight="1">
      <c r="A184" s="24" t="s">
        <v>449</v>
      </c>
      <c r="B184" s="40">
        <v>19245</v>
      </c>
      <c r="C184" s="6">
        <v>19314</v>
      </c>
      <c r="D184" s="14">
        <f>C184-B184</f>
        <v>69</v>
      </c>
      <c r="E184" s="102">
        <f>C184/B184-1</f>
        <v>3.5853468433360014E-3</v>
      </c>
      <c r="F184" s="108">
        <v>1138</v>
      </c>
      <c r="G184" s="109">
        <v>2925</v>
      </c>
      <c r="H184" s="109">
        <v>11449</v>
      </c>
      <c r="I184" s="109">
        <v>4940</v>
      </c>
      <c r="J184" s="109">
        <v>1952</v>
      </c>
      <c r="K184" s="105"/>
      <c r="L184" s="111">
        <f>F184/$C184</f>
        <v>5.8920989955472715E-2</v>
      </c>
      <c r="M184" s="111">
        <f>G184/$C184</f>
        <v>0.15144454799627213</v>
      </c>
      <c r="N184" s="111">
        <f>H184/$C184</f>
        <v>0.5927824376100238</v>
      </c>
      <c r="O184" s="111">
        <f>I184/$C184</f>
        <v>0.25577301439370403</v>
      </c>
      <c r="P184" s="111">
        <f>J184/$C184</f>
        <v>0.10106658382520452</v>
      </c>
      <c r="Q184" s="126">
        <f>(G184+I184)/(H184/100)</f>
        <v>68.695955978688104</v>
      </c>
      <c r="S184" s="25">
        <v>529</v>
      </c>
      <c r="T184" s="19" t="s">
        <v>146</v>
      </c>
      <c r="U184" s="38"/>
      <c r="V184" s="35"/>
      <c r="W184" s="36"/>
      <c r="X184" s="37"/>
      <c r="Y184" s="113">
        <v>2</v>
      </c>
      <c r="Z184" s="4">
        <v>4</v>
      </c>
    </row>
    <row r="185" spans="1:26" s="4" customFormat="1" ht="13.5" customHeight="1">
      <c r="A185" s="24" t="s">
        <v>147</v>
      </c>
      <c r="B185" s="40">
        <v>5437</v>
      </c>
      <c r="C185" s="6">
        <v>5329</v>
      </c>
      <c r="D185" s="14">
        <f>C185-B185</f>
        <v>-108</v>
      </c>
      <c r="E185" s="102">
        <f>C185/B185-1</f>
        <v>-1.986389553062351E-2</v>
      </c>
      <c r="F185" s="108">
        <v>307</v>
      </c>
      <c r="G185" s="109">
        <v>804</v>
      </c>
      <c r="H185" s="109">
        <v>3018</v>
      </c>
      <c r="I185" s="109">
        <v>1507</v>
      </c>
      <c r="J185" s="109">
        <v>670</v>
      </c>
      <c r="K185" s="105"/>
      <c r="L185" s="111">
        <f>F185/$C185</f>
        <v>5.7609307562394449E-2</v>
      </c>
      <c r="M185" s="111">
        <f>G185/$C185</f>
        <v>0.15087258397447925</v>
      </c>
      <c r="N185" s="111">
        <f>H185/$C185</f>
        <v>0.56633514730718704</v>
      </c>
      <c r="O185" s="111">
        <f>I185/$C185</f>
        <v>0.28279226871833363</v>
      </c>
      <c r="P185" s="111">
        <f>J185/$C185</f>
        <v>0.12572715331206605</v>
      </c>
      <c r="Q185" s="126">
        <f>(G185+I185)/(H185/100)</f>
        <v>76.573889993373101</v>
      </c>
      <c r="S185" s="25">
        <v>531</v>
      </c>
      <c r="T185" s="39" t="s">
        <v>147</v>
      </c>
      <c r="U185" s="38"/>
      <c r="V185" s="35"/>
      <c r="W185" s="36"/>
      <c r="X185" s="37"/>
      <c r="Y185" s="113">
        <v>4</v>
      </c>
      <c r="Z185" s="4">
        <v>3</v>
      </c>
    </row>
    <row r="186" spans="1:26" s="4" customFormat="1" ht="13.5" customHeight="1">
      <c r="A186" s="24" t="s">
        <v>148</v>
      </c>
      <c r="B186" s="40">
        <v>10737</v>
      </c>
      <c r="C186" s="6">
        <v>10639</v>
      </c>
      <c r="D186" s="14">
        <f>C186-B186</f>
        <v>-98</v>
      </c>
      <c r="E186" s="102">
        <f>C186/B186-1</f>
        <v>-9.1273167551457757E-3</v>
      </c>
      <c r="F186" s="108">
        <v>1004</v>
      </c>
      <c r="G186" s="109">
        <v>2426</v>
      </c>
      <c r="H186" s="109">
        <v>5838</v>
      </c>
      <c r="I186" s="109">
        <v>2375</v>
      </c>
      <c r="J186" s="109">
        <v>1024</v>
      </c>
      <c r="K186" s="105"/>
      <c r="L186" s="111">
        <f>F186/$C186</f>
        <v>9.4369771595074731E-2</v>
      </c>
      <c r="M186" s="111">
        <f>G186/$C186</f>
        <v>0.22802895008929411</v>
      </c>
      <c r="N186" s="111">
        <f>H186/$C186</f>
        <v>0.5487357834382931</v>
      </c>
      <c r="O186" s="111">
        <f>I186/$C186</f>
        <v>0.22323526647241282</v>
      </c>
      <c r="P186" s="111">
        <f>J186/$C186</f>
        <v>9.6249647523263468E-2</v>
      </c>
      <c r="Q186" s="126">
        <f>(G186+I186)/(H186/100)</f>
        <v>82.237067488866046</v>
      </c>
      <c r="S186" s="25">
        <v>535</v>
      </c>
      <c r="T186" s="19" t="s">
        <v>148</v>
      </c>
      <c r="U186" s="38"/>
      <c r="V186" s="35"/>
      <c r="W186" s="36"/>
      <c r="X186" s="37"/>
      <c r="Y186" s="113">
        <v>17</v>
      </c>
      <c r="Z186" s="4">
        <v>4</v>
      </c>
    </row>
    <row r="187" spans="1:26" s="4" customFormat="1" ht="13.5" customHeight="1">
      <c r="A187" s="24" t="s">
        <v>68</v>
      </c>
      <c r="B187" s="40">
        <v>33527</v>
      </c>
      <c r="C187" s="6">
        <v>33929</v>
      </c>
      <c r="D187" s="14">
        <f>C187-B187</f>
        <v>402</v>
      </c>
      <c r="E187" s="102">
        <f>C187/B187-1</f>
        <v>1.1990336146985969E-2</v>
      </c>
      <c r="F187" s="108">
        <v>2580</v>
      </c>
      <c r="G187" s="109">
        <v>6403</v>
      </c>
      <c r="H187" s="109">
        <v>20582</v>
      </c>
      <c r="I187" s="109">
        <v>6944</v>
      </c>
      <c r="J187" s="109">
        <v>2794</v>
      </c>
      <c r="K187" s="105"/>
      <c r="L187" s="111">
        <f>F187/$C187</f>
        <v>7.6041144743434819E-2</v>
      </c>
      <c r="M187" s="111">
        <f>G187/$C187</f>
        <v>0.18871761619853222</v>
      </c>
      <c r="N187" s="111">
        <f>H187/$C187</f>
        <v>0.60661970585634706</v>
      </c>
      <c r="O187" s="111">
        <f>I187/$C187</f>
        <v>0.20466267794512069</v>
      </c>
      <c r="P187" s="111">
        <f>J187/$C187</f>
        <v>8.2348433493471665E-2</v>
      </c>
      <c r="Q187" s="126">
        <f>(G187+I187)/(H187/100)</f>
        <v>64.847925371683999</v>
      </c>
      <c r="S187" s="25">
        <v>536</v>
      </c>
      <c r="T187" s="19" t="s">
        <v>68</v>
      </c>
      <c r="U187" s="38"/>
      <c r="V187" s="35"/>
      <c r="W187" s="36"/>
      <c r="X187" s="37"/>
      <c r="Y187" s="113">
        <v>6</v>
      </c>
      <c r="Z187" s="4">
        <v>5</v>
      </c>
    </row>
    <row r="188" spans="1:26" s="4" customFormat="1" ht="13.5" customHeight="1">
      <c r="A188" s="24" t="s">
        <v>285</v>
      </c>
      <c r="B188" s="40">
        <v>4733</v>
      </c>
      <c r="C188" s="6">
        <v>4715</v>
      </c>
      <c r="D188" s="14">
        <f>C188-B188</f>
        <v>-18</v>
      </c>
      <c r="E188" s="102">
        <f>C188/B188-1</f>
        <v>-3.8030847242763732E-3</v>
      </c>
      <c r="F188" s="108">
        <v>366</v>
      </c>
      <c r="G188" s="109">
        <v>916</v>
      </c>
      <c r="H188" s="109">
        <v>2845</v>
      </c>
      <c r="I188" s="109">
        <v>954</v>
      </c>
      <c r="J188" s="109">
        <v>381</v>
      </c>
      <c r="K188" s="105"/>
      <c r="L188" s="111">
        <f>F188/$C188</f>
        <v>7.7624602332979853E-2</v>
      </c>
      <c r="M188" s="111">
        <f>G188/$C188</f>
        <v>0.19427359490986215</v>
      </c>
      <c r="N188" s="111">
        <f>H188/$C188</f>
        <v>0.60339342523860018</v>
      </c>
      <c r="O188" s="111">
        <f>I188/$C188</f>
        <v>0.20233297985153764</v>
      </c>
      <c r="P188" s="111">
        <f>J188/$C188</f>
        <v>8.0805938494167548E-2</v>
      </c>
      <c r="Q188" s="126">
        <f>(G188+I188)/(H188/100)</f>
        <v>65.729349736379618</v>
      </c>
      <c r="S188" s="25">
        <v>538</v>
      </c>
      <c r="T188" s="39" t="s">
        <v>286</v>
      </c>
      <c r="U188" s="38"/>
      <c r="V188" s="35"/>
      <c r="W188" s="36"/>
      <c r="X188" s="37"/>
      <c r="Y188" s="113">
        <v>2</v>
      </c>
      <c r="Z188" s="4">
        <v>2</v>
      </c>
    </row>
    <row r="189" spans="1:26" s="4" customFormat="1" ht="13.5" customHeight="1">
      <c r="A189" s="24" t="s">
        <v>149</v>
      </c>
      <c r="B189" s="40">
        <v>9784</v>
      </c>
      <c r="C189" s="6">
        <v>9552</v>
      </c>
      <c r="D189" s="14">
        <f>C189-B189</f>
        <v>-232</v>
      </c>
      <c r="E189" s="102">
        <f>C189/B189-1</f>
        <v>-2.3712183156173294E-2</v>
      </c>
      <c r="F189" s="108">
        <v>448</v>
      </c>
      <c r="G189" s="109">
        <v>1119</v>
      </c>
      <c r="H189" s="109">
        <v>5102</v>
      </c>
      <c r="I189" s="109">
        <v>3331</v>
      </c>
      <c r="J189" s="109">
        <v>1467</v>
      </c>
      <c r="K189" s="105"/>
      <c r="L189" s="111">
        <f>F189/$C189</f>
        <v>4.690117252931323E-2</v>
      </c>
      <c r="M189" s="111">
        <f>G189/$C189</f>
        <v>0.11714824120603015</v>
      </c>
      <c r="N189" s="111">
        <f>H189/$C189</f>
        <v>0.5341289782244556</v>
      </c>
      <c r="O189" s="111">
        <f>I189/$C189</f>
        <v>0.34872278056951422</v>
      </c>
      <c r="P189" s="111">
        <f>J189/$C189</f>
        <v>0.15358040201005024</v>
      </c>
      <c r="Q189" s="126">
        <f>(G189+I189)/(H189/100)</f>
        <v>87.220697765582116</v>
      </c>
      <c r="S189" s="25">
        <v>541</v>
      </c>
      <c r="T189" s="19" t="s">
        <v>149</v>
      </c>
      <c r="U189" s="38"/>
      <c r="V189" s="35"/>
      <c r="W189" s="36"/>
      <c r="X189" s="37"/>
      <c r="Y189" s="113">
        <v>12</v>
      </c>
      <c r="Z189" s="4">
        <v>3</v>
      </c>
    </row>
    <row r="190" spans="1:26" s="4" customFormat="1" ht="13.5" customHeight="1">
      <c r="A190" s="24" t="s">
        <v>69</v>
      </c>
      <c r="B190" s="40">
        <v>42665</v>
      </c>
      <c r="C190" s="6">
        <v>42993</v>
      </c>
      <c r="D190" s="14">
        <f>C190-B190</f>
        <v>328</v>
      </c>
      <c r="E190" s="102">
        <f>C190/B190-1</f>
        <v>7.6878003046993992E-3</v>
      </c>
      <c r="F190" s="108">
        <v>3527</v>
      </c>
      <c r="G190" s="109">
        <v>8738</v>
      </c>
      <c r="H190" s="109">
        <v>27032</v>
      </c>
      <c r="I190" s="109">
        <v>7223</v>
      </c>
      <c r="J190" s="109">
        <v>2834</v>
      </c>
      <c r="K190" s="105"/>
      <c r="L190" s="111">
        <f>F190/$C190</f>
        <v>8.2036610611029709E-2</v>
      </c>
      <c r="M190" s="111">
        <f>G190/$C190</f>
        <v>0.20324238829576907</v>
      </c>
      <c r="N190" s="111">
        <f>H190/$C190</f>
        <v>0.62875351801456048</v>
      </c>
      <c r="O190" s="111">
        <f>I190/$C190</f>
        <v>0.16800409368967043</v>
      </c>
      <c r="P190" s="111">
        <f>J190/$C190</f>
        <v>6.5917707533784564E-2</v>
      </c>
      <c r="Q190" s="126">
        <f>(G190+I190)/(H190/100)</f>
        <v>59.044835750221964</v>
      </c>
      <c r="S190" s="25">
        <v>543</v>
      </c>
      <c r="T190" s="19" t="s">
        <v>69</v>
      </c>
      <c r="U190" s="38"/>
      <c r="V190" s="35"/>
      <c r="W190" s="36"/>
      <c r="X190" s="37"/>
      <c r="Y190" s="113">
        <v>1</v>
      </c>
      <c r="Z190" s="4">
        <v>5</v>
      </c>
    </row>
    <row r="191" spans="1:26" s="4" customFormat="1" ht="13.5" customHeight="1">
      <c r="A191" s="24" t="s">
        <v>287</v>
      </c>
      <c r="B191" s="40">
        <v>9471</v>
      </c>
      <c r="C191" s="6">
        <v>9479</v>
      </c>
      <c r="D191" s="14">
        <f>C191-B191</f>
        <v>8</v>
      </c>
      <c r="E191" s="102">
        <f>C191/B191-1</f>
        <v>8.4468377151303287E-4</v>
      </c>
      <c r="F191" s="108">
        <v>696</v>
      </c>
      <c r="G191" s="109">
        <v>1465</v>
      </c>
      <c r="H191" s="109">
        <v>5270</v>
      </c>
      <c r="I191" s="109">
        <v>2744</v>
      </c>
      <c r="J191" s="109">
        <v>1380</v>
      </c>
      <c r="K191" s="105"/>
      <c r="L191" s="111">
        <f>F191/$C191</f>
        <v>7.3425466821394655E-2</v>
      </c>
      <c r="M191" s="111">
        <f>G191/$C191</f>
        <v>0.15455216795020571</v>
      </c>
      <c r="N191" s="111">
        <f>H191/$C191</f>
        <v>0.55596581917923826</v>
      </c>
      <c r="O191" s="111">
        <f>I191/$C191</f>
        <v>0.28948201287055597</v>
      </c>
      <c r="P191" s="111">
        <f>J191/$C191</f>
        <v>0.14558497731828252</v>
      </c>
      <c r="Q191" s="126">
        <f>(G191+I191)/(H191/100)</f>
        <v>79.867172675521815</v>
      </c>
      <c r="S191" s="25">
        <v>545</v>
      </c>
      <c r="T191" s="19" t="s">
        <v>288</v>
      </c>
      <c r="U191" s="34"/>
      <c r="V191" s="35"/>
      <c r="W191" s="36"/>
      <c r="X191" s="37"/>
      <c r="Y191" s="113">
        <v>15</v>
      </c>
      <c r="Z191" s="4">
        <v>3</v>
      </c>
    </row>
    <row r="192" spans="1:26" s="4" customFormat="1" ht="13.5" customHeight="1">
      <c r="A192" s="24" t="s">
        <v>150</v>
      </c>
      <c r="B192" s="40">
        <v>16091</v>
      </c>
      <c r="C192" s="6">
        <v>16003</v>
      </c>
      <c r="D192" s="14">
        <f>C192-B192</f>
        <v>-88</v>
      </c>
      <c r="E192" s="102">
        <f>C192/B192-1</f>
        <v>-5.4688956559567625E-3</v>
      </c>
      <c r="F192" s="108">
        <v>1083</v>
      </c>
      <c r="G192" s="109">
        <v>2683</v>
      </c>
      <c r="H192" s="109">
        <v>9295</v>
      </c>
      <c r="I192" s="109">
        <v>4025</v>
      </c>
      <c r="J192" s="109">
        <v>1666</v>
      </c>
      <c r="K192" s="105"/>
      <c r="L192" s="111">
        <f>F192/$C192</f>
        <v>6.7674810972942576E-2</v>
      </c>
      <c r="M192" s="111">
        <f>G192/$C192</f>
        <v>0.16765606448790851</v>
      </c>
      <c r="N192" s="111">
        <f>H192/$C192</f>
        <v>0.58082859463850534</v>
      </c>
      <c r="O192" s="111">
        <f>I192/$C192</f>
        <v>0.25151534087358618</v>
      </c>
      <c r="P192" s="111">
        <f>J192/$C192</f>
        <v>0.10410548022245829</v>
      </c>
      <c r="Q192" s="126">
        <f>(G192+I192)/(H192/100)</f>
        <v>72.167832167832159</v>
      </c>
      <c r="S192" s="25">
        <v>560</v>
      </c>
      <c r="T192" s="19" t="s">
        <v>150</v>
      </c>
      <c r="U192" s="38"/>
      <c r="V192" s="35"/>
      <c r="W192" s="36"/>
      <c r="X192" s="37"/>
      <c r="Y192" s="113">
        <v>7</v>
      </c>
      <c r="Z192" s="4">
        <v>4</v>
      </c>
    </row>
    <row r="193" spans="1:26" s="4" customFormat="1" ht="13.5" customHeight="1">
      <c r="A193" s="55" t="s">
        <v>289</v>
      </c>
      <c r="B193" s="40">
        <v>1364</v>
      </c>
      <c r="C193" s="6">
        <v>1329</v>
      </c>
      <c r="D193" s="14">
        <f>C193-B193</f>
        <v>-35</v>
      </c>
      <c r="E193" s="102">
        <f>C193/B193-1</f>
        <v>-2.5659824046920798E-2</v>
      </c>
      <c r="F193" s="108">
        <v>77</v>
      </c>
      <c r="G193" s="109">
        <v>221</v>
      </c>
      <c r="H193" s="109">
        <v>741</v>
      </c>
      <c r="I193" s="109">
        <v>367</v>
      </c>
      <c r="J193" s="109">
        <v>172</v>
      </c>
      <c r="K193" s="105"/>
      <c r="L193" s="111">
        <f>F193/$C193</f>
        <v>5.7938299473288185E-2</v>
      </c>
      <c r="M193" s="111">
        <f>G193/$C193</f>
        <v>0.16629044394281414</v>
      </c>
      <c r="N193" s="111">
        <f>H193/$C193</f>
        <v>0.5575620767494357</v>
      </c>
      <c r="O193" s="111">
        <f>I193/$C193</f>
        <v>0.27614747930775019</v>
      </c>
      <c r="P193" s="111">
        <f>J193/$C193</f>
        <v>0.12942061700526711</v>
      </c>
      <c r="Q193" s="126">
        <f>(G193+I193)/(H193/100)</f>
        <v>79.352226720647778</v>
      </c>
      <c r="S193" s="50">
        <v>561</v>
      </c>
      <c r="T193" s="39" t="s">
        <v>289</v>
      </c>
      <c r="U193" s="38"/>
      <c r="V193" s="35"/>
      <c r="W193" s="36"/>
      <c r="X193" s="37"/>
      <c r="Y193" s="113">
        <v>2</v>
      </c>
      <c r="Z193" s="4">
        <v>1</v>
      </c>
    </row>
    <row r="194" spans="1:26" s="4" customFormat="1" ht="13.5" customHeight="1">
      <c r="A194" s="24" t="s">
        <v>151</v>
      </c>
      <c r="B194" s="40">
        <v>9221</v>
      </c>
      <c r="C194" s="6">
        <v>9158</v>
      </c>
      <c r="D194" s="14">
        <f>C194-B194</f>
        <v>-63</v>
      </c>
      <c r="E194" s="102">
        <f>C194/B194-1</f>
        <v>-6.8322307775728897E-3</v>
      </c>
      <c r="F194" s="108">
        <v>574</v>
      </c>
      <c r="G194" s="109">
        <v>1401</v>
      </c>
      <c r="H194" s="109">
        <v>5062</v>
      </c>
      <c r="I194" s="109">
        <v>2695</v>
      </c>
      <c r="J194" s="109">
        <v>1225</v>
      </c>
      <c r="K194" s="105"/>
      <c r="L194" s="111">
        <f>F194/$C194</f>
        <v>6.2677440489189773E-2</v>
      </c>
      <c r="M194" s="111">
        <f>G194/$C194</f>
        <v>0.15298100021838829</v>
      </c>
      <c r="N194" s="111">
        <f>H194/$C194</f>
        <v>0.55274077309456215</v>
      </c>
      <c r="O194" s="111">
        <f>I194/$C194</f>
        <v>0.29427822668704956</v>
      </c>
      <c r="P194" s="111">
        <f>J194/$C194</f>
        <v>0.13376283031229527</v>
      </c>
      <c r="Q194" s="126">
        <f>(G194+I194)/(H194/100)</f>
        <v>80.916633741604116</v>
      </c>
      <c r="S194" s="25">
        <v>562</v>
      </c>
      <c r="T194" s="19" t="s">
        <v>151</v>
      </c>
      <c r="U194" s="38"/>
      <c r="V194" s="35"/>
      <c r="W194" s="36"/>
      <c r="X194" s="37"/>
      <c r="Y194" s="113">
        <v>6</v>
      </c>
      <c r="Z194" s="4">
        <v>3</v>
      </c>
    </row>
    <row r="195" spans="1:26" s="4" customFormat="1" ht="13.5" customHeight="1">
      <c r="A195" s="24" t="s">
        <v>152</v>
      </c>
      <c r="B195" s="40">
        <v>7430</v>
      </c>
      <c r="C195" s="6">
        <v>7288</v>
      </c>
      <c r="D195" s="14">
        <f>C195-B195</f>
        <v>-142</v>
      </c>
      <c r="E195" s="102">
        <f>C195/B195-1</f>
        <v>-1.9111709286675604E-2</v>
      </c>
      <c r="F195" s="108">
        <v>515</v>
      </c>
      <c r="G195" s="109">
        <v>1306</v>
      </c>
      <c r="H195" s="109">
        <v>4045</v>
      </c>
      <c r="I195" s="109">
        <v>1937</v>
      </c>
      <c r="J195" s="109">
        <v>884</v>
      </c>
      <c r="K195" s="105"/>
      <c r="L195" s="111">
        <f>F195/$C195</f>
        <v>7.0664105378704725E-2</v>
      </c>
      <c r="M195" s="111">
        <f>G195/$C195</f>
        <v>0.179198682766191</v>
      </c>
      <c r="N195" s="111">
        <f>H195/$C195</f>
        <v>0.55502195389681663</v>
      </c>
      <c r="O195" s="111">
        <f>I195/$C195</f>
        <v>0.26577936333699231</v>
      </c>
      <c r="P195" s="111">
        <f>J195/$C195</f>
        <v>0.12129527991218442</v>
      </c>
      <c r="Q195" s="126">
        <f>(G195+I195)/(H195/100)</f>
        <v>80.173053152039543</v>
      </c>
      <c r="S195" s="25">
        <v>563</v>
      </c>
      <c r="T195" s="19" t="s">
        <v>152</v>
      </c>
      <c r="U195" s="38"/>
      <c r="V195" s="35"/>
      <c r="W195" s="36"/>
      <c r="X195" s="37"/>
      <c r="Y195" s="113">
        <v>17</v>
      </c>
      <c r="Z195" s="4">
        <v>3</v>
      </c>
    </row>
    <row r="196" spans="1:26" s="4" customFormat="1" ht="13.5" customHeight="1">
      <c r="A196" s="24" t="s">
        <v>450</v>
      </c>
      <c r="B196" s="40">
        <v>203567</v>
      </c>
      <c r="C196" s="6">
        <v>205489</v>
      </c>
      <c r="D196" s="14">
        <f>C196-B196</f>
        <v>1922</v>
      </c>
      <c r="E196" s="102">
        <f>C196/B196-1</f>
        <v>9.441608905176091E-3</v>
      </c>
      <c r="F196" s="108">
        <v>15709</v>
      </c>
      <c r="G196" s="109">
        <v>36743</v>
      </c>
      <c r="H196" s="109">
        <v>135460</v>
      </c>
      <c r="I196" s="109">
        <v>33286</v>
      </c>
      <c r="J196" s="109">
        <v>13481</v>
      </c>
      <c r="K196" s="105"/>
      <c r="L196" s="111">
        <f>F196/$C196</f>
        <v>7.6446914433375993E-2</v>
      </c>
      <c r="M196" s="111">
        <f>G196/$C196</f>
        <v>0.17880762473903714</v>
      </c>
      <c r="N196" s="111">
        <f>H196/$C196</f>
        <v>0.65920803546661866</v>
      </c>
      <c r="O196" s="111">
        <f>I196/$C196</f>
        <v>0.16198433979434423</v>
      </c>
      <c r="P196" s="111">
        <f>J196/$C196</f>
        <v>6.5604484911601105E-2</v>
      </c>
      <c r="Q196" s="126">
        <f>(G196+I196)/(H196/100)</f>
        <v>51.697179979329697</v>
      </c>
      <c r="S196" s="25">
        <v>564</v>
      </c>
      <c r="T196" s="39" t="s">
        <v>70</v>
      </c>
      <c r="U196" s="38"/>
      <c r="V196" s="35"/>
      <c r="W196" s="36"/>
      <c r="X196" s="37"/>
      <c r="Y196" s="113">
        <v>17</v>
      </c>
      <c r="Z196" s="4">
        <v>7</v>
      </c>
    </row>
    <row r="197" spans="1:26" s="4" customFormat="1" ht="13.5" customHeight="1">
      <c r="A197" s="24" t="s">
        <v>125</v>
      </c>
      <c r="B197" s="40">
        <v>6803</v>
      </c>
      <c r="C197" s="6">
        <v>6688</v>
      </c>
      <c r="D197" s="14">
        <f>C197-B197</f>
        <v>-115</v>
      </c>
      <c r="E197" s="102">
        <f>C197/B197-1</f>
        <v>-1.6904306923416157E-2</v>
      </c>
      <c r="F197" s="108">
        <v>357</v>
      </c>
      <c r="G197" s="109">
        <v>930</v>
      </c>
      <c r="H197" s="109">
        <v>3650</v>
      </c>
      <c r="I197" s="109">
        <v>2108</v>
      </c>
      <c r="J197" s="109">
        <v>872</v>
      </c>
      <c r="K197" s="105"/>
      <c r="L197" s="111">
        <f>F197/$C197</f>
        <v>5.3379186602870811E-2</v>
      </c>
      <c r="M197" s="111">
        <f>G197/$C197</f>
        <v>0.13905502392344499</v>
      </c>
      <c r="N197" s="111">
        <f>H197/$C197</f>
        <v>0.54575358851674638</v>
      </c>
      <c r="O197" s="111">
        <f>I197/$C197</f>
        <v>0.31519138755980863</v>
      </c>
      <c r="P197" s="111">
        <f>J197/$C197</f>
        <v>0.13038277511961721</v>
      </c>
      <c r="Q197" s="126">
        <f>(G197+I197)/(H197/100)</f>
        <v>83.232876712328761</v>
      </c>
      <c r="S197" s="25">
        <v>309</v>
      </c>
      <c r="T197" s="19" t="s">
        <v>125</v>
      </c>
      <c r="U197" s="38"/>
      <c r="V197" s="35"/>
      <c r="W197" s="36"/>
      <c r="X197" s="37"/>
      <c r="Y197" s="113">
        <v>12</v>
      </c>
      <c r="Z197" s="4">
        <v>3</v>
      </c>
    </row>
    <row r="198" spans="1:26" s="4" customFormat="1" ht="13.5" customHeight="1">
      <c r="A198" s="24" t="s">
        <v>290</v>
      </c>
      <c r="B198" s="40">
        <v>2963</v>
      </c>
      <c r="C198" s="6">
        <v>2896</v>
      </c>
      <c r="D198" s="14">
        <f>C198-B198</f>
        <v>-67</v>
      </c>
      <c r="E198" s="102">
        <f>C198/B198-1</f>
        <v>-2.2612217347283137E-2</v>
      </c>
      <c r="F198" s="108">
        <v>98</v>
      </c>
      <c r="G198" s="109">
        <v>286</v>
      </c>
      <c r="H198" s="109">
        <v>1450</v>
      </c>
      <c r="I198" s="109">
        <v>1160</v>
      </c>
      <c r="J198" s="109">
        <v>533</v>
      </c>
      <c r="K198" s="105"/>
      <c r="L198" s="111">
        <f>F198/$C198</f>
        <v>3.3839779005524859E-2</v>
      </c>
      <c r="M198" s="111">
        <f>G198/$C198</f>
        <v>9.8756906077348064E-2</v>
      </c>
      <c r="N198" s="111">
        <f>H198/$C198</f>
        <v>0.50069060773480667</v>
      </c>
      <c r="O198" s="111">
        <f>I198/$C198</f>
        <v>0.40055248618784528</v>
      </c>
      <c r="P198" s="111">
        <f>J198/$C198</f>
        <v>0.18404696132596685</v>
      </c>
      <c r="Q198" s="126">
        <f>(G198+I198)/(H198/100)</f>
        <v>99.724137931034477</v>
      </c>
      <c r="S198" s="25">
        <v>576</v>
      </c>
      <c r="T198" s="19" t="s">
        <v>290</v>
      </c>
      <c r="U198" s="38"/>
      <c r="V198" s="35"/>
      <c r="W198" s="36"/>
      <c r="X198" s="37"/>
      <c r="Y198" s="113">
        <v>7</v>
      </c>
      <c r="Z198" s="4">
        <v>2</v>
      </c>
    </row>
    <row r="199" spans="1:26" s="4" customFormat="1" ht="13.5" customHeight="1">
      <c r="A199" s="55" t="s">
        <v>153</v>
      </c>
      <c r="B199" s="40">
        <v>10832</v>
      </c>
      <c r="C199" s="6">
        <v>10850</v>
      </c>
      <c r="D199" s="14">
        <f>C199-B199</f>
        <v>18</v>
      </c>
      <c r="E199" s="102">
        <f>C199/B199-1</f>
        <v>1.6617429837517683E-3</v>
      </c>
      <c r="F199" s="108">
        <v>925</v>
      </c>
      <c r="G199" s="109">
        <v>2083</v>
      </c>
      <c r="H199" s="109">
        <v>6376</v>
      </c>
      <c r="I199" s="109">
        <v>2391</v>
      </c>
      <c r="J199" s="109">
        <v>966</v>
      </c>
      <c r="K199" s="105"/>
      <c r="L199" s="111">
        <f>F199/$C199</f>
        <v>8.5253456221198162E-2</v>
      </c>
      <c r="M199" s="111">
        <f>G199/$C199</f>
        <v>0.19198156682027651</v>
      </c>
      <c r="N199" s="111">
        <f>H199/$C199</f>
        <v>0.5876497695852535</v>
      </c>
      <c r="O199" s="111">
        <f>I199/$C199</f>
        <v>0.22036866359447005</v>
      </c>
      <c r="P199" s="111">
        <f>J199/$C199</f>
        <v>8.9032258064516132E-2</v>
      </c>
      <c r="Q199" s="126">
        <f>(G199+I199)/(H199/100)</f>
        <v>70.169385194479304</v>
      </c>
      <c r="S199" s="50">
        <v>577</v>
      </c>
      <c r="T199" s="39" t="s">
        <v>154</v>
      </c>
      <c r="U199" s="38"/>
      <c r="V199" s="35"/>
      <c r="W199" s="36"/>
      <c r="X199" s="37"/>
      <c r="Y199" s="113">
        <v>2</v>
      </c>
      <c r="Z199" s="4">
        <v>4</v>
      </c>
    </row>
    <row r="200" spans="1:26" s="4" customFormat="1" ht="13.5" customHeight="1">
      <c r="A200" s="24" t="s">
        <v>291</v>
      </c>
      <c r="B200" s="40">
        <v>3336</v>
      </c>
      <c r="C200" s="6">
        <v>3273</v>
      </c>
      <c r="D200" s="14">
        <f>C200-B200</f>
        <v>-63</v>
      </c>
      <c r="E200" s="102">
        <f>C200/B200-1</f>
        <v>-1.8884892086330929E-2</v>
      </c>
      <c r="F200" s="108">
        <v>152</v>
      </c>
      <c r="G200" s="109">
        <v>410</v>
      </c>
      <c r="H200" s="109">
        <v>1779</v>
      </c>
      <c r="I200" s="109">
        <v>1084</v>
      </c>
      <c r="J200" s="109">
        <v>475</v>
      </c>
      <c r="K200" s="105"/>
      <c r="L200" s="111">
        <f>F200/$C200</f>
        <v>4.644057439657806E-2</v>
      </c>
      <c r="M200" s="111">
        <f>G200/$C200</f>
        <v>0.12526733883287502</v>
      </c>
      <c r="N200" s="111">
        <f>H200/$C200</f>
        <v>0.54353803849679194</v>
      </c>
      <c r="O200" s="111">
        <f>I200/$C200</f>
        <v>0.33119462267033301</v>
      </c>
      <c r="P200" s="111">
        <f>J200/$C200</f>
        <v>0.14512679498930645</v>
      </c>
      <c r="Q200" s="126">
        <f>(G200+I200)/(H200/100)</f>
        <v>83.97976391231029</v>
      </c>
      <c r="S200" s="25">
        <v>578</v>
      </c>
      <c r="T200" s="19" t="s">
        <v>291</v>
      </c>
      <c r="U200" s="38"/>
      <c r="V200" s="35"/>
      <c r="W200" s="36"/>
      <c r="X200" s="37"/>
      <c r="Y200" s="113">
        <v>18</v>
      </c>
      <c r="Z200" s="4">
        <v>2</v>
      </c>
    </row>
    <row r="201" spans="1:26" s="4" customFormat="1" ht="13.5" customHeight="1">
      <c r="A201" s="24" t="s">
        <v>393</v>
      </c>
      <c r="B201" s="40">
        <v>15217</v>
      </c>
      <c r="C201" s="6">
        <v>15132</v>
      </c>
      <c r="D201" s="14">
        <f>C201-B201</f>
        <v>-85</v>
      </c>
      <c r="E201" s="102">
        <f>C201/B201-1</f>
        <v>-5.5858579220608995E-3</v>
      </c>
      <c r="F201" s="108">
        <v>902</v>
      </c>
      <c r="G201" s="109">
        <v>2344</v>
      </c>
      <c r="H201" s="109">
        <v>8592</v>
      </c>
      <c r="I201" s="109">
        <v>4196</v>
      </c>
      <c r="J201" s="109">
        <v>1743</v>
      </c>
      <c r="K201" s="105"/>
      <c r="L201" s="111">
        <f>F201/$C201</f>
        <v>5.9608776103621468E-2</v>
      </c>
      <c r="M201" s="111">
        <f>G201/$C201</f>
        <v>0.154903515728258</v>
      </c>
      <c r="N201" s="111">
        <f>H201/$C201</f>
        <v>0.56780333068992861</v>
      </c>
      <c r="O201" s="111">
        <f>I201/$C201</f>
        <v>0.27729315358181339</v>
      </c>
      <c r="P201" s="111">
        <f>J201/$C201</f>
        <v>0.11518636003172085</v>
      </c>
      <c r="Q201" s="126">
        <f>(G201+I201)/(H201/100)</f>
        <v>76.117318435754186</v>
      </c>
      <c r="S201" s="25">
        <v>445</v>
      </c>
      <c r="T201" s="19" t="s">
        <v>394</v>
      </c>
      <c r="U201" s="38"/>
      <c r="V201" s="35"/>
      <c r="W201" s="36"/>
      <c r="X201" s="37"/>
      <c r="Y201" s="113">
        <v>2</v>
      </c>
      <c r="Z201" s="4">
        <v>4</v>
      </c>
    </row>
    <row r="202" spans="1:26" s="4" customFormat="1" ht="13.5" customHeight="1">
      <c r="A202" s="24" t="s">
        <v>292</v>
      </c>
      <c r="B202" s="40">
        <v>4842</v>
      </c>
      <c r="C202" s="6">
        <v>4734</v>
      </c>
      <c r="D202" s="14">
        <f>C202-B202</f>
        <v>-108</v>
      </c>
      <c r="E202" s="102">
        <f>C202/B202-1</f>
        <v>-2.2304832713754608E-2</v>
      </c>
      <c r="F202" s="108">
        <v>209</v>
      </c>
      <c r="G202" s="109">
        <v>478</v>
      </c>
      <c r="H202" s="109">
        <v>2374</v>
      </c>
      <c r="I202" s="109">
        <v>1882</v>
      </c>
      <c r="J202" s="109">
        <v>847</v>
      </c>
      <c r="K202" s="105"/>
      <c r="L202" s="111">
        <f>F202/$C202</f>
        <v>4.4148711449091674E-2</v>
      </c>
      <c r="M202" s="111">
        <f>G202/$C202</f>
        <v>0.10097169412758766</v>
      </c>
      <c r="N202" s="111">
        <f>H202/$C202</f>
        <v>0.50147866497676385</v>
      </c>
      <c r="O202" s="111">
        <f>I202/$C202</f>
        <v>0.39754964089564848</v>
      </c>
      <c r="P202" s="111">
        <f>J202/$C202</f>
        <v>0.17891846218842417</v>
      </c>
      <c r="Q202" s="126">
        <f>(G202+I202)/(H202/100)</f>
        <v>99.410278011794446</v>
      </c>
      <c r="S202" s="25">
        <v>580</v>
      </c>
      <c r="T202" s="19" t="s">
        <v>292</v>
      </c>
      <c r="U202" s="38"/>
      <c r="V202" s="35"/>
      <c r="W202" s="36"/>
      <c r="X202" s="37"/>
      <c r="Y202" s="113">
        <v>9</v>
      </c>
      <c r="Z202" s="4">
        <v>2</v>
      </c>
    </row>
    <row r="203" spans="1:26" s="4" customFormat="1" ht="13.5" customHeight="1">
      <c r="A203" s="24" t="s">
        <v>155</v>
      </c>
      <c r="B203" s="40">
        <v>6469</v>
      </c>
      <c r="C203" s="6">
        <v>6404</v>
      </c>
      <c r="D203" s="14">
        <f>C203-B203</f>
        <v>-65</v>
      </c>
      <c r="E203" s="102">
        <f>C203/B203-1</f>
        <v>-1.0047920853300307E-2</v>
      </c>
      <c r="F203" s="108">
        <v>370</v>
      </c>
      <c r="G203" s="109">
        <v>878</v>
      </c>
      <c r="H203" s="109">
        <v>3434</v>
      </c>
      <c r="I203" s="109">
        <v>2092</v>
      </c>
      <c r="J203" s="109">
        <v>898</v>
      </c>
      <c r="K203" s="105"/>
      <c r="L203" s="111">
        <f>F203/$C203</f>
        <v>5.7776389756402251E-2</v>
      </c>
      <c r="M203" s="111">
        <f>G203/$C203</f>
        <v>0.13710181136789507</v>
      </c>
      <c r="N203" s="111">
        <f>H203/$C203</f>
        <v>0.53622735790131171</v>
      </c>
      <c r="O203" s="111">
        <f>I203/$C203</f>
        <v>0.32667083073079323</v>
      </c>
      <c r="P203" s="111">
        <f>J203/$C203</f>
        <v>0.14022485946283572</v>
      </c>
      <c r="Q203" s="126">
        <f>(G203+I203)/(H203/100)</f>
        <v>86.488060570762954</v>
      </c>
      <c r="S203" s="25">
        <v>581</v>
      </c>
      <c r="T203" s="39" t="s">
        <v>155</v>
      </c>
      <c r="U203" s="38"/>
      <c r="V203" s="35"/>
      <c r="W203" s="36"/>
      <c r="X203" s="37"/>
      <c r="Y203" s="113">
        <v>6</v>
      </c>
      <c r="Z203" s="4">
        <v>3</v>
      </c>
    </row>
    <row r="204" spans="1:26" s="4" customFormat="1" ht="13.5" customHeight="1">
      <c r="A204" s="24" t="s">
        <v>298</v>
      </c>
      <c r="B204" s="40">
        <v>11016</v>
      </c>
      <c r="C204" s="6">
        <v>11081</v>
      </c>
      <c r="D204" s="14">
        <f>C204-B204</f>
        <v>65</v>
      </c>
      <c r="E204" s="102">
        <f>C204/B204-1</f>
        <v>5.900508351488698E-3</v>
      </c>
      <c r="F204" s="108">
        <v>1100</v>
      </c>
      <c r="G204" s="109">
        <v>2575</v>
      </c>
      <c r="H204" s="109">
        <v>6469</v>
      </c>
      <c r="I204" s="109">
        <v>2037</v>
      </c>
      <c r="J204" s="109">
        <v>862</v>
      </c>
      <c r="K204" s="105"/>
      <c r="L204" s="111">
        <f>F204/$C204</f>
        <v>9.9269019041602749E-2</v>
      </c>
      <c r="M204" s="111">
        <f>G204/$C204</f>
        <v>0.23237974912011553</v>
      </c>
      <c r="N204" s="111">
        <f>H204/$C204</f>
        <v>0.58379207652738918</v>
      </c>
      <c r="O204" s="111">
        <f>I204/$C204</f>
        <v>0.18382817435249527</v>
      </c>
      <c r="P204" s="111">
        <f>J204/$C204</f>
        <v>7.779081310351052E-2</v>
      </c>
      <c r="Q204" s="126">
        <f>(G204+I204)/(H204/100)</f>
        <v>71.293863039109596</v>
      </c>
      <c r="S204" s="25">
        <v>599</v>
      </c>
      <c r="T204" s="39" t="s">
        <v>299</v>
      </c>
      <c r="U204" s="38"/>
      <c r="V204" s="35"/>
      <c r="W204" s="36"/>
      <c r="X204" s="37"/>
      <c r="Y204" s="113">
        <v>15</v>
      </c>
      <c r="Z204" s="4">
        <v>4</v>
      </c>
    </row>
    <row r="205" spans="1:26" s="4" customFormat="1" ht="13.5" customHeight="1">
      <c r="A205" s="24" t="s">
        <v>293</v>
      </c>
      <c r="B205" s="40">
        <v>954</v>
      </c>
      <c r="C205" s="6">
        <v>939</v>
      </c>
      <c r="D205" s="14">
        <f>C205-B205</f>
        <v>-15</v>
      </c>
      <c r="E205" s="102">
        <f>C205/B205-1</f>
        <v>-1.5723270440251569E-2</v>
      </c>
      <c r="F205" s="108">
        <v>51</v>
      </c>
      <c r="G205" s="109">
        <v>96</v>
      </c>
      <c r="H205" s="109">
        <v>511</v>
      </c>
      <c r="I205" s="109">
        <v>332</v>
      </c>
      <c r="J205" s="109">
        <v>136</v>
      </c>
      <c r="K205" s="105"/>
      <c r="L205" s="111">
        <f>F205/$C205</f>
        <v>5.4313099041533544E-2</v>
      </c>
      <c r="M205" s="111">
        <f>G205/$C205</f>
        <v>0.10223642172523961</v>
      </c>
      <c r="N205" s="111">
        <f>H205/$C205</f>
        <v>0.54419595314164004</v>
      </c>
      <c r="O205" s="111">
        <f>I205/$C205</f>
        <v>0.35356762513312034</v>
      </c>
      <c r="P205" s="111">
        <f>J205/$C205</f>
        <v>0.14483493077742279</v>
      </c>
      <c r="Q205" s="126">
        <f>(G205+I205)/(H205/100)</f>
        <v>83.757338551859092</v>
      </c>
      <c r="S205" s="25">
        <v>583</v>
      </c>
      <c r="T205" s="19" t="s">
        <v>293</v>
      </c>
      <c r="U205" s="38"/>
      <c r="V205" s="35"/>
      <c r="W205" s="36"/>
      <c r="X205" s="37"/>
      <c r="Y205" s="113">
        <v>19</v>
      </c>
      <c r="Z205" s="4">
        <v>1</v>
      </c>
    </row>
    <row r="206" spans="1:26" s="4" customFormat="1" ht="13.5" customHeight="1">
      <c r="A206" s="24" t="s">
        <v>365</v>
      </c>
      <c r="B206" s="40">
        <v>3438</v>
      </c>
      <c r="C206" s="6">
        <v>3373</v>
      </c>
      <c r="D206" s="14">
        <f>C206-B206</f>
        <v>-65</v>
      </c>
      <c r="E206" s="102">
        <f>C206/B206-1</f>
        <v>-1.8906340895869733E-2</v>
      </c>
      <c r="F206" s="108">
        <v>141</v>
      </c>
      <c r="G206" s="109">
        <v>316</v>
      </c>
      <c r="H206" s="109">
        <v>1714</v>
      </c>
      <c r="I206" s="109">
        <v>1343</v>
      </c>
      <c r="J206" s="109">
        <v>611</v>
      </c>
      <c r="K206" s="105"/>
      <c r="L206" s="111">
        <f>F206/$C206</f>
        <v>4.180254965905722E-2</v>
      </c>
      <c r="M206" s="111">
        <f>G206/$C206</f>
        <v>9.3685146753631779E-2</v>
      </c>
      <c r="N206" s="111">
        <f>H206/$C206</f>
        <v>0.50815297954343319</v>
      </c>
      <c r="O206" s="111">
        <f>I206/$C206</f>
        <v>0.3981618737029351</v>
      </c>
      <c r="P206" s="111">
        <f>J206/$C206</f>
        <v>0.18114438185591461</v>
      </c>
      <c r="Q206" s="126">
        <f>(G206+I206)/(H206/100)</f>
        <v>96.791131855309217</v>
      </c>
      <c r="S206" s="25">
        <v>854</v>
      </c>
      <c r="T206" s="39" t="s">
        <v>365</v>
      </c>
      <c r="U206" s="38"/>
      <c r="V206" s="35"/>
      <c r="W206" s="36"/>
      <c r="X206" s="37"/>
      <c r="Y206" s="113">
        <v>19</v>
      </c>
      <c r="Z206" s="4">
        <v>2</v>
      </c>
    </row>
    <row r="207" spans="1:26" s="4" customFormat="1" ht="13.5" customHeight="1">
      <c r="A207" s="24" t="s">
        <v>294</v>
      </c>
      <c r="B207" s="40">
        <v>2825</v>
      </c>
      <c r="C207" s="6">
        <v>2759</v>
      </c>
      <c r="D207" s="14">
        <f>C207-B207</f>
        <v>-66</v>
      </c>
      <c r="E207" s="102">
        <f>C207/B207-1</f>
        <v>-2.336283185840704E-2</v>
      </c>
      <c r="F207" s="108">
        <v>304</v>
      </c>
      <c r="G207" s="109">
        <v>713</v>
      </c>
      <c r="H207" s="109">
        <v>1385</v>
      </c>
      <c r="I207" s="109">
        <v>661</v>
      </c>
      <c r="J207" s="109">
        <v>277</v>
      </c>
      <c r="K207" s="105"/>
      <c r="L207" s="111">
        <f>F207/$C207</f>
        <v>0.11018484958318231</v>
      </c>
      <c r="M207" s="111">
        <f>G207/$C207</f>
        <v>0.25842696629213485</v>
      </c>
      <c r="N207" s="111">
        <f>H207/$C207</f>
        <v>0.50199347589706411</v>
      </c>
      <c r="O207" s="111">
        <f>I207/$C207</f>
        <v>0.23957955781080101</v>
      </c>
      <c r="P207" s="111">
        <f>J207/$C207</f>
        <v>0.10039869517941283</v>
      </c>
      <c r="Q207" s="126">
        <f>(G207+I207)/(H207/100)</f>
        <v>99.205776173285201</v>
      </c>
      <c r="S207" s="25">
        <v>584</v>
      </c>
      <c r="T207" s="19" t="s">
        <v>294</v>
      </c>
      <c r="U207" s="38"/>
      <c r="V207" s="35"/>
      <c r="W207" s="36"/>
      <c r="X207" s="37"/>
      <c r="Y207" s="113">
        <v>16</v>
      </c>
      <c r="Z207" s="4">
        <v>2</v>
      </c>
    </row>
    <row r="208" spans="1:26" s="4" customFormat="1" ht="13.5" customHeight="1">
      <c r="A208" s="24" t="s">
        <v>295</v>
      </c>
      <c r="B208" s="40">
        <v>1713</v>
      </c>
      <c r="C208" s="6">
        <v>1690</v>
      </c>
      <c r="D208" s="14">
        <f>C208-B208</f>
        <v>-23</v>
      </c>
      <c r="E208" s="102">
        <f>C208/B208-1</f>
        <v>-1.3426736719206023E-2</v>
      </c>
      <c r="F208" s="108">
        <v>57</v>
      </c>
      <c r="G208" s="109">
        <v>180</v>
      </c>
      <c r="H208" s="109">
        <v>886</v>
      </c>
      <c r="I208" s="109">
        <v>624</v>
      </c>
      <c r="J208" s="109">
        <v>289</v>
      </c>
      <c r="K208" s="105"/>
      <c r="L208" s="111">
        <f>F208/$C208</f>
        <v>3.3727810650887577E-2</v>
      </c>
      <c r="M208" s="111">
        <f>G208/$C208</f>
        <v>0.10650887573964497</v>
      </c>
      <c r="N208" s="111">
        <f>H208/$C208</f>
        <v>0.52426035502958579</v>
      </c>
      <c r="O208" s="111">
        <f>I208/$C208</f>
        <v>0.36923076923076925</v>
      </c>
      <c r="P208" s="111">
        <f>J208/$C208</f>
        <v>0.17100591715976332</v>
      </c>
      <c r="Q208" s="126">
        <f>(G208+I208)/(H208/100)</f>
        <v>90.744920993227993</v>
      </c>
      <c r="S208" s="25">
        <v>588</v>
      </c>
      <c r="T208" s="19" t="s">
        <v>295</v>
      </c>
      <c r="U208" s="38"/>
      <c r="V208" s="35"/>
      <c r="W208" s="36"/>
      <c r="X208" s="37"/>
      <c r="Y208" s="113">
        <v>10</v>
      </c>
      <c r="Z208" s="4">
        <v>1</v>
      </c>
    </row>
    <row r="209" spans="1:26" s="4" customFormat="1" ht="13.5" customHeight="1">
      <c r="A209" s="24" t="s">
        <v>296</v>
      </c>
      <c r="B209" s="40">
        <v>3900</v>
      </c>
      <c r="C209" s="6">
        <v>3841</v>
      </c>
      <c r="D209" s="14">
        <f>C209-B209</f>
        <v>-59</v>
      </c>
      <c r="E209" s="102">
        <f>C209/B209-1</f>
        <v>-1.5128205128205119E-2</v>
      </c>
      <c r="F209" s="108">
        <v>291</v>
      </c>
      <c r="G209" s="109">
        <v>744</v>
      </c>
      <c r="H209" s="109">
        <v>2157</v>
      </c>
      <c r="I209" s="109">
        <v>940</v>
      </c>
      <c r="J209" s="109">
        <v>394</v>
      </c>
      <c r="K209" s="105"/>
      <c r="L209" s="111">
        <f>F209/$C209</f>
        <v>7.5761520437386098E-2</v>
      </c>
      <c r="M209" s="111">
        <f>G209/$C209</f>
        <v>0.19369955740692529</v>
      </c>
      <c r="N209" s="111">
        <f>H209/$C209</f>
        <v>0.56157250715959384</v>
      </c>
      <c r="O209" s="111">
        <f>I209/$C209</f>
        <v>0.24472793543348087</v>
      </c>
      <c r="P209" s="111">
        <f>J209/$C209</f>
        <v>0.10257745378807602</v>
      </c>
      <c r="Q209" s="126">
        <f>(G209+I209)/(H209/100)</f>
        <v>78.071395456652752</v>
      </c>
      <c r="S209" s="25">
        <v>592</v>
      </c>
      <c r="T209" s="19" t="s">
        <v>296</v>
      </c>
      <c r="U209" s="38"/>
      <c r="V209" s="35"/>
      <c r="W209" s="36"/>
      <c r="X209" s="37"/>
      <c r="Y209" s="113">
        <v>13</v>
      </c>
      <c r="Z209" s="4">
        <v>2</v>
      </c>
    </row>
    <row r="210" spans="1:26" s="4" customFormat="1" ht="13.5" customHeight="1">
      <c r="A210" s="24" t="s">
        <v>156</v>
      </c>
      <c r="B210" s="40">
        <v>17933</v>
      </c>
      <c r="C210" s="6">
        <v>17682</v>
      </c>
      <c r="D210" s="14">
        <f>C210-B210</f>
        <v>-251</v>
      </c>
      <c r="E210" s="102">
        <f>C210/B210-1</f>
        <v>-1.3996542686667057E-2</v>
      </c>
      <c r="F210" s="108">
        <v>879</v>
      </c>
      <c r="G210" s="109">
        <v>2113</v>
      </c>
      <c r="H210" s="109">
        <v>9927</v>
      </c>
      <c r="I210" s="109">
        <v>5642</v>
      </c>
      <c r="J210" s="109">
        <v>2500</v>
      </c>
      <c r="K210" s="105"/>
      <c r="L210" s="111">
        <f>F210/$C210</f>
        <v>4.9711571089243296E-2</v>
      </c>
      <c r="M210" s="111">
        <f>G210/$C210</f>
        <v>0.11950005655468839</v>
      </c>
      <c r="N210" s="111">
        <f>H210/$C210</f>
        <v>0.56141839158466234</v>
      </c>
      <c r="O210" s="111">
        <f>I210/$C210</f>
        <v>0.31908155186064924</v>
      </c>
      <c r="P210" s="111">
        <f>J210/$C210</f>
        <v>0.14138672095916752</v>
      </c>
      <c r="Q210" s="126">
        <f>(G210+I210)/(H210/100)</f>
        <v>78.120278029616202</v>
      </c>
      <c r="S210" s="25">
        <v>593</v>
      </c>
      <c r="T210" s="19" t="s">
        <v>156</v>
      </c>
      <c r="U210" s="38"/>
      <c r="V210" s="35"/>
      <c r="W210" s="36"/>
      <c r="X210" s="37"/>
      <c r="Y210" s="113">
        <v>10</v>
      </c>
      <c r="Z210" s="4">
        <v>4</v>
      </c>
    </row>
    <row r="211" spans="1:26" s="4" customFormat="1" ht="13.5" customHeight="1">
      <c r="A211" s="24" t="s">
        <v>297</v>
      </c>
      <c r="B211" s="40">
        <v>4498</v>
      </c>
      <c r="C211" s="6">
        <v>4391</v>
      </c>
      <c r="D211" s="14">
        <f>C211-B211</f>
        <v>-107</v>
      </c>
      <c r="E211" s="102">
        <f>C211/B211-1</f>
        <v>-2.3788350377945799E-2</v>
      </c>
      <c r="F211" s="108">
        <v>221</v>
      </c>
      <c r="G211" s="109">
        <v>616</v>
      </c>
      <c r="H211" s="109">
        <v>2178</v>
      </c>
      <c r="I211" s="109">
        <v>1597</v>
      </c>
      <c r="J211" s="109">
        <v>717</v>
      </c>
      <c r="K211" s="105"/>
      <c r="L211" s="111">
        <f>F211/$C211</f>
        <v>5.033022090639945E-2</v>
      </c>
      <c r="M211" s="111">
        <f>G211/$C211</f>
        <v>0.14028695058073332</v>
      </c>
      <c r="N211" s="111">
        <f>H211/$C211</f>
        <v>0.49601457526759279</v>
      </c>
      <c r="O211" s="111">
        <f>I211/$C211</f>
        <v>0.36369847415167389</v>
      </c>
      <c r="P211" s="111">
        <f>J211/$C211</f>
        <v>0.16328854475062629</v>
      </c>
      <c r="Q211" s="126">
        <f>(G211+I211)/(H211/100)</f>
        <v>101.60697887970615</v>
      </c>
      <c r="S211" s="25">
        <v>595</v>
      </c>
      <c r="T211" s="19" t="s">
        <v>297</v>
      </c>
      <c r="U211" s="34"/>
      <c r="V211" s="35"/>
      <c r="W211" s="36"/>
      <c r="X211" s="37"/>
      <c r="Y211" s="113">
        <v>11</v>
      </c>
      <c r="Z211" s="4">
        <v>2</v>
      </c>
    </row>
    <row r="212" spans="1:26" s="4" customFormat="1" ht="13.5" customHeight="1">
      <c r="A212" s="24" t="s">
        <v>71</v>
      </c>
      <c r="B212" s="40">
        <v>19278</v>
      </c>
      <c r="C212" s="6">
        <v>19208</v>
      </c>
      <c r="D212" s="14">
        <f>C212-B212</f>
        <v>-70</v>
      </c>
      <c r="E212" s="102">
        <f>C212/B212-1</f>
        <v>-3.6310820624546603E-3</v>
      </c>
      <c r="F212" s="108">
        <v>1291</v>
      </c>
      <c r="G212" s="109">
        <v>2997</v>
      </c>
      <c r="H212" s="109">
        <v>11254</v>
      </c>
      <c r="I212" s="109">
        <v>4957</v>
      </c>
      <c r="J212" s="109">
        <v>2374</v>
      </c>
      <c r="K212" s="105"/>
      <c r="L212" s="111">
        <f>F212/$C212</f>
        <v>6.7211578508954609E-2</v>
      </c>
      <c r="M212" s="111">
        <f>G212/$C212</f>
        <v>0.15602873802582257</v>
      </c>
      <c r="N212" s="111">
        <f>H212/$C212</f>
        <v>0.58590170762182425</v>
      </c>
      <c r="O212" s="111">
        <f>I212/$C212</f>
        <v>0.25806955435235318</v>
      </c>
      <c r="P212" s="111">
        <f>J212/$C212</f>
        <v>0.12359433569346105</v>
      </c>
      <c r="Q212" s="126">
        <f>(G212+I212)/(H212/100)</f>
        <v>70.67709258930158</v>
      </c>
      <c r="S212" s="25">
        <v>598</v>
      </c>
      <c r="T212" s="19" t="s">
        <v>72</v>
      </c>
      <c r="U212" s="38"/>
      <c r="V212" s="35"/>
      <c r="W212" s="36"/>
      <c r="X212" s="37"/>
      <c r="Y212" s="113">
        <v>15</v>
      </c>
      <c r="Z212" s="4">
        <v>4</v>
      </c>
    </row>
    <row r="213" spans="1:26" s="4" customFormat="1" ht="13.5" customHeight="1">
      <c r="A213" s="24" t="s">
        <v>300</v>
      </c>
      <c r="B213" s="40">
        <v>4053</v>
      </c>
      <c r="C213" s="6">
        <v>4032</v>
      </c>
      <c r="D213" s="14">
        <f>C213-B213</f>
        <v>-21</v>
      </c>
      <c r="E213" s="102">
        <f>C213/B213-1</f>
        <v>-5.1813471502590858E-3</v>
      </c>
      <c r="F213" s="108">
        <v>220</v>
      </c>
      <c r="G213" s="109">
        <v>604</v>
      </c>
      <c r="H213" s="109">
        <v>2177</v>
      </c>
      <c r="I213" s="109">
        <v>1251</v>
      </c>
      <c r="J213" s="109">
        <v>607</v>
      </c>
      <c r="K213" s="105"/>
      <c r="L213" s="111">
        <f>F213/$C213</f>
        <v>5.4563492063492064E-2</v>
      </c>
      <c r="M213" s="111">
        <f>G213/$C213</f>
        <v>0.1498015873015873</v>
      </c>
      <c r="N213" s="111">
        <f>H213/$C213</f>
        <v>0.53993055555555558</v>
      </c>
      <c r="O213" s="111">
        <f>I213/$C213</f>
        <v>0.31026785714285715</v>
      </c>
      <c r="P213" s="111">
        <f>J213/$C213</f>
        <v>0.15054563492063491</v>
      </c>
      <c r="Q213" s="126">
        <f>(G213+I213)/(H213/100)</f>
        <v>85.20900321543408</v>
      </c>
      <c r="S213" s="25">
        <v>601</v>
      </c>
      <c r="T213" s="19" t="s">
        <v>300</v>
      </c>
      <c r="U213" s="38"/>
      <c r="V213" s="35"/>
      <c r="W213" s="36"/>
      <c r="X213" s="37"/>
      <c r="Y213" s="113">
        <v>13</v>
      </c>
      <c r="Z213" s="4">
        <v>2</v>
      </c>
    </row>
    <row r="214" spans="1:26" s="4" customFormat="1" ht="13.5" customHeight="1">
      <c r="A214" s="24" t="s">
        <v>73</v>
      </c>
      <c r="B214" s="40">
        <v>19368</v>
      </c>
      <c r="C214" s="6">
        <v>19623</v>
      </c>
      <c r="D214" s="14">
        <f>C214-B214</f>
        <v>255</v>
      </c>
      <c r="E214" s="102">
        <f>C214/B214-1</f>
        <v>1.3166047087980193E-2</v>
      </c>
      <c r="F214" s="108">
        <v>1683</v>
      </c>
      <c r="G214" s="109">
        <v>3977</v>
      </c>
      <c r="H214" s="109">
        <v>12133</v>
      </c>
      <c r="I214" s="109">
        <v>3513</v>
      </c>
      <c r="J214" s="109">
        <v>1443</v>
      </c>
      <c r="K214" s="105"/>
      <c r="L214" s="111">
        <f>F214/$C214</f>
        <v>8.576670233909188E-2</v>
      </c>
      <c r="M214" s="111">
        <f>G214/$C214</f>
        <v>0.20267033583040309</v>
      </c>
      <c r="N214" s="111">
        <f>H214/$C214</f>
        <v>0.6183050501961983</v>
      </c>
      <c r="O214" s="111">
        <f>I214/$C214</f>
        <v>0.17902461397339856</v>
      </c>
      <c r="P214" s="111">
        <f>J214/$C214</f>
        <v>7.3536156550986082E-2</v>
      </c>
      <c r="Q214" s="126">
        <f>(G214+I214)/(H214/100)</f>
        <v>61.73246517761477</v>
      </c>
      <c r="S214" s="25">
        <v>604</v>
      </c>
      <c r="T214" s="39" t="s">
        <v>74</v>
      </c>
      <c r="U214" s="38"/>
      <c r="V214" s="35"/>
      <c r="W214" s="36"/>
      <c r="X214" s="37"/>
      <c r="Y214" s="113">
        <v>6</v>
      </c>
      <c r="Z214" s="4">
        <v>4</v>
      </c>
    </row>
    <row r="215" spans="1:26" s="4" customFormat="1" ht="13.5" customHeight="1">
      <c r="A215" s="24" t="s">
        <v>301</v>
      </c>
      <c r="B215" s="40">
        <v>4307</v>
      </c>
      <c r="C215" s="6">
        <v>4246</v>
      </c>
      <c r="D215" s="14">
        <f>C215-B215</f>
        <v>-61</v>
      </c>
      <c r="E215" s="102">
        <f>C215/B215-1</f>
        <v>-1.416299048061298E-2</v>
      </c>
      <c r="F215" s="108">
        <v>248</v>
      </c>
      <c r="G215" s="109">
        <v>562</v>
      </c>
      <c r="H215" s="109">
        <v>2289</v>
      </c>
      <c r="I215" s="109">
        <v>1395</v>
      </c>
      <c r="J215" s="109">
        <v>563</v>
      </c>
      <c r="K215" s="105"/>
      <c r="L215" s="111">
        <f>F215/$C215</f>
        <v>5.8407913330193122E-2</v>
      </c>
      <c r="M215" s="111">
        <f>G215/$C215</f>
        <v>0.13235986811116346</v>
      </c>
      <c r="N215" s="111">
        <f>H215/$C215</f>
        <v>0.53909561940650019</v>
      </c>
      <c r="O215" s="111">
        <f>I215/$C215</f>
        <v>0.32854451248233629</v>
      </c>
      <c r="P215" s="111">
        <f>J215/$C215</f>
        <v>0.13259538389072067</v>
      </c>
      <c r="Q215" s="126">
        <f>(G215+I215)/(H215/100)</f>
        <v>85.495849716033206</v>
      </c>
      <c r="S215" s="25">
        <v>607</v>
      </c>
      <c r="T215" s="19" t="s">
        <v>301</v>
      </c>
      <c r="U215" s="38"/>
      <c r="V215" s="35"/>
      <c r="W215" s="36"/>
      <c r="X215" s="37"/>
      <c r="Y215" s="113">
        <v>12</v>
      </c>
      <c r="Z215" s="4">
        <v>2</v>
      </c>
    </row>
    <row r="216" spans="1:26" s="4" customFormat="1" ht="13.5" customHeight="1">
      <c r="A216" s="24" t="s">
        <v>302</v>
      </c>
      <c r="B216" s="40">
        <v>2146</v>
      </c>
      <c r="C216" s="6">
        <v>2089</v>
      </c>
      <c r="D216" s="14">
        <f>C216-B216</f>
        <v>-57</v>
      </c>
      <c r="E216" s="102">
        <f>C216/B216-1</f>
        <v>-2.6561043802423079E-2</v>
      </c>
      <c r="F216" s="108">
        <v>125</v>
      </c>
      <c r="G216" s="109">
        <v>313</v>
      </c>
      <c r="H216" s="109">
        <v>1123</v>
      </c>
      <c r="I216" s="109">
        <v>653</v>
      </c>
      <c r="J216" s="109">
        <v>305</v>
      </c>
      <c r="K216" s="105"/>
      <c r="L216" s="111">
        <f>F216/$C216</f>
        <v>5.9837242699856394E-2</v>
      </c>
      <c r="M216" s="111">
        <f>G216/$C216</f>
        <v>0.14983245572044041</v>
      </c>
      <c r="N216" s="111">
        <f>H216/$C216</f>
        <v>0.53757778841550985</v>
      </c>
      <c r="O216" s="111">
        <f>I216/$C216</f>
        <v>0.3125897558640498</v>
      </c>
      <c r="P216" s="111">
        <f>J216/$C216</f>
        <v>0.1460028721876496</v>
      </c>
      <c r="Q216" s="126">
        <f>(G216+I216)/(H216/100)</f>
        <v>86.019590382902933</v>
      </c>
      <c r="S216" s="25">
        <v>608</v>
      </c>
      <c r="T216" s="39" t="s">
        <v>303</v>
      </c>
      <c r="U216" s="38"/>
      <c r="V216" s="35"/>
      <c r="W216" s="36"/>
      <c r="X216" s="37"/>
      <c r="Y216" s="113">
        <v>4</v>
      </c>
      <c r="Z216" s="4">
        <v>2</v>
      </c>
    </row>
    <row r="217" spans="1:26" s="4" customFormat="1" ht="13.5" customHeight="1">
      <c r="A217" s="24" t="s">
        <v>75</v>
      </c>
      <c r="B217" s="40">
        <v>84403</v>
      </c>
      <c r="C217" s="6">
        <v>83934</v>
      </c>
      <c r="D217" s="14">
        <f>C217-B217</f>
        <v>-469</v>
      </c>
      <c r="E217" s="102">
        <f>C217/B217-1</f>
        <v>-5.5566745257870087E-3</v>
      </c>
      <c r="F217" s="108">
        <v>5076</v>
      </c>
      <c r="G217" s="109">
        <v>11920</v>
      </c>
      <c r="H217" s="109">
        <v>50312</v>
      </c>
      <c r="I217" s="109">
        <v>21702</v>
      </c>
      <c r="J217" s="109">
        <v>9696</v>
      </c>
      <c r="K217" s="105"/>
      <c r="L217" s="111">
        <f>F217/$C217</f>
        <v>6.0476088355136182E-2</v>
      </c>
      <c r="M217" s="111">
        <f>G217/$C217</f>
        <v>0.14201634617675793</v>
      </c>
      <c r="N217" s="111">
        <f>H217/$C217</f>
        <v>0.59942335644673195</v>
      </c>
      <c r="O217" s="111">
        <f>I217/$C217</f>
        <v>0.2585602973765101</v>
      </c>
      <c r="P217" s="111">
        <f>J217/$C217</f>
        <v>0.11551933662163129</v>
      </c>
      <c r="Q217" s="126">
        <f>(G217+I217)/(H217/100)</f>
        <v>66.826999522976621</v>
      </c>
      <c r="S217" s="25">
        <v>609</v>
      </c>
      <c r="T217" s="39" t="s">
        <v>76</v>
      </c>
      <c r="U217" s="38"/>
      <c r="V217" s="35"/>
      <c r="W217" s="36"/>
      <c r="X217" s="37"/>
      <c r="Y217" s="113">
        <v>4</v>
      </c>
      <c r="Z217" s="4">
        <v>6</v>
      </c>
    </row>
    <row r="218" spans="1:26" s="4" customFormat="1" ht="13.5" customHeight="1">
      <c r="A218" s="24" t="s">
        <v>304</v>
      </c>
      <c r="B218" s="40">
        <v>5068</v>
      </c>
      <c r="C218" s="6">
        <v>5035</v>
      </c>
      <c r="D218" s="14">
        <f>C218-B218</f>
        <v>-33</v>
      </c>
      <c r="E218" s="102">
        <f>C218/B218-1</f>
        <v>-6.5114443567482194E-3</v>
      </c>
      <c r="F218" s="108">
        <v>385</v>
      </c>
      <c r="G218" s="109">
        <v>1013</v>
      </c>
      <c r="H218" s="109">
        <v>3209</v>
      </c>
      <c r="I218" s="109">
        <v>813</v>
      </c>
      <c r="J218" s="109">
        <v>307</v>
      </c>
      <c r="K218" s="105"/>
      <c r="L218" s="111">
        <f>F218/$C218</f>
        <v>7.6464746772591852E-2</v>
      </c>
      <c r="M218" s="111">
        <f>G218/$C218</f>
        <v>0.20119165839126119</v>
      </c>
      <c r="N218" s="111">
        <f>H218/$C218</f>
        <v>0.63733862959285004</v>
      </c>
      <c r="O218" s="111">
        <f>I218/$C218</f>
        <v>0.16146971201588878</v>
      </c>
      <c r="P218" s="111">
        <f>J218/$C218</f>
        <v>6.0973187686196625E-2</v>
      </c>
      <c r="Q218" s="126">
        <f>(G218+I218)/(H218/100)</f>
        <v>56.902461826114049</v>
      </c>
      <c r="S218" s="25">
        <v>611</v>
      </c>
      <c r="T218" s="39" t="s">
        <v>305</v>
      </c>
      <c r="U218" s="38"/>
      <c r="V218" s="35"/>
      <c r="W218" s="36"/>
      <c r="X218" s="37"/>
      <c r="Y218" s="113">
        <v>1</v>
      </c>
      <c r="Z218" s="4">
        <v>3</v>
      </c>
    </row>
    <row r="219" spans="1:26" s="4" customFormat="1" ht="13.5" customHeight="1">
      <c r="A219" s="55" t="s">
        <v>77</v>
      </c>
      <c r="B219" s="40">
        <v>50262</v>
      </c>
      <c r="C219" s="6">
        <v>50380</v>
      </c>
      <c r="D219" s="14">
        <f>C219-B219</f>
        <v>118</v>
      </c>
      <c r="E219" s="102">
        <f>C219/B219-1</f>
        <v>2.3476980621544019E-3</v>
      </c>
      <c r="F219" s="108">
        <v>3520</v>
      </c>
      <c r="G219" s="109">
        <v>8555</v>
      </c>
      <c r="H219" s="109">
        <v>31113</v>
      </c>
      <c r="I219" s="109">
        <v>10712</v>
      </c>
      <c r="J219" s="109">
        <v>4372</v>
      </c>
      <c r="K219" s="105"/>
      <c r="L219" s="111">
        <f>F219/$C219</f>
        <v>6.9868995633187769E-2</v>
      </c>
      <c r="M219" s="111">
        <f>G219/$C219</f>
        <v>0.16980944819372767</v>
      </c>
      <c r="N219" s="111">
        <f>H219/$C219</f>
        <v>0.61756649464073043</v>
      </c>
      <c r="O219" s="111">
        <f>I219/$C219</f>
        <v>0.21262405716554189</v>
      </c>
      <c r="P219" s="111">
        <f>J219/$C219</f>
        <v>8.6780468439857081E-2</v>
      </c>
      <c r="Q219" s="126">
        <f>(G219+I219)/(H219/100)</f>
        <v>61.925883071384952</v>
      </c>
      <c r="S219" s="50">
        <v>638</v>
      </c>
      <c r="T219" s="19" t="s">
        <v>78</v>
      </c>
      <c r="U219" s="38"/>
      <c r="V219" s="35"/>
      <c r="W219" s="36"/>
      <c r="X219" s="37"/>
      <c r="Y219" s="113">
        <v>1</v>
      </c>
      <c r="Z219" s="4">
        <v>6</v>
      </c>
    </row>
    <row r="220" spans="1:26" s="4" customFormat="1" ht="13.5" customHeight="1">
      <c r="A220" s="24" t="s">
        <v>306</v>
      </c>
      <c r="B220" s="40">
        <v>3237</v>
      </c>
      <c r="C220" s="6">
        <v>3183</v>
      </c>
      <c r="D220" s="14">
        <f>C220-B220</f>
        <v>-54</v>
      </c>
      <c r="E220" s="102">
        <f>C220/B220-1</f>
        <v>-1.6682113067655213E-2</v>
      </c>
      <c r="F220" s="108">
        <v>104</v>
      </c>
      <c r="G220" s="109">
        <v>276</v>
      </c>
      <c r="H220" s="109">
        <v>1630</v>
      </c>
      <c r="I220" s="109">
        <v>1277</v>
      </c>
      <c r="J220" s="109">
        <v>525</v>
      </c>
      <c r="K220" s="105"/>
      <c r="L220" s="111">
        <f>F220/$C220</f>
        <v>3.2673578385171223E-2</v>
      </c>
      <c r="M220" s="111">
        <f>G220/$C220</f>
        <v>8.6710650329877473E-2</v>
      </c>
      <c r="N220" s="111">
        <f>H220/$C220</f>
        <v>0.51209550738297205</v>
      </c>
      <c r="O220" s="111">
        <f>I220/$C220</f>
        <v>0.40119384228715049</v>
      </c>
      <c r="P220" s="111">
        <f>J220/$C220</f>
        <v>0.16493873704052781</v>
      </c>
      <c r="Q220" s="126">
        <f>(G220+I220)/(H220/100)</f>
        <v>95.276073619631902</v>
      </c>
      <c r="S220" s="25">
        <v>614</v>
      </c>
      <c r="T220" s="39" t="s">
        <v>306</v>
      </c>
      <c r="U220" s="38"/>
      <c r="V220" s="35"/>
      <c r="W220" s="36"/>
      <c r="X220" s="37"/>
      <c r="Y220" s="113">
        <v>19</v>
      </c>
      <c r="Z220" s="4">
        <v>2</v>
      </c>
    </row>
    <row r="221" spans="1:26" s="4" customFormat="1" ht="13.5" customHeight="1">
      <c r="A221" s="24" t="s">
        <v>307</v>
      </c>
      <c r="B221" s="40">
        <v>7990</v>
      </c>
      <c r="C221" s="6">
        <v>7873</v>
      </c>
      <c r="D221" s="14">
        <f>C221-B221</f>
        <v>-117</v>
      </c>
      <c r="E221" s="102">
        <f>C221/B221-1</f>
        <v>-1.4643304130162682E-2</v>
      </c>
      <c r="F221" s="108">
        <v>506</v>
      </c>
      <c r="G221" s="109">
        <v>1246</v>
      </c>
      <c r="H221" s="109">
        <v>4144</v>
      </c>
      <c r="I221" s="109">
        <v>2483</v>
      </c>
      <c r="J221" s="109">
        <v>1120</v>
      </c>
      <c r="K221" s="105"/>
      <c r="L221" s="111">
        <f>F221/$C221</f>
        <v>6.4270290867521909E-2</v>
      </c>
      <c r="M221" s="111">
        <f>G221/$C221</f>
        <v>0.15826241585164486</v>
      </c>
      <c r="N221" s="111">
        <f>H221/$C221</f>
        <v>0.52635589991108855</v>
      </c>
      <c r="O221" s="111">
        <f>I221/$C221</f>
        <v>0.31538168423726659</v>
      </c>
      <c r="P221" s="111">
        <f>J221/$C221</f>
        <v>0.14225835132732123</v>
      </c>
      <c r="Q221" s="126">
        <f>(G221+I221)/(H221/100)</f>
        <v>89.985521235521247</v>
      </c>
      <c r="S221" s="25">
        <v>615</v>
      </c>
      <c r="T221" s="19" t="s">
        <v>307</v>
      </c>
      <c r="U221" s="38"/>
      <c r="V221" s="35"/>
      <c r="W221" s="36"/>
      <c r="X221" s="37"/>
      <c r="Y221" s="113">
        <v>17</v>
      </c>
      <c r="Z221" s="4">
        <v>3</v>
      </c>
    </row>
    <row r="222" spans="1:26" s="4" customFormat="1" ht="13.5" customHeight="1">
      <c r="A222" s="24" t="s">
        <v>308</v>
      </c>
      <c r="B222" s="40">
        <v>1899</v>
      </c>
      <c r="C222" s="6">
        <v>1860</v>
      </c>
      <c r="D222" s="14">
        <f>C222-B222</f>
        <v>-39</v>
      </c>
      <c r="E222" s="102">
        <f>C222/B222-1</f>
        <v>-2.0537124802527673E-2</v>
      </c>
      <c r="F222" s="108">
        <v>122</v>
      </c>
      <c r="G222" s="109">
        <v>306</v>
      </c>
      <c r="H222" s="109">
        <v>1122</v>
      </c>
      <c r="I222" s="109">
        <v>432</v>
      </c>
      <c r="J222" s="109">
        <v>191</v>
      </c>
      <c r="K222" s="105"/>
      <c r="L222" s="111">
        <f>F222/$C222</f>
        <v>6.5591397849462371E-2</v>
      </c>
      <c r="M222" s="111">
        <f>G222/$C222</f>
        <v>0.16451612903225807</v>
      </c>
      <c r="N222" s="111">
        <f>H222/$C222</f>
        <v>0.60322580645161294</v>
      </c>
      <c r="O222" s="111">
        <f>I222/$C222</f>
        <v>0.23225806451612904</v>
      </c>
      <c r="P222" s="111">
        <f>J222/$C222</f>
        <v>0.10268817204301076</v>
      </c>
      <c r="Q222" s="126">
        <f>(G222+I222)/(H222/100)</f>
        <v>65.775401069518708</v>
      </c>
      <c r="S222" s="25">
        <v>616</v>
      </c>
      <c r="T222" s="19" t="s">
        <v>308</v>
      </c>
      <c r="U222" s="38"/>
      <c r="V222" s="35"/>
      <c r="W222" s="36"/>
      <c r="X222" s="37"/>
      <c r="Y222" s="113">
        <v>1</v>
      </c>
      <c r="Z222" s="4">
        <v>1</v>
      </c>
    </row>
    <row r="223" spans="1:26" s="4" customFormat="1" ht="13.5" customHeight="1">
      <c r="A223" s="24" t="s">
        <v>309</v>
      </c>
      <c r="B223" s="40">
        <v>2896</v>
      </c>
      <c r="C223" s="6">
        <v>2828</v>
      </c>
      <c r="D223" s="14">
        <f>C223-B223</f>
        <v>-68</v>
      </c>
      <c r="E223" s="102">
        <f>C223/B223-1</f>
        <v>-2.3480662983425438E-2</v>
      </c>
      <c r="F223" s="108">
        <v>138</v>
      </c>
      <c r="G223" s="109">
        <v>360</v>
      </c>
      <c r="H223" s="109">
        <v>1488</v>
      </c>
      <c r="I223" s="109">
        <v>980</v>
      </c>
      <c r="J223" s="109">
        <v>484</v>
      </c>
      <c r="K223" s="105"/>
      <c r="L223" s="111">
        <f>F223/$C223</f>
        <v>4.8797736916548796E-2</v>
      </c>
      <c r="M223" s="111">
        <f>G223/$C223</f>
        <v>0.12729844413012731</v>
      </c>
      <c r="N223" s="111">
        <f>H223/$C223</f>
        <v>0.52616690240452613</v>
      </c>
      <c r="O223" s="111">
        <f>I223/$C223</f>
        <v>0.34653465346534651</v>
      </c>
      <c r="P223" s="111">
        <f>J223/$C223</f>
        <v>0.17114568599717114</v>
      </c>
      <c r="Q223" s="126">
        <f>(G223+I223)/(H223/100)</f>
        <v>90.053763440860209</v>
      </c>
      <c r="S223" s="25">
        <v>619</v>
      </c>
      <c r="T223" s="19" t="s">
        <v>309</v>
      </c>
      <c r="U223" s="38"/>
      <c r="V223" s="35"/>
      <c r="W223" s="36"/>
      <c r="X223" s="37"/>
      <c r="Y223" s="113">
        <v>6</v>
      </c>
      <c r="Z223" s="4">
        <v>2</v>
      </c>
    </row>
    <row r="224" spans="1:26" s="4" customFormat="1" ht="13.5" customHeight="1">
      <c r="A224" s="24" t="s">
        <v>310</v>
      </c>
      <c r="B224" s="40">
        <v>2597</v>
      </c>
      <c r="C224" s="6">
        <v>2528</v>
      </c>
      <c r="D224" s="14">
        <f>C224-B224</f>
        <v>-69</v>
      </c>
      <c r="E224" s="102">
        <f>C224/B224-1</f>
        <v>-2.6569118213323084E-2</v>
      </c>
      <c r="F224" s="108">
        <v>82</v>
      </c>
      <c r="G224" s="109">
        <v>231</v>
      </c>
      <c r="H224" s="109">
        <v>1327</v>
      </c>
      <c r="I224" s="109">
        <v>970</v>
      </c>
      <c r="J224" s="109">
        <v>423</v>
      </c>
      <c r="K224" s="105"/>
      <c r="L224" s="111">
        <f>F224/$C224</f>
        <v>3.2436708860759493E-2</v>
      </c>
      <c r="M224" s="111">
        <f>G224/$C224</f>
        <v>9.1376582278481014E-2</v>
      </c>
      <c r="N224" s="111">
        <f>H224/$C224</f>
        <v>0.52492088607594933</v>
      </c>
      <c r="O224" s="111">
        <f>I224/$C224</f>
        <v>0.38370253164556961</v>
      </c>
      <c r="P224" s="111">
        <f>J224/$C224</f>
        <v>0.16732594936708861</v>
      </c>
      <c r="Q224" s="126">
        <f>(G224+I224)/(H224/100)</f>
        <v>90.504898266767142</v>
      </c>
      <c r="S224" s="25">
        <v>620</v>
      </c>
      <c r="T224" s="19" t="s">
        <v>310</v>
      </c>
      <c r="U224" s="38"/>
      <c r="V224" s="35"/>
      <c r="W224" s="36"/>
      <c r="X224" s="37"/>
      <c r="Y224" s="113">
        <v>18</v>
      </c>
      <c r="Z224" s="4">
        <v>2</v>
      </c>
    </row>
    <row r="225" spans="1:26" s="4" customFormat="1" ht="13.5" customHeight="1">
      <c r="A225" s="24" t="s">
        <v>311</v>
      </c>
      <c r="B225" s="40">
        <v>2197</v>
      </c>
      <c r="C225" s="6">
        <v>2151</v>
      </c>
      <c r="D225" s="14">
        <f>C225-B225</f>
        <v>-46</v>
      </c>
      <c r="E225" s="102">
        <f>C225/B225-1</f>
        <v>-2.0937642239417409E-2</v>
      </c>
      <c r="F225" s="108">
        <v>47</v>
      </c>
      <c r="G225" s="109">
        <v>156</v>
      </c>
      <c r="H225" s="109">
        <v>1075</v>
      </c>
      <c r="I225" s="109">
        <v>920</v>
      </c>
      <c r="J225" s="109">
        <v>381</v>
      </c>
      <c r="K225" s="105"/>
      <c r="L225" s="111">
        <f>F225/$C225</f>
        <v>2.1850302185030219E-2</v>
      </c>
      <c r="M225" s="111">
        <f>G225/$C225</f>
        <v>7.252440725244072E-2</v>
      </c>
      <c r="N225" s="111">
        <f>H225/$C225</f>
        <v>0.49976754997675499</v>
      </c>
      <c r="O225" s="111">
        <f>I225/$C225</f>
        <v>0.42770804277080426</v>
      </c>
      <c r="P225" s="111">
        <f>J225/$C225</f>
        <v>0.17712691771269176</v>
      </c>
      <c r="Q225" s="126">
        <f>(G225+I225)/(H225/100)</f>
        <v>100.09302325581395</v>
      </c>
      <c r="S225" s="25">
        <v>623</v>
      </c>
      <c r="T225" s="19" t="s">
        <v>311</v>
      </c>
      <c r="U225" s="38"/>
      <c r="V225" s="35"/>
      <c r="W225" s="36"/>
      <c r="X225" s="37"/>
      <c r="Y225" s="113">
        <v>10</v>
      </c>
      <c r="Z225" s="4">
        <v>2</v>
      </c>
    </row>
    <row r="226" spans="1:26" s="4" customFormat="1" ht="13.5" customHeight="1">
      <c r="A226" s="24" t="s">
        <v>312</v>
      </c>
      <c r="B226" s="40">
        <v>5187</v>
      </c>
      <c r="C226" s="6">
        <v>5140</v>
      </c>
      <c r="D226" s="14">
        <f>C226-B226</f>
        <v>-47</v>
      </c>
      <c r="E226" s="102">
        <f>C226/B226-1</f>
        <v>-9.0611143242722569E-3</v>
      </c>
      <c r="F226" s="108">
        <v>320</v>
      </c>
      <c r="G226" s="109">
        <v>856</v>
      </c>
      <c r="H226" s="109">
        <v>2939</v>
      </c>
      <c r="I226" s="109">
        <v>1345</v>
      </c>
      <c r="J226" s="109">
        <v>569</v>
      </c>
      <c r="K226" s="105"/>
      <c r="L226" s="111">
        <f>F226/$C226</f>
        <v>6.2256809338521402E-2</v>
      </c>
      <c r="M226" s="111">
        <f>G226/$C226</f>
        <v>0.16653696498054474</v>
      </c>
      <c r="N226" s="111">
        <f>H226/$C226</f>
        <v>0.57178988326848246</v>
      </c>
      <c r="O226" s="111">
        <f>I226/$C226</f>
        <v>0.26167315175097278</v>
      </c>
      <c r="P226" s="111">
        <f>J226/$C226</f>
        <v>0.11070038910505836</v>
      </c>
      <c r="Q226" s="126">
        <f>(G226+I226)/(H226/100)</f>
        <v>74.889418169445392</v>
      </c>
      <c r="S226" s="25">
        <v>624</v>
      </c>
      <c r="T226" s="19" t="s">
        <v>313</v>
      </c>
      <c r="U226" s="38"/>
      <c r="V226" s="35"/>
      <c r="W226" s="36"/>
      <c r="X226" s="37"/>
      <c r="Y226" s="113">
        <v>8</v>
      </c>
      <c r="Z226" s="4">
        <v>3</v>
      </c>
    </row>
    <row r="227" spans="1:26" s="4" customFormat="1" ht="13.5" customHeight="1">
      <c r="A227" s="24" t="s">
        <v>314</v>
      </c>
      <c r="B227" s="40">
        <v>3146</v>
      </c>
      <c r="C227" s="6">
        <v>3077</v>
      </c>
      <c r="D227" s="14">
        <f>C227-B227</f>
        <v>-69</v>
      </c>
      <c r="E227" s="102">
        <f>C227/B227-1</f>
        <v>-2.193261284170378E-2</v>
      </c>
      <c r="F227" s="108">
        <v>221</v>
      </c>
      <c r="G227" s="109">
        <v>541</v>
      </c>
      <c r="H227" s="109">
        <v>1654</v>
      </c>
      <c r="I227" s="109">
        <v>882</v>
      </c>
      <c r="J227" s="109">
        <v>369</v>
      </c>
      <c r="K227" s="105"/>
      <c r="L227" s="111">
        <f>F227/$C227</f>
        <v>7.18232044198895E-2</v>
      </c>
      <c r="M227" s="111">
        <f>G227/$C227</f>
        <v>0.17582060448488787</v>
      </c>
      <c r="N227" s="111">
        <f>H227/$C227</f>
        <v>0.5375365615859603</v>
      </c>
      <c r="O227" s="111">
        <f>I227/$C227</f>
        <v>0.2866428339291518</v>
      </c>
      <c r="P227" s="111">
        <f>J227/$C227</f>
        <v>0.11992200194995126</v>
      </c>
      <c r="Q227" s="126">
        <f>(G227+I227)/(H227/100)</f>
        <v>86.033857315598553</v>
      </c>
      <c r="S227" s="25">
        <v>625</v>
      </c>
      <c r="T227" s="39" t="s">
        <v>314</v>
      </c>
      <c r="U227" s="38"/>
      <c r="V227" s="35"/>
      <c r="W227" s="36"/>
      <c r="X227" s="37"/>
      <c r="Y227" s="113">
        <v>17</v>
      </c>
      <c r="Z227" s="4">
        <v>2</v>
      </c>
    </row>
    <row r="228" spans="1:26" s="4" customFormat="1" ht="13.5" customHeight="1">
      <c r="A228" s="24" t="s">
        <v>315</v>
      </c>
      <c r="B228" s="40">
        <v>5248</v>
      </c>
      <c r="C228" s="6">
        <v>5131</v>
      </c>
      <c r="D228" s="14">
        <f>C228-B228</f>
        <v>-117</v>
      </c>
      <c r="E228" s="102">
        <f>C228/B228-1</f>
        <v>-2.2294207317073211E-2</v>
      </c>
      <c r="F228" s="108">
        <v>305</v>
      </c>
      <c r="G228" s="109">
        <v>751</v>
      </c>
      <c r="H228" s="109">
        <v>2619</v>
      </c>
      <c r="I228" s="109">
        <v>1761</v>
      </c>
      <c r="J228" s="109">
        <v>806</v>
      </c>
      <c r="K228" s="105"/>
      <c r="L228" s="111">
        <f>F228/$C228</f>
        <v>5.9442603780939386E-2</v>
      </c>
      <c r="M228" s="111">
        <f>G228/$C228</f>
        <v>0.14636523094913273</v>
      </c>
      <c r="N228" s="111">
        <f>H228/$C228</f>
        <v>0.51042681738452544</v>
      </c>
      <c r="O228" s="111">
        <f>I228/$C228</f>
        <v>0.34320795166634183</v>
      </c>
      <c r="P228" s="111">
        <f>J228/$C228</f>
        <v>0.15708438900799065</v>
      </c>
      <c r="Q228" s="126">
        <f>(G228+I228)/(H228/100)</f>
        <v>95.914471172203122</v>
      </c>
      <c r="S228" s="25">
        <v>626</v>
      </c>
      <c r="T228" s="19" t="s">
        <v>315</v>
      </c>
      <c r="U228" s="38"/>
      <c r="V228" s="35"/>
      <c r="W228" s="36"/>
      <c r="X228" s="37"/>
      <c r="Y228" s="113">
        <v>17</v>
      </c>
      <c r="Z228" s="4">
        <v>3</v>
      </c>
    </row>
    <row r="229" spans="1:26" s="4" customFormat="1" ht="13.5" customHeight="1">
      <c r="A229" s="24" t="s">
        <v>316</v>
      </c>
      <c r="B229" s="40">
        <v>1557</v>
      </c>
      <c r="C229" s="6">
        <v>1578</v>
      </c>
      <c r="D229" s="14">
        <f>C229-B229</f>
        <v>21</v>
      </c>
      <c r="E229" s="102">
        <f>C229/B229-1</f>
        <v>1.3487475915221481E-2</v>
      </c>
      <c r="F229" s="108">
        <v>151</v>
      </c>
      <c r="G229" s="109">
        <v>353</v>
      </c>
      <c r="H229" s="109">
        <v>855</v>
      </c>
      <c r="I229" s="109">
        <v>370</v>
      </c>
      <c r="J229" s="109">
        <v>139</v>
      </c>
      <c r="K229" s="105"/>
      <c r="L229" s="111">
        <f>F229/$C229</f>
        <v>9.5690747782002539E-2</v>
      </c>
      <c r="M229" s="111">
        <f>G229/$C229</f>
        <v>0.22370088719898606</v>
      </c>
      <c r="N229" s="111">
        <f>H229/$C229</f>
        <v>0.54182509505703425</v>
      </c>
      <c r="O229" s="111">
        <f>I229/$C229</f>
        <v>0.23447401774397972</v>
      </c>
      <c r="P229" s="111">
        <f>J229/$C229</f>
        <v>8.8086185044359944E-2</v>
      </c>
      <c r="Q229" s="126">
        <f>(G229+I229)/(H229/100)</f>
        <v>84.561403508771917</v>
      </c>
      <c r="S229" s="25">
        <v>630</v>
      </c>
      <c r="T229" s="19" t="s">
        <v>316</v>
      </c>
      <c r="U229" s="38"/>
      <c r="V229" s="35"/>
      <c r="W229" s="36"/>
      <c r="X229" s="37"/>
      <c r="Y229" s="113">
        <v>17</v>
      </c>
      <c r="Z229" s="4">
        <v>1</v>
      </c>
    </row>
    <row r="230" spans="1:26" s="4" customFormat="1" ht="13.5" customHeight="1">
      <c r="A230" s="24" t="s">
        <v>317</v>
      </c>
      <c r="B230" s="40">
        <v>2028</v>
      </c>
      <c r="C230" s="6">
        <v>2004</v>
      </c>
      <c r="D230" s="14">
        <f>C230-B230</f>
        <v>-24</v>
      </c>
      <c r="E230" s="102">
        <f>C230/B230-1</f>
        <v>-1.1834319526627168E-2</v>
      </c>
      <c r="F230" s="108">
        <v>116</v>
      </c>
      <c r="G230" s="109">
        <v>286</v>
      </c>
      <c r="H230" s="109">
        <v>1144</v>
      </c>
      <c r="I230" s="109">
        <v>574</v>
      </c>
      <c r="J230" s="109">
        <v>233</v>
      </c>
      <c r="K230" s="105"/>
      <c r="L230" s="111">
        <f>F230/$C230</f>
        <v>5.7884231536926151E-2</v>
      </c>
      <c r="M230" s="111">
        <f>G230/$C230</f>
        <v>0.14271457085828343</v>
      </c>
      <c r="N230" s="111">
        <f>H230/$C230</f>
        <v>0.57085828343313372</v>
      </c>
      <c r="O230" s="111">
        <f>I230/$C230</f>
        <v>0.28642714570858285</v>
      </c>
      <c r="P230" s="111">
        <f>J230/$C230</f>
        <v>0.11626746506986028</v>
      </c>
      <c r="Q230" s="126">
        <f>(G230+I230)/(H230/100)</f>
        <v>75.174825174825173</v>
      </c>
      <c r="S230" s="25">
        <v>631</v>
      </c>
      <c r="T230" s="19" t="s">
        <v>317</v>
      </c>
      <c r="U230" s="38"/>
      <c r="V230" s="35"/>
      <c r="W230" s="36"/>
      <c r="X230" s="37"/>
      <c r="Y230" s="113">
        <v>2</v>
      </c>
      <c r="Z230" s="4">
        <v>2</v>
      </c>
    </row>
    <row r="231" spans="1:26" s="4" customFormat="1" ht="13.5" customHeight="1">
      <c r="A231" s="24" t="s">
        <v>318</v>
      </c>
      <c r="B231" s="40">
        <v>6499</v>
      </c>
      <c r="C231" s="6">
        <v>6435</v>
      </c>
      <c r="D231" s="14">
        <f>C231-B231</f>
        <v>-64</v>
      </c>
      <c r="E231" s="102">
        <f>C231/B231-1</f>
        <v>-9.8476688721341743E-3</v>
      </c>
      <c r="F231" s="108">
        <v>343</v>
      </c>
      <c r="G231" s="109">
        <v>935</v>
      </c>
      <c r="H231" s="109">
        <v>3627</v>
      </c>
      <c r="I231" s="109">
        <v>1873</v>
      </c>
      <c r="J231" s="109">
        <v>846</v>
      </c>
      <c r="K231" s="105"/>
      <c r="L231" s="111">
        <f>F231/$C231</f>
        <v>5.33022533022533E-2</v>
      </c>
      <c r="M231" s="111">
        <f>G231/$C231</f>
        <v>0.14529914529914531</v>
      </c>
      <c r="N231" s="111">
        <f>H231/$C231</f>
        <v>0.5636363636363636</v>
      </c>
      <c r="O231" s="111">
        <f>I231/$C231</f>
        <v>0.29106449106449106</v>
      </c>
      <c r="P231" s="111">
        <f>J231/$C231</f>
        <v>0.13146853146853146</v>
      </c>
      <c r="Q231" s="126">
        <f>(G231+I231)/(H231/100)</f>
        <v>77.419354838709666</v>
      </c>
      <c r="S231" s="25">
        <v>635</v>
      </c>
      <c r="T231" s="19" t="s">
        <v>318</v>
      </c>
      <c r="U231" s="38"/>
      <c r="V231" s="35"/>
      <c r="W231" s="36"/>
      <c r="X231" s="37"/>
      <c r="Y231" s="113">
        <v>6</v>
      </c>
      <c r="Z231" s="4">
        <v>3</v>
      </c>
    </row>
    <row r="232" spans="1:26" s="4" customFormat="1" ht="13.5" customHeight="1">
      <c r="A232" s="24" t="s">
        <v>451</v>
      </c>
      <c r="B232" s="40">
        <v>8333</v>
      </c>
      <c r="C232" s="6">
        <v>8276</v>
      </c>
      <c r="D232" s="14">
        <f>C232-B232</f>
        <v>-57</v>
      </c>
      <c r="E232" s="102">
        <f>C232/B232-1</f>
        <v>-6.840273610944414E-3</v>
      </c>
      <c r="F232" s="108">
        <v>617</v>
      </c>
      <c r="G232" s="109">
        <v>1478</v>
      </c>
      <c r="H232" s="109">
        <v>4730</v>
      </c>
      <c r="I232" s="109">
        <v>2068</v>
      </c>
      <c r="J232" s="109">
        <v>900</v>
      </c>
      <c r="K232" s="105"/>
      <c r="L232" s="111">
        <f>F232/$C232</f>
        <v>7.4552924117931366E-2</v>
      </c>
      <c r="M232" s="111">
        <f>G232/$C232</f>
        <v>0.17858869018849685</v>
      </c>
      <c r="N232" s="111">
        <f>H232/$C232</f>
        <v>0.57153214113098116</v>
      </c>
      <c r="O232" s="111">
        <f>I232/$C232</f>
        <v>0.24987916868052198</v>
      </c>
      <c r="P232" s="111">
        <f>J232/$C232</f>
        <v>0.10874818753020783</v>
      </c>
      <c r="Q232" s="126">
        <f>(G232+I232)/(H232/100)</f>
        <v>74.968287526427062</v>
      </c>
      <c r="S232" s="25">
        <v>636</v>
      </c>
      <c r="T232" s="19" t="s">
        <v>451</v>
      </c>
      <c r="U232" s="34"/>
      <c r="V232" s="35"/>
      <c r="W232" s="36"/>
      <c r="X232" s="37"/>
      <c r="Y232" s="113">
        <v>2</v>
      </c>
      <c r="Z232" s="4">
        <v>3</v>
      </c>
    </row>
    <row r="233" spans="1:26" s="4" customFormat="1" ht="13.5" customHeight="1">
      <c r="A233" s="24" t="s">
        <v>79</v>
      </c>
      <c r="B233" s="40">
        <v>24811</v>
      </c>
      <c r="C233" s="6">
        <v>24679</v>
      </c>
      <c r="D233" s="14">
        <f>C233-B233</f>
        <v>-132</v>
      </c>
      <c r="E233" s="102">
        <f>C233/B233-1</f>
        <v>-5.3202208697754605E-3</v>
      </c>
      <c r="F233" s="108">
        <v>1839</v>
      </c>
      <c r="G233" s="109">
        <v>4572</v>
      </c>
      <c r="H233" s="109">
        <v>13976</v>
      </c>
      <c r="I233" s="109">
        <v>6131</v>
      </c>
      <c r="J233" s="109">
        <v>2396</v>
      </c>
      <c r="K233" s="105"/>
      <c r="L233" s="111">
        <f>F233/$C233</f>
        <v>7.4516795656225945E-2</v>
      </c>
      <c r="M233" s="111">
        <f>G233/$C233</f>
        <v>0.18525872199035617</v>
      </c>
      <c r="N233" s="111">
        <f>H233/$C233</f>
        <v>0.566311438875157</v>
      </c>
      <c r="O233" s="111">
        <f>I233/$C233</f>
        <v>0.24842983913448682</v>
      </c>
      <c r="P233" s="111">
        <f>J233/$C233</f>
        <v>9.708659183921553E-2</v>
      </c>
      <c r="Q233" s="126">
        <f>(G233+I233)/(H233/100)</f>
        <v>76.581282198053813</v>
      </c>
      <c r="S233" s="25">
        <v>678</v>
      </c>
      <c r="T233" s="39" t="s">
        <v>80</v>
      </c>
      <c r="U233" s="38"/>
      <c r="V233" s="35"/>
      <c r="W233" s="36"/>
      <c r="X233" s="37"/>
      <c r="Y233" s="113">
        <v>17</v>
      </c>
      <c r="Z233" s="4">
        <v>5</v>
      </c>
    </row>
    <row r="234" spans="1:26" s="4" customFormat="1" ht="13.5" customHeight="1">
      <c r="A234" s="24" t="s">
        <v>157</v>
      </c>
      <c r="B234" s="40">
        <v>27592</v>
      </c>
      <c r="C234" s="6">
        <v>27536</v>
      </c>
      <c r="D234" s="14">
        <f>C234-B234</f>
        <v>-56</v>
      </c>
      <c r="E234" s="102">
        <f>C234/B234-1</f>
        <v>-2.029573789504191E-3</v>
      </c>
      <c r="F234" s="108">
        <v>1618</v>
      </c>
      <c r="G234" s="109">
        <v>4069</v>
      </c>
      <c r="H234" s="109">
        <v>15969</v>
      </c>
      <c r="I234" s="109">
        <v>7498</v>
      </c>
      <c r="J234" s="109">
        <v>3407</v>
      </c>
      <c r="K234" s="105"/>
      <c r="L234" s="111">
        <f>F234/$C234</f>
        <v>5.8759442184776293E-2</v>
      </c>
      <c r="M234" s="111">
        <f>G234/$C234</f>
        <v>0.14777019174898315</v>
      </c>
      <c r="N234" s="111">
        <f>H234/$C234</f>
        <v>0.57993172574084839</v>
      </c>
      <c r="O234" s="111">
        <f>I234/$C234</f>
        <v>0.27229808251016852</v>
      </c>
      <c r="P234" s="111">
        <f>J234/$C234</f>
        <v>0.12372893666472981</v>
      </c>
      <c r="Q234" s="126">
        <f>(G234+I234)/(H234/100)</f>
        <v>72.434091051412111</v>
      </c>
      <c r="S234" s="25">
        <v>710</v>
      </c>
      <c r="T234" s="19" t="s">
        <v>158</v>
      </c>
      <c r="U234" s="38"/>
      <c r="V234" s="35"/>
      <c r="W234" s="36"/>
      <c r="X234" s="37"/>
      <c r="Y234" s="113">
        <v>1</v>
      </c>
      <c r="Z234" s="4">
        <v>5</v>
      </c>
    </row>
    <row r="235" spans="1:26" s="4" customFormat="1" ht="13.5" customHeight="1">
      <c r="A235" s="55" t="s">
        <v>81</v>
      </c>
      <c r="B235" s="40">
        <v>24178</v>
      </c>
      <c r="C235" s="6">
        <v>24056</v>
      </c>
      <c r="D235" s="14">
        <f>C235-B235</f>
        <v>-122</v>
      </c>
      <c r="E235" s="102">
        <f>C235/B235-1</f>
        <v>-5.0459095045082281E-3</v>
      </c>
      <c r="F235" s="108">
        <v>1663</v>
      </c>
      <c r="G235" s="109">
        <v>3755</v>
      </c>
      <c r="H235" s="109">
        <v>14800</v>
      </c>
      <c r="I235" s="109">
        <v>5501</v>
      </c>
      <c r="J235" s="109">
        <v>2376</v>
      </c>
      <c r="K235" s="105"/>
      <c r="L235" s="111">
        <f>F235/$C235</f>
        <v>6.9130362487529101E-2</v>
      </c>
      <c r="M235" s="111">
        <f>G235/$C235</f>
        <v>0.15609411373461923</v>
      </c>
      <c r="N235" s="111">
        <f>H235/$C235</f>
        <v>0.61523112736947128</v>
      </c>
      <c r="O235" s="111">
        <f>I235/$C235</f>
        <v>0.22867475889590955</v>
      </c>
      <c r="P235" s="111">
        <f>J235/$C235</f>
        <v>9.8769537745261052E-2</v>
      </c>
      <c r="Q235" s="126">
        <f>(G235+I235)/(H235/100)</f>
        <v>62.54054054054054</v>
      </c>
      <c r="S235" s="50">
        <v>680</v>
      </c>
      <c r="T235" s="39" t="s">
        <v>82</v>
      </c>
      <c r="U235" s="38"/>
      <c r="V235" s="35"/>
      <c r="W235" s="36"/>
      <c r="X235" s="37"/>
      <c r="Y235" s="113">
        <v>2</v>
      </c>
      <c r="Z235" s="4">
        <v>5</v>
      </c>
    </row>
    <row r="236" spans="1:26" s="4" customFormat="1" ht="13.5" customHeight="1">
      <c r="A236" s="24" t="s">
        <v>319</v>
      </c>
      <c r="B236" s="40">
        <v>3514</v>
      </c>
      <c r="C236" s="6">
        <v>3431</v>
      </c>
      <c r="D236" s="14">
        <f>C236-B236</f>
        <v>-83</v>
      </c>
      <c r="E236" s="102">
        <f>C236/B236-1</f>
        <v>-2.3619806488332395E-2</v>
      </c>
      <c r="F236" s="108">
        <v>160</v>
      </c>
      <c r="G236" s="109">
        <v>400</v>
      </c>
      <c r="H236" s="109">
        <v>1842</v>
      </c>
      <c r="I236" s="109">
        <v>1189</v>
      </c>
      <c r="J236" s="109">
        <v>502</v>
      </c>
      <c r="K236" s="105"/>
      <c r="L236" s="111">
        <f>F236/$C236</f>
        <v>4.6633634508889535E-2</v>
      </c>
      <c r="M236" s="111">
        <f>G236/$C236</f>
        <v>0.11658408627222384</v>
      </c>
      <c r="N236" s="111">
        <f>H236/$C236</f>
        <v>0.53686971728359079</v>
      </c>
      <c r="O236" s="111">
        <f>I236/$C236</f>
        <v>0.34654619644418538</v>
      </c>
      <c r="P236" s="111">
        <f>J236/$C236</f>
        <v>0.14631302827164092</v>
      </c>
      <c r="Q236" s="126">
        <f>(G236+I236)/(H236/100)</f>
        <v>86.264929424538536</v>
      </c>
      <c r="S236" s="25">
        <v>681</v>
      </c>
      <c r="T236" s="39" t="s">
        <v>319</v>
      </c>
      <c r="U236" s="38"/>
      <c r="V236" s="35"/>
      <c r="W236" s="36"/>
      <c r="X236" s="37"/>
      <c r="Y236" s="113">
        <v>10</v>
      </c>
      <c r="Z236" s="4">
        <v>2</v>
      </c>
    </row>
    <row r="237" spans="1:26" s="4" customFormat="1" ht="13.5" customHeight="1">
      <c r="A237" s="24" t="s">
        <v>320</v>
      </c>
      <c r="B237" s="40">
        <v>3896</v>
      </c>
      <c r="C237" s="6">
        <v>3783</v>
      </c>
      <c r="D237" s="14">
        <f>C237-B237</f>
        <v>-113</v>
      </c>
      <c r="E237" s="102">
        <f>C237/B237-1</f>
        <v>-2.9004106776180705E-2</v>
      </c>
      <c r="F237" s="108">
        <v>232</v>
      </c>
      <c r="G237" s="109">
        <v>669</v>
      </c>
      <c r="H237" s="109">
        <v>2030</v>
      </c>
      <c r="I237" s="109">
        <v>1084</v>
      </c>
      <c r="J237" s="109">
        <v>461</v>
      </c>
      <c r="K237" s="105"/>
      <c r="L237" s="111">
        <f>F237/$C237</f>
        <v>6.1326989162040706E-2</v>
      </c>
      <c r="M237" s="111">
        <f>G237/$C237</f>
        <v>0.17684377478191912</v>
      </c>
      <c r="N237" s="111">
        <f>H237/$C237</f>
        <v>0.53661115516785618</v>
      </c>
      <c r="O237" s="111">
        <f>I237/$C237</f>
        <v>0.28654507005022467</v>
      </c>
      <c r="P237" s="111">
        <f>J237/$C237</f>
        <v>0.1218609569125033</v>
      </c>
      <c r="Q237" s="126">
        <f>(G237+I237)/(H237/100)</f>
        <v>86.354679802955658</v>
      </c>
      <c r="S237" s="25">
        <v>683</v>
      </c>
      <c r="T237" s="19" t="s">
        <v>320</v>
      </c>
      <c r="U237" s="38"/>
      <c r="V237" s="35"/>
      <c r="W237" s="36"/>
      <c r="X237" s="37"/>
      <c r="Y237" s="113">
        <v>19</v>
      </c>
      <c r="Z237" s="4">
        <v>2</v>
      </c>
    </row>
    <row r="238" spans="1:26" s="4" customFormat="1" ht="13.5" customHeight="1">
      <c r="A238" s="24" t="s">
        <v>452</v>
      </c>
      <c r="B238" s="40">
        <v>39360</v>
      </c>
      <c r="C238" s="6">
        <v>39205</v>
      </c>
      <c r="D238" s="14">
        <f>C238-B238</f>
        <v>-155</v>
      </c>
      <c r="E238" s="102">
        <f>C238/B238-1</f>
        <v>-3.9380081300812719E-3</v>
      </c>
      <c r="F238" s="108">
        <v>2424</v>
      </c>
      <c r="G238" s="109">
        <v>5694</v>
      </c>
      <c r="H238" s="109">
        <v>23403</v>
      </c>
      <c r="I238" s="109">
        <v>10108</v>
      </c>
      <c r="J238" s="109">
        <v>4402</v>
      </c>
      <c r="K238" s="105"/>
      <c r="L238" s="111">
        <f>F238/$C238</f>
        <v>6.1828848361178419E-2</v>
      </c>
      <c r="M238" s="111">
        <f>G238/$C238</f>
        <v>0.14523657696722356</v>
      </c>
      <c r="N238" s="111">
        <f>H238/$C238</f>
        <v>0.5969391659227139</v>
      </c>
      <c r="O238" s="111">
        <f>I238/$C238</f>
        <v>0.25782425711006252</v>
      </c>
      <c r="P238" s="111">
        <f>J238/$C238</f>
        <v>0.11228159673511032</v>
      </c>
      <c r="Q238" s="126">
        <f>(G238+I238)/(H238/100)</f>
        <v>67.521257958381398</v>
      </c>
      <c r="S238" s="25">
        <v>684</v>
      </c>
      <c r="T238" s="19" t="s">
        <v>83</v>
      </c>
      <c r="U238" s="38"/>
      <c r="V238" s="35"/>
      <c r="W238" s="36"/>
      <c r="X238" s="37"/>
      <c r="Y238" s="113">
        <v>4</v>
      </c>
      <c r="Z238" s="4">
        <v>5</v>
      </c>
    </row>
    <row r="239" spans="1:26" s="4" customFormat="1" ht="13.5" customHeight="1">
      <c r="A239" s="24" t="s">
        <v>321</v>
      </c>
      <c r="B239" s="40">
        <v>3196</v>
      </c>
      <c r="C239" s="6">
        <v>3121</v>
      </c>
      <c r="D239" s="14">
        <f>C239-B239</f>
        <v>-75</v>
      </c>
      <c r="E239" s="102">
        <f>C239/B239-1</f>
        <v>-2.3466833541927357E-2</v>
      </c>
      <c r="F239" s="108">
        <v>132</v>
      </c>
      <c r="G239" s="109">
        <v>400</v>
      </c>
      <c r="H239" s="109">
        <v>1620</v>
      </c>
      <c r="I239" s="109">
        <v>1101</v>
      </c>
      <c r="J239" s="109">
        <v>482</v>
      </c>
      <c r="K239" s="105"/>
      <c r="L239" s="111">
        <f>F239/$C239</f>
        <v>4.2294136494713232E-2</v>
      </c>
      <c r="M239" s="111">
        <f>G239/$C239</f>
        <v>0.12816404998397948</v>
      </c>
      <c r="N239" s="111">
        <f>H239/$C239</f>
        <v>0.51906440243511698</v>
      </c>
      <c r="O239" s="111">
        <f>I239/$C239</f>
        <v>0.35277154758090357</v>
      </c>
      <c r="P239" s="111">
        <f>J239/$C239</f>
        <v>0.15443768023069529</v>
      </c>
      <c r="Q239" s="126">
        <f>(G239+I239)/(H239/100)</f>
        <v>92.65432098765433</v>
      </c>
      <c r="S239" s="25">
        <v>686</v>
      </c>
      <c r="T239" s="39" t="s">
        <v>321</v>
      </c>
      <c r="U239" s="34"/>
      <c r="V239" s="35"/>
      <c r="W239" s="36"/>
      <c r="X239" s="37"/>
      <c r="Y239" s="113">
        <v>11</v>
      </c>
      <c r="Z239" s="4">
        <v>2</v>
      </c>
    </row>
    <row r="240" spans="1:26" s="4" customFormat="1" ht="13.5" customHeight="1">
      <c r="A240" s="24" t="s">
        <v>322</v>
      </c>
      <c r="B240" s="40">
        <v>1651</v>
      </c>
      <c r="C240" s="6">
        <v>1602</v>
      </c>
      <c r="D240" s="14">
        <f>C240-B240</f>
        <v>-49</v>
      </c>
      <c r="E240" s="102">
        <f>C240/B240-1</f>
        <v>-2.9678982434887979E-2</v>
      </c>
      <c r="F240" s="108">
        <v>53</v>
      </c>
      <c r="G240" s="109">
        <v>162</v>
      </c>
      <c r="H240" s="109">
        <v>811</v>
      </c>
      <c r="I240" s="109">
        <v>629</v>
      </c>
      <c r="J240" s="109">
        <v>294</v>
      </c>
      <c r="K240" s="105"/>
      <c r="L240" s="111">
        <f>F240/$C240</f>
        <v>3.3083645443196003E-2</v>
      </c>
      <c r="M240" s="111">
        <f>G240/$C240</f>
        <v>0.10112359550561797</v>
      </c>
      <c r="N240" s="111">
        <f>H240/$C240</f>
        <v>0.50624219725343322</v>
      </c>
      <c r="O240" s="111">
        <f>I240/$C240</f>
        <v>0.39263420724094883</v>
      </c>
      <c r="P240" s="111">
        <f>J240/$C240</f>
        <v>0.18352059925093633</v>
      </c>
      <c r="Q240" s="126">
        <f>(G240+I240)/(H240/100)</f>
        <v>97.533908754623923</v>
      </c>
      <c r="S240" s="25">
        <v>687</v>
      </c>
      <c r="T240" s="19" t="s">
        <v>322</v>
      </c>
      <c r="U240" s="38"/>
      <c r="V240" s="35"/>
      <c r="W240" s="36"/>
      <c r="X240" s="37"/>
      <c r="Y240" s="113">
        <v>11</v>
      </c>
      <c r="Z240" s="4">
        <v>1</v>
      </c>
    </row>
    <row r="241" spans="1:26" s="4" customFormat="1" ht="13.5" customHeight="1">
      <c r="A241" s="24" t="s">
        <v>323</v>
      </c>
      <c r="B241" s="40">
        <v>3335</v>
      </c>
      <c r="C241" s="6">
        <v>3226</v>
      </c>
      <c r="D241" s="14">
        <f>C241-B241</f>
        <v>-109</v>
      </c>
      <c r="E241" s="102">
        <f>C241/B241-1</f>
        <v>-3.2683658170914565E-2</v>
      </c>
      <c r="F241" s="108">
        <v>110</v>
      </c>
      <c r="G241" s="109">
        <v>307</v>
      </c>
      <c r="H241" s="109">
        <v>1685</v>
      </c>
      <c r="I241" s="109">
        <v>1234</v>
      </c>
      <c r="J241" s="109">
        <v>548</v>
      </c>
      <c r="K241" s="105"/>
      <c r="L241" s="111">
        <f>F241/$C241</f>
        <v>3.4097954122752634E-2</v>
      </c>
      <c r="M241" s="111">
        <f>G241/$C241</f>
        <v>9.5164290142591451E-2</v>
      </c>
      <c r="N241" s="111">
        <f>H241/$C241</f>
        <v>0.52231866088034717</v>
      </c>
      <c r="O241" s="111">
        <f>I241/$C241</f>
        <v>0.3825170489770614</v>
      </c>
      <c r="P241" s="111">
        <f>J241/$C241</f>
        <v>0.1698698078115313</v>
      </c>
      <c r="Q241" s="126">
        <f>(G241+I241)/(H241/100)</f>
        <v>91.454005934718097</v>
      </c>
      <c r="S241" s="25">
        <v>689</v>
      </c>
      <c r="T241" s="19" t="s">
        <v>323</v>
      </c>
      <c r="U241" s="38"/>
      <c r="V241" s="35"/>
      <c r="W241" s="36"/>
      <c r="X241" s="37"/>
      <c r="Y241" s="113">
        <v>9</v>
      </c>
      <c r="Z241" s="4">
        <v>2</v>
      </c>
    </row>
    <row r="242" spans="1:26" s="4" customFormat="1" ht="13.5" customHeight="1">
      <c r="A242" s="24" t="s">
        <v>324</v>
      </c>
      <c r="B242" s="40">
        <v>2743</v>
      </c>
      <c r="C242" s="6">
        <v>2718</v>
      </c>
      <c r="D242" s="14">
        <f>C242-B242</f>
        <v>-25</v>
      </c>
      <c r="E242" s="102">
        <f>C242/B242-1</f>
        <v>-9.1141086401750337E-3</v>
      </c>
      <c r="F242" s="108">
        <v>205</v>
      </c>
      <c r="G242" s="109">
        <v>499</v>
      </c>
      <c r="H242" s="109">
        <v>1495</v>
      </c>
      <c r="I242" s="109">
        <v>724</v>
      </c>
      <c r="J242" s="109">
        <v>341</v>
      </c>
      <c r="K242" s="105"/>
      <c r="L242" s="111">
        <f>F242/$C242</f>
        <v>7.5423105224429729E-2</v>
      </c>
      <c r="M242" s="111">
        <f>G242/$C242</f>
        <v>0.18359087564385579</v>
      </c>
      <c r="N242" s="111">
        <f>H242/$C242</f>
        <v>0.55003679175864606</v>
      </c>
      <c r="O242" s="111">
        <f>I242/$C242</f>
        <v>0.26637233259749815</v>
      </c>
      <c r="P242" s="111">
        <f>J242/$C242</f>
        <v>0.1254598969830758</v>
      </c>
      <c r="Q242" s="126">
        <f>(G242+I242)/(H242/100)</f>
        <v>81.80602006688963</v>
      </c>
      <c r="S242" s="25">
        <v>691</v>
      </c>
      <c r="T242" s="19" t="s">
        <v>324</v>
      </c>
      <c r="U242" s="38"/>
      <c r="V242" s="35"/>
      <c r="W242" s="36"/>
      <c r="X242" s="37"/>
      <c r="Y242" s="113">
        <v>17</v>
      </c>
      <c r="Z242" s="4">
        <v>2</v>
      </c>
    </row>
    <row r="243" spans="1:26" s="4" customFormat="1" ht="13.5" customHeight="1">
      <c r="A243" s="24" t="s">
        <v>84</v>
      </c>
      <c r="B243" s="40">
        <v>28736</v>
      </c>
      <c r="C243" s="6">
        <v>28793</v>
      </c>
      <c r="D243" s="14">
        <f>C243-B243</f>
        <v>57</v>
      </c>
      <c r="E243" s="102">
        <f>C243/B243-1</f>
        <v>1.9835746102450091E-3</v>
      </c>
      <c r="F243" s="108">
        <v>1814</v>
      </c>
      <c r="G243" s="109">
        <v>4565</v>
      </c>
      <c r="H243" s="109">
        <v>17837</v>
      </c>
      <c r="I243" s="109">
        <v>6391</v>
      </c>
      <c r="J243" s="109">
        <v>2648</v>
      </c>
      <c r="K243" s="105"/>
      <c r="L243" s="111">
        <f>F243/$C243</f>
        <v>6.3001423957211825E-2</v>
      </c>
      <c r="M243" s="111">
        <f>G243/$C243</f>
        <v>0.15854547980411907</v>
      </c>
      <c r="N243" s="111">
        <f>H243/$C243</f>
        <v>0.61949084847011426</v>
      </c>
      <c r="O243" s="111">
        <f>I243/$C243</f>
        <v>0.22196367172576667</v>
      </c>
      <c r="P243" s="111">
        <f>J243/$C243</f>
        <v>9.1966797485499949E-2</v>
      </c>
      <c r="Q243" s="126">
        <f>(G243+I243)/(H243/100)</f>
        <v>61.422885014296128</v>
      </c>
      <c r="S243" s="25">
        <v>694</v>
      </c>
      <c r="T243" s="19" t="s">
        <v>84</v>
      </c>
      <c r="U243" s="38"/>
      <c r="V243" s="35"/>
      <c r="W243" s="36"/>
      <c r="X243" s="37"/>
      <c r="Y243" s="113">
        <v>5</v>
      </c>
      <c r="Z243" s="4">
        <v>5</v>
      </c>
    </row>
    <row r="244" spans="1:26" s="4" customFormat="1" ht="13.5" customHeight="1">
      <c r="A244" s="24" t="s">
        <v>325</v>
      </c>
      <c r="B244" s="40">
        <v>1288</v>
      </c>
      <c r="C244" s="6">
        <v>1272</v>
      </c>
      <c r="D244" s="14">
        <f>C244-B244</f>
        <v>-16</v>
      </c>
      <c r="E244" s="102">
        <f>C244/B244-1</f>
        <v>-1.2422360248447228E-2</v>
      </c>
      <c r="F244" s="108">
        <v>58</v>
      </c>
      <c r="G244" s="109">
        <v>131</v>
      </c>
      <c r="H244" s="109">
        <v>657</v>
      </c>
      <c r="I244" s="109">
        <v>484</v>
      </c>
      <c r="J244" s="109">
        <v>233</v>
      </c>
      <c r="K244" s="105"/>
      <c r="L244" s="111">
        <f>F244/$C244</f>
        <v>4.5597484276729557E-2</v>
      </c>
      <c r="M244" s="111">
        <f>G244/$C244</f>
        <v>0.1029874213836478</v>
      </c>
      <c r="N244" s="111">
        <f>H244/$C244</f>
        <v>0.51650943396226412</v>
      </c>
      <c r="O244" s="111">
        <f>I244/$C244</f>
        <v>0.38050314465408808</v>
      </c>
      <c r="P244" s="111">
        <f>J244/$C244</f>
        <v>0.1831761006289308</v>
      </c>
      <c r="Q244" s="126">
        <f>(G244+I244)/(H244/100)</f>
        <v>93.607305936073061</v>
      </c>
      <c r="S244" s="25">
        <v>697</v>
      </c>
      <c r="T244" s="19" t="s">
        <v>325</v>
      </c>
      <c r="U244" s="38"/>
      <c r="V244" s="35"/>
      <c r="W244" s="36"/>
      <c r="X244" s="37"/>
      <c r="Y244" s="113">
        <v>18</v>
      </c>
      <c r="Z244" s="4">
        <v>1</v>
      </c>
    </row>
    <row r="245" spans="1:26" s="4" customFormat="1" ht="13.5" customHeight="1">
      <c r="A245" s="24" t="s">
        <v>85</v>
      </c>
      <c r="B245" s="40">
        <v>62922</v>
      </c>
      <c r="C245" s="6">
        <v>63042</v>
      </c>
      <c r="D245" s="14">
        <f>C245-B245</f>
        <v>120</v>
      </c>
      <c r="E245" s="102">
        <f>C245/B245-1</f>
        <v>1.9071231047964599E-3</v>
      </c>
      <c r="F245" s="108">
        <v>4436</v>
      </c>
      <c r="G245" s="109">
        <v>10305</v>
      </c>
      <c r="H245" s="109">
        <v>40568</v>
      </c>
      <c r="I245" s="109">
        <v>12169</v>
      </c>
      <c r="J245" s="109">
        <v>5131</v>
      </c>
      <c r="K245" s="105"/>
      <c r="L245" s="111">
        <f>F245/$C245</f>
        <v>7.036578788744012E-2</v>
      </c>
      <c r="M245" s="111">
        <f>G245/$C245</f>
        <v>0.16346245360236034</v>
      </c>
      <c r="N245" s="111">
        <f>H245/$C245</f>
        <v>0.64350750293455161</v>
      </c>
      <c r="O245" s="111">
        <f>I245/$C245</f>
        <v>0.19303004346308811</v>
      </c>
      <c r="P245" s="111">
        <f>J245/$C245</f>
        <v>8.1390184321563405E-2</v>
      </c>
      <c r="Q245" s="126">
        <f>(G245+I245)/(H245/100)</f>
        <v>55.398343521987776</v>
      </c>
      <c r="S245" s="25">
        <v>698</v>
      </c>
      <c r="T245" s="19" t="s">
        <v>85</v>
      </c>
      <c r="U245" s="38"/>
      <c r="V245" s="35"/>
      <c r="W245" s="36"/>
      <c r="X245" s="37"/>
      <c r="Y245" s="113">
        <v>19</v>
      </c>
      <c r="Z245" s="4">
        <v>6</v>
      </c>
    </row>
    <row r="246" spans="1:26" s="4" customFormat="1" ht="13.5" customHeight="1">
      <c r="A246" s="24" t="s">
        <v>326</v>
      </c>
      <c r="B246" s="40">
        <v>5099</v>
      </c>
      <c r="C246" s="6">
        <v>4994</v>
      </c>
      <c r="D246" s="14">
        <f>C246-B246</f>
        <v>-105</v>
      </c>
      <c r="E246" s="102">
        <f>C246/B246-1</f>
        <v>-2.0592272994704897E-2</v>
      </c>
      <c r="F246" s="108">
        <v>222</v>
      </c>
      <c r="G246" s="109">
        <v>625</v>
      </c>
      <c r="H246" s="109">
        <v>2651</v>
      </c>
      <c r="I246" s="109">
        <v>1718</v>
      </c>
      <c r="J246" s="109">
        <v>784</v>
      </c>
      <c r="K246" s="105"/>
      <c r="L246" s="111">
        <f>F246/$C246</f>
        <v>4.445334401281538E-2</v>
      </c>
      <c r="M246" s="111">
        <f>G246/$C246</f>
        <v>0.12515018021625951</v>
      </c>
      <c r="N246" s="111">
        <f>H246/$C246</f>
        <v>0.53083700440528636</v>
      </c>
      <c r="O246" s="111">
        <f>I246/$C246</f>
        <v>0.34401281537845413</v>
      </c>
      <c r="P246" s="111">
        <f>J246/$C246</f>
        <v>0.15698838606327592</v>
      </c>
      <c r="Q246" s="126">
        <f>(G246+I246)/(H246/100)</f>
        <v>88.38174273858921</v>
      </c>
      <c r="S246" s="25">
        <v>700</v>
      </c>
      <c r="T246" s="19" t="s">
        <v>495</v>
      </c>
      <c r="U246" s="38"/>
      <c r="V246" s="35"/>
      <c r="W246" s="36"/>
      <c r="X246" s="37"/>
      <c r="Y246" s="113">
        <v>9</v>
      </c>
      <c r="Z246" s="4">
        <v>2</v>
      </c>
    </row>
    <row r="247" spans="1:26" s="4" customFormat="1" ht="13.5" customHeight="1">
      <c r="A247" s="24" t="s">
        <v>327</v>
      </c>
      <c r="B247" s="40">
        <v>4398</v>
      </c>
      <c r="C247" s="6">
        <v>4283</v>
      </c>
      <c r="D247" s="14">
        <f>C247-B247</f>
        <v>-115</v>
      </c>
      <c r="E247" s="102">
        <f>C247/B247-1</f>
        <v>-2.6148249204183682E-2</v>
      </c>
      <c r="F247" s="108">
        <v>197</v>
      </c>
      <c r="G247" s="109">
        <v>491</v>
      </c>
      <c r="H247" s="109">
        <v>2213</v>
      </c>
      <c r="I247" s="109">
        <v>1579</v>
      </c>
      <c r="J247" s="109">
        <v>744</v>
      </c>
      <c r="K247" s="105"/>
      <c r="L247" s="111">
        <f>F247/$C247</f>
        <v>4.5995797338314263E-2</v>
      </c>
      <c r="M247" s="111">
        <f>G247/$C247</f>
        <v>0.11463927153864113</v>
      </c>
      <c r="N247" s="111">
        <f>H247/$C247</f>
        <v>0.51669390614055566</v>
      </c>
      <c r="O247" s="111">
        <f>I247/$C247</f>
        <v>0.36866682232080317</v>
      </c>
      <c r="P247" s="111">
        <f>J247/$C247</f>
        <v>0.17371001634368433</v>
      </c>
      <c r="Q247" s="126">
        <f>(G247+I247)/(H247/100)</f>
        <v>93.538183461364667</v>
      </c>
      <c r="S247" s="25">
        <v>702</v>
      </c>
      <c r="T247" s="19" t="s">
        <v>327</v>
      </c>
      <c r="U247" s="38"/>
      <c r="V247" s="35"/>
      <c r="W247" s="36"/>
      <c r="X247" s="37"/>
      <c r="Y247" s="113">
        <v>6</v>
      </c>
      <c r="Z247" s="4">
        <v>2</v>
      </c>
    </row>
    <row r="248" spans="1:26" s="4" customFormat="1" ht="13.5" customHeight="1">
      <c r="A248" s="24" t="s">
        <v>453</v>
      </c>
      <c r="B248" s="40">
        <v>6251</v>
      </c>
      <c r="C248" s="6">
        <v>6327</v>
      </c>
      <c r="D248" s="14">
        <f>C248-B248</f>
        <v>76</v>
      </c>
      <c r="E248" s="102">
        <f>C248/B248-1</f>
        <v>1.2158054711246091E-2</v>
      </c>
      <c r="F248" s="108">
        <v>563</v>
      </c>
      <c r="G248" s="109">
        <v>1246</v>
      </c>
      <c r="H248" s="109">
        <v>3871</v>
      </c>
      <c r="I248" s="109">
        <v>1210</v>
      </c>
      <c r="J248" s="109">
        <v>475</v>
      </c>
      <c r="K248" s="105"/>
      <c r="L248" s="111">
        <f>F248/$C248</f>
        <v>8.8983720562667928E-2</v>
      </c>
      <c r="M248" s="111">
        <f>G248/$C248</f>
        <v>0.1969337758811443</v>
      </c>
      <c r="N248" s="111">
        <f>H248/$C248</f>
        <v>0.61182234866445395</v>
      </c>
      <c r="O248" s="111">
        <f>I248/$C248</f>
        <v>0.19124387545440177</v>
      </c>
      <c r="P248" s="111">
        <f>J248/$C248</f>
        <v>7.5075075075075076E-2</v>
      </c>
      <c r="Q248" s="126">
        <f>(G248+I248)/(H248/100)</f>
        <v>63.446137948850428</v>
      </c>
      <c r="S248" s="25">
        <v>704</v>
      </c>
      <c r="T248" s="19" t="s">
        <v>453</v>
      </c>
      <c r="U248" s="38"/>
      <c r="V248" s="35"/>
      <c r="W248" s="36"/>
      <c r="X248" s="37"/>
      <c r="Y248" s="113">
        <v>2</v>
      </c>
      <c r="Z248" s="4">
        <v>3</v>
      </c>
    </row>
    <row r="249" spans="1:26" s="4" customFormat="1" ht="13.5" customHeight="1">
      <c r="A249" s="55" t="s">
        <v>328</v>
      </c>
      <c r="B249" s="40">
        <v>2181</v>
      </c>
      <c r="C249" s="6">
        <v>2126</v>
      </c>
      <c r="D249" s="14">
        <f>C249-B249</f>
        <v>-55</v>
      </c>
      <c r="E249" s="102">
        <f>C249/B249-1</f>
        <v>-2.5217790004585017E-2</v>
      </c>
      <c r="F249" s="108">
        <v>63</v>
      </c>
      <c r="G249" s="109">
        <v>184</v>
      </c>
      <c r="H249" s="109">
        <v>1084</v>
      </c>
      <c r="I249" s="109">
        <v>858</v>
      </c>
      <c r="J249" s="109">
        <v>358</v>
      </c>
      <c r="K249" s="105"/>
      <c r="L249" s="111">
        <f>F249/$C249</f>
        <v>2.9633113828786452E-2</v>
      </c>
      <c r="M249" s="111">
        <f>G249/$C249</f>
        <v>8.6547507055503292E-2</v>
      </c>
      <c r="N249" s="111">
        <f>H249/$C249</f>
        <v>0.50987770460959547</v>
      </c>
      <c r="O249" s="111">
        <f>I249/$C249</f>
        <v>0.40357478833490124</v>
      </c>
      <c r="P249" s="111">
        <f>J249/$C249</f>
        <v>0.16839134524929444</v>
      </c>
      <c r="Q249" s="126">
        <f>(G249+I249)/(H249/100)</f>
        <v>96.125461254612546</v>
      </c>
      <c r="S249" s="50">
        <v>707</v>
      </c>
      <c r="T249" s="19" t="s">
        <v>328</v>
      </c>
      <c r="U249" s="38"/>
      <c r="V249" s="35"/>
      <c r="W249" s="36"/>
      <c r="X249" s="37"/>
      <c r="Y249" s="113">
        <v>12</v>
      </c>
      <c r="Z249" s="4">
        <v>2</v>
      </c>
    </row>
    <row r="250" spans="1:26" s="4" customFormat="1" ht="13.5" customHeight="1">
      <c r="A250" s="55" t="s">
        <v>454</v>
      </c>
      <c r="B250" s="40">
        <v>9415</v>
      </c>
      <c r="C250" s="6">
        <v>9309</v>
      </c>
      <c r="D250" s="14">
        <f>C250-B250</f>
        <v>-106</v>
      </c>
      <c r="E250" s="102">
        <f>C250/B250-1</f>
        <v>-1.1258629845990464E-2</v>
      </c>
      <c r="F250" s="108">
        <v>531</v>
      </c>
      <c r="G250" s="109">
        <v>1309</v>
      </c>
      <c r="H250" s="109">
        <v>5031</v>
      </c>
      <c r="I250" s="109">
        <v>2969</v>
      </c>
      <c r="J250" s="109">
        <v>1344</v>
      </c>
      <c r="K250" s="105"/>
      <c r="L250" s="111">
        <f>F250/$C250</f>
        <v>5.7041572671608122E-2</v>
      </c>
      <c r="M250" s="111">
        <f>G250/$C250</f>
        <v>0.14061660758405845</v>
      </c>
      <c r="N250" s="111">
        <f>H250/$C250</f>
        <v>0.54044473090557521</v>
      </c>
      <c r="O250" s="111">
        <f>I250/$C250</f>
        <v>0.31893866151036632</v>
      </c>
      <c r="P250" s="111">
        <f>J250/$C250</f>
        <v>0.14437640992587819</v>
      </c>
      <c r="Q250" s="126">
        <f>(G250+I250)/(H250/100)</f>
        <v>85.032796660703639</v>
      </c>
      <c r="S250" s="50">
        <v>729</v>
      </c>
      <c r="T250" s="19" t="s">
        <v>454</v>
      </c>
      <c r="U250" s="38"/>
      <c r="V250" s="35"/>
      <c r="W250" s="36"/>
      <c r="X250" s="37"/>
      <c r="Y250" s="113">
        <v>13</v>
      </c>
      <c r="Z250" s="4">
        <v>3</v>
      </c>
    </row>
    <row r="251" spans="1:26" s="4" customFormat="1" ht="13.5" customHeight="1">
      <c r="A251" s="24" t="s">
        <v>329</v>
      </c>
      <c r="B251" s="40">
        <v>3491</v>
      </c>
      <c r="C251" s="6">
        <v>3400</v>
      </c>
      <c r="D251" s="14">
        <f>C251-B251</f>
        <v>-91</v>
      </c>
      <c r="E251" s="102">
        <f>C251/B251-1</f>
        <v>-2.6067029504439954E-2</v>
      </c>
      <c r="F251" s="108">
        <v>117</v>
      </c>
      <c r="G251" s="109">
        <v>307</v>
      </c>
      <c r="H251" s="109">
        <v>1776</v>
      </c>
      <c r="I251" s="109">
        <v>1317</v>
      </c>
      <c r="J251" s="109">
        <v>614</v>
      </c>
      <c r="K251" s="105"/>
      <c r="L251" s="111">
        <f>F251/$C251</f>
        <v>3.441176470588235E-2</v>
      </c>
      <c r="M251" s="111">
        <f>G251/$C251</f>
        <v>9.029411764705883E-2</v>
      </c>
      <c r="N251" s="111">
        <f>H251/$C251</f>
        <v>0.52235294117647058</v>
      </c>
      <c r="O251" s="111">
        <f>I251/$C251</f>
        <v>0.38735294117647057</v>
      </c>
      <c r="P251" s="111">
        <f>J251/$C251</f>
        <v>0.18058823529411766</v>
      </c>
      <c r="Q251" s="126">
        <f>(G251+I251)/(H251/100)</f>
        <v>91.441441441441427</v>
      </c>
      <c r="S251" s="25">
        <v>732</v>
      </c>
      <c r="T251" s="19" t="s">
        <v>329</v>
      </c>
      <c r="U251" s="38"/>
      <c r="V251" s="35"/>
      <c r="W251" s="36"/>
      <c r="X251" s="37"/>
      <c r="Y251" s="113">
        <v>19</v>
      </c>
      <c r="Z251" s="4">
        <v>2</v>
      </c>
    </row>
    <row r="252" spans="1:26" s="4" customFormat="1" ht="13.5" customHeight="1">
      <c r="A252" s="55" t="s">
        <v>455</v>
      </c>
      <c r="B252" s="40">
        <v>52321</v>
      </c>
      <c r="C252" s="6">
        <v>51833</v>
      </c>
      <c r="D252" s="14">
        <f>C252-B252</f>
        <v>-488</v>
      </c>
      <c r="E252" s="102">
        <f>C252/B252-1</f>
        <v>-9.3270388562909368E-3</v>
      </c>
      <c r="F252" s="108">
        <v>2771</v>
      </c>
      <c r="G252" s="109">
        <v>7451</v>
      </c>
      <c r="H252" s="109">
        <v>30361</v>
      </c>
      <c r="I252" s="109">
        <v>14021</v>
      </c>
      <c r="J252" s="109">
        <v>6058</v>
      </c>
      <c r="K252" s="105"/>
      <c r="L252" s="111">
        <f>F252/$C252</f>
        <v>5.346015086913742E-2</v>
      </c>
      <c r="M252" s="111">
        <f>G252/$C252</f>
        <v>0.14375012057955355</v>
      </c>
      <c r="N252" s="111">
        <f>H252/$C252</f>
        <v>0.58574653213203942</v>
      </c>
      <c r="O252" s="111">
        <f>I252/$C252</f>
        <v>0.27050334728840703</v>
      </c>
      <c r="P252" s="111">
        <f>J252/$C252</f>
        <v>0.11687534968070534</v>
      </c>
      <c r="Q252" s="126">
        <f>(G252+I252)/(H252/100)</f>
        <v>70.722308224366785</v>
      </c>
      <c r="S252" s="50">
        <v>734</v>
      </c>
      <c r="T252" s="19" t="s">
        <v>455</v>
      </c>
      <c r="U252" s="38"/>
      <c r="V252" s="35"/>
      <c r="W252" s="36"/>
      <c r="X252" s="37"/>
      <c r="Y252" s="113">
        <v>2</v>
      </c>
      <c r="Z252" s="4">
        <v>6</v>
      </c>
    </row>
    <row r="253" spans="1:26" s="4" customFormat="1" ht="13.5" customHeight="1">
      <c r="A253" s="24" t="s">
        <v>330</v>
      </c>
      <c r="B253" s="40">
        <v>1858</v>
      </c>
      <c r="C253" s="6">
        <v>1849</v>
      </c>
      <c r="D253" s="14">
        <f>C253-B253</f>
        <v>-9</v>
      </c>
      <c r="E253" s="102">
        <f>C253/B253-1</f>
        <v>-4.843918191603902E-3</v>
      </c>
      <c r="F253" s="108">
        <v>146</v>
      </c>
      <c r="G253" s="109">
        <v>313</v>
      </c>
      <c r="H253" s="109">
        <v>1083</v>
      </c>
      <c r="I253" s="109">
        <v>453</v>
      </c>
      <c r="J253" s="109">
        <v>196</v>
      </c>
      <c r="K253" s="105"/>
      <c r="L253" s="111">
        <f>F253/$C253</f>
        <v>7.8961600865332618E-2</v>
      </c>
      <c r="M253" s="111">
        <f>G253/$C253</f>
        <v>0.16928069226608977</v>
      </c>
      <c r="N253" s="111">
        <f>H253/$C253</f>
        <v>0.5857220118983234</v>
      </c>
      <c r="O253" s="111">
        <f>I253/$C253</f>
        <v>0.2449972958355868</v>
      </c>
      <c r="P253" s="111">
        <f>J253/$C253</f>
        <v>0.10600324499729584</v>
      </c>
      <c r="Q253" s="126">
        <f>(G253+I253)/(H253/100)</f>
        <v>70.729455216989848</v>
      </c>
      <c r="S253" s="25">
        <v>736</v>
      </c>
      <c r="T253" s="19" t="s">
        <v>330</v>
      </c>
      <c r="U253" s="26"/>
      <c r="V253" s="35"/>
      <c r="W253" s="36"/>
      <c r="X253" s="37"/>
      <c r="Y253" s="113">
        <v>21</v>
      </c>
      <c r="Z253" s="4">
        <v>1</v>
      </c>
    </row>
    <row r="254" spans="1:26" s="4" customFormat="1" ht="13.5" customHeight="1">
      <c r="A254" s="24" t="s">
        <v>164</v>
      </c>
      <c r="B254" s="40">
        <v>24651</v>
      </c>
      <c r="C254" s="6">
        <v>24277</v>
      </c>
      <c r="D254" s="14">
        <f>C254-B254</f>
        <v>-374</v>
      </c>
      <c r="E254" s="102">
        <f>C254/B254-1</f>
        <v>-1.5171798304328465E-2</v>
      </c>
      <c r="F254" s="108">
        <v>1415</v>
      </c>
      <c r="G254" s="109">
        <v>3522</v>
      </c>
      <c r="H254" s="109">
        <v>13596</v>
      </c>
      <c r="I254" s="109">
        <v>7159</v>
      </c>
      <c r="J254" s="109">
        <v>3197</v>
      </c>
      <c r="K254" s="105"/>
      <c r="L254" s="111">
        <f>F254/$C254</f>
        <v>5.8285620134283476E-2</v>
      </c>
      <c r="M254" s="111">
        <f>G254/$C254</f>
        <v>0.14507558594554518</v>
      </c>
      <c r="N254" s="111">
        <f>H254/$C254</f>
        <v>0.56003624830086085</v>
      </c>
      <c r="O254" s="111">
        <f>I254/$C254</f>
        <v>0.29488816575359394</v>
      </c>
      <c r="P254" s="111">
        <f>J254/$C254</f>
        <v>0.1316884293776002</v>
      </c>
      <c r="Q254" s="126">
        <f>(G254+I254)/(H254/100)</f>
        <v>78.559870550161804</v>
      </c>
      <c r="S254" s="25">
        <v>790</v>
      </c>
      <c r="T254" s="19" t="s">
        <v>164</v>
      </c>
      <c r="U254" s="38"/>
      <c r="V254" s="35"/>
      <c r="W254" s="36"/>
      <c r="X254" s="37"/>
      <c r="Y254" s="113">
        <v>6</v>
      </c>
      <c r="Z254" s="4">
        <v>5</v>
      </c>
    </row>
    <row r="255" spans="1:26" s="4" customFormat="1" ht="13.5" customHeight="1">
      <c r="A255" s="24" t="s">
        <v>331</v>
      </c>
      <c r="B255" s="40">
        <v>2994</v>
      </c>
      <c r="C255" s="6">
        <v>2945</v>
      </c>
      <c r="D255" s="14">
        <f>C255-B255</f>
        <v>-49</v>
      </c>
      <c r="E255" s="102">
        <f>C255/B255-1</f>
        <v>-1.6366065464261892E-2</v>
      </c>
      <c r="F255" s="108">
        <v>175</v>
      </c>
      <c r="G255" s="109">
        <v>451</v>
      </c>
      <c r="H255" s="109">
        <v>1707</v>
      </c>
      <c r="I255" s="109">
        <v>787</v>
      </c>
      <c r="J255" s="109">
        <v>291</v>
      </c>
      <c r="K255" s="105"/>
      <c r="L255" s="111">
        <f>F255/$C255</f>
        <v>5.9422750424448216E-2</v>
      </c>
      <c r="M255" s="111">
        <f>G255/$C255</f>
        <v>0.1531409168081494</v>
      </c>
      <c r="N255" s="111">
        <f>H255/$C255</f>
        <v>0.57962648556876062</v>
      </c>
      <c r="O255" s="111">
        <f>I255/$C255</f>
        <v>0.26723259762308998</v>
      </c>
      <c r="P255" s="111">
        <f>J255/$C255</f>
        <v>9.8811544991511041E-2</v>
      </c>
      <c r="Q255" s="126">
        <f>(G255+I255)/(H255/100)</f>
        <v>72.524897480960746</v>
      </c>
      <c r="S255" s="25">
        <v>738</v>
      </c>
      <c r="T255" s="19" t="s">
        <v>332</v>
      </c>
      <c r="U255" s="34"/>
      <c r="V255" s="35"/>
      <c r="W255" s="36"/>
      <c r="X255" s="37"/>
      <c r="Y255" s="113">
        <v>2</v>
      </c>
      <c r="Z255" s="4">
        <v>2</v>
      </c>
    </row>
    <row r="256" spans="1:26" s="4" customFormat="1" ht="13.5" customHeight="1">
      <c r="A256" s="24" t="s">
        <v>333</v>
      </c>
      <c r="B256" s="40">
        <v>3429</v>
      </c>
      <c r="C256" s="6">
        <v>3383</v>
      </c>
      <c r="D256" s="14">
        <f>C256-B256</f>
        <v>-46</v>
      </c>
      <c r="E256" s="102">
        <f>C256/B256-1</f>
        <v>-1.3414989792942533E-2</v>
      </c>
      <c r="F256" s="108">
        <v>137</v>
      </c>
      <c r="G256" s="109">
        <v>373</v>
      </c>
      <c r="H256" s="109">
        <v>1709</v>
      </c>
      <c r="I256" s="109">
        <v>1301</v>
      </c>
      <c r="J256" s="109">
        <v>670</v>
      </c>
      <c r="K256" s="105"/>
      <c r="L256" s="111">
        <f>F256/$C256</f>
        <v>4.0496600650310376E-2</v>
      </c>
      <c r="M256" s="111">
        <f>G256/$C256</f>
        <v>0.11025716819391072</v>
      </c>
      <c r="N256" s="111">
        <f>H256/$C256</f>
        <v>0.50517292344073306</v>
      </c>
      <c r="O256" s="111">
        <f>I256/$C256</f>
        <v>0.38456990836535621</v>
      </c>
      <c r="P256" s="111">
        <f>J256/$C256</f>
        <v>0.19804906887378068</v>
      </c>
      <c r="Q256" s="126">
        <f>(G256+I256)/(H256/100)</f>
        <v>97.952018724400233</v>
      </c>
      <c r="S256" s="25">
        <v>739</v>
      </c>
      <c r="T256" s="39" t="s">
        <v>333</v>
      </c>
      <c r="U256" s="38"/>
      <c r="V256" s="35"/>
      <c r="W256" s="36"/>
      <c r="X256" s="37"/>
      <c r="Y256" s="113">
        <v>9</v>
      </c>
      <c r="Z256" s="4">
        <v>2</v>
      </c>
    </row>
    <row r="257" spans="1:26" s="4" customFormat="1" ht="13.5" customHeight="1">
      <c r="A257" s="24" t="s">
        <v>456</v>
      </c>
      <c r="B257" s="40">
        <v>33611</v>
      </c>
      <c r="C257" s="6">
        <v>32974</v>
      </c>
      <c r="D257" s="14">
        <f>C257-B257</f>
        <v>-637</v>
      </c>
      <c r="E257" s="102">
        <f>C257/B257-1</f>
        <v>-1.8952128767367848E-2</v>
      </c>
      <c r="F257" s="108">
        <v>1563</v>
      </c>
      <c r="G257" s="109">
        <v>3948</v>
      </c>
      <c r="H257" s="109">
        <v>18474</v>
      </c>
      <c r="I257" s="109">
        <v>10552</v>
      </c>
      <c r="J257" s="109">
        <v>4656</v>
      </c>
      <c r="K257" s="105"/>
      <c r="L257" s="111">
        <f>F257/$C257</f>
        <v>4.7400982592345486E-2</v>
      </c>
      <c r="M257" s="111">
        <f>G257/$C257</f>
        <v>0.11973069691271911</v>
      </c>
      <c r="N257" s="111">
        <f>H257/$C257</f>
        <v>0.56025959847152307</v>
      </c>
      <c r="O257" s="111">
        <f>I257/$C257</f>
        <v>0.3200097046157579</v>
      </c>
      <c r="P257" s="111">
        <f>J257/$C257</f>
        <v>0.14120215927700613</v>
      </c>
      <c r="Q257" s="126">
        <f>(G257+I257)/(H257/100)</f>
        <v>78.488686803074586</v>
      </c>
      <c r="S257" s="25">
        <v>740</v>
      </c>
      <c r="T257" s="19" t="s">
        <v>86</v>
      </c>
      <c r="U257" s="38"/>
      <c r="V257" s="35"/>
      <c r="W257" s="36"/>
      <c r="X257" s="37"/>
      <c r="Y257" s="113">
        <v>10</v>
      </c>
      <c r="Z257" s="4">
        <v>5</v>
      </c>
    </row>
    <row r="258" spans="1:26" s="4" customFormat="1" ht="13.5" customHeight="1">
      <c r="A258" s="55" t="s">
        <v>334</v>
      </c>
      <c r="B258" s="40">
        <v>1015</v>
      </c>
      <c r="C258" s="6">
        <v>1005</v>
      </c>
      <c r="D258" s="14">
        <f>C258-B258</f>
        <v>-10</v>
      </c>
      <c r="E258" s="102">
        <f>C258/B258-1</f>
        <v>-9.8522167487684609E-3</v>
      </c>
      <c r="F258" s="108">
        <v>47</v>
      </c>
      <c r="G258" s="109">
        <v>101</v>
      </c>
      <c r="H258" s="109">
        <v>568</v>
      </c>
      <c r="I258" s="109">
        <v>336</v>
      </c>
      <c r="J258" s="109">
        <v>150</v>
      </c>
      <c r="K258" s="105"/>
      <c r="L258" s="111">
        <f>F258/$C258</f>
        <v>4.6766169154228855E-2</v>
      </c>
      <c r="M258" s="111">
        <f>G258/$C258</f>
        <v>0.10049751243781095</v>
      </c>
      <c r="N258" s="111">
        <f>H258/$C258</f>
        <v>0.56517412935323386</v>
      </c>
      <c r="O258" s="111">
        <f>I258/$C258</f>
        <v>0.33432835820895523</v>
      </c>
      <c r="P258" s="111">
        <f>J258/$C258</f>
        <v>0.14925373134328357</v>
      </c>
      <c r="Q258" s="126">
        <f>(G258+I258)/(H258/100)</f>
        <v>76.936619718309856</v>
      </c>
      <c r="S258" s="50">
        <v>742</v>
      </c>
      <c r="T258" s="39" t="s">
        <v>334</v>
      </c>
      <c r="U258" s="38"/>
      <c r="V258" s="35"/>
      <c r="W258" s="36"/>
      <c r="X258" s="37"/>
      <c r="Y258" s="113">
        <v>19</v>
      </c>
      <c r="Z258" s="4">
        <v>1</v>
      </c>
    </row>
    <row r="259" spans="1:26" s="4" customFormat="1" ht="13.5" customHeight="1">
      <c r="A259" s="24" t="s">
        <v>457</v>
      </c>
      <c r="B259" s="40">
        <v>63288</v>
      </c>
      <c r="C259" s="6">
        <v>63781</v>
      </c>
      <c r="D259" s="14">
        <f>C259-B259</f>
        <v>493</v>
      </c>
      <c r="E259" s="102">
        <f>C259/B259-1</f>
        <v>7.7897863734042172E-3</v>
      </c>
      <c r="F259" s="108">
        <v>4953</v>
      </c>
      <c r="G259" s="109">
        <v>11035</v>
      </c>
      <c r="H259" s="109">
        <v>40052</v>
      </c>
      <c r="I259" s="109">
        <v>12694</v>
      </c>
      <c r="J259" s="109">
        <v>5360</v>
      </c>
      <c r="K259" s="105"/>
      <c r="L259" s="111">
        <f>F259/$C259</f>
        <v>7.7656355340932251E-2</v>
      </c>
      <c r="M259" s="111">
        <f>G259/$C259</f>
        <v>0.17301390696288863</v>
      </c>
      <c r="N259" s="111">
        <f>H259/$C259</f>
        <v>0.62796130509085779</v>
      </c>
      <c r="O259" s="111">
        <f>I259/$C259</f>
        <v>0.19902478794625358</v>
      </c>
      <c r="P259" s="111">
        <f>J259/$C259</f>
        <v>8.4037566046314738E-2</v>
      </c>
      <c r="Q259" s="126">
        <f>(G259+I259)/(H259/100)</f>
        <v>59.245480874862679</v>
      </c>
      <c r="S259" s="25">
        <v>743</v>
      </c>
      <c r="T259" s="19" t="s">
        <v>457</v>
      </c>
      <c r="U259" s="38"/>
      <c r="V259" s="35"/>
      <c r="W259" s="36"/>
      <c r="X259" s="37"/>
      <c r="Y259" s="113">
        <v>14</v>
      </c>
      <c r="Z259" s="4">
        <v>6</v>
      </c>
    </row>
    <row r="260" spans="1:26" s="4" customFormat="1" ht="13.5" customHeight="1">
      <c r="A260" s="55" t="s">
        <v>335</v>
      </c>
      <c r="B260" s="40">
        <v>4980</v>
      </c>
      <c r="C260" s="6">
        <v>4910</v>
      </c>
      <c r="D260" s="14">
        <f>C260-B260</f>
        <v>-70</v>
      </c>
      <c r="E260" s="102">
        <f>C260/B260-1</f>
        <v>-1.4056224899598346E-2</v>
      </c>
      <c r="F260" s="108">
        <v>488</v>
      </c>
      <c r="G260" s="109">
        <v>1280</v>
      </c>
      <c r="H260" s="109">
        <v>2682</v>
      </c>
      <c r="I260" s="109">
        <v>948</v>
      </c>
      <c r="J260" s="109">
        <v>420</v>
      </c>
      <c r="K260" s="105"/>
      <c r="L260" s="111">
        <f>F260/$C260</f>
        <v>9.9389002036659874E-2</v>
      </c>
      <c r="M260" s="111">
        <f>G260/$C260</f>
        <v>0.26069246435845211</v>
      </c>
      <c r="N260" s="111">
        <f>H260/$C260</f>
        <v>0.54623217922606926</v>
      </c>
      <c r="O260" s="111">
        <f>I260/$C260</f>
        <v>0.19307535641547863</v>
      </c>
      <c r="P260" s="111">
        <f>J260/$C260</f>
        <v>8.5539714867617106E-2</v>
      </c>
      <c r="Q260" s="126">
        <f>(G260+I260)/(H260/100)</f>
        <v>83.07233407904549</v>
      </c>
      <c r="S260" s="50">
        <v>746</v>
      </c>
      <c r="T260" s="19" t="s">
        <v>335</v>
      </c>
      <c r="U260" s="38"/>
      <c r="V260" s="35"/>
      <c r="W260" s="36"/>
      <c r="X260" s="37"/>
      <c r="Y260" s="113">
        <v>17</v>
      </c>
      <c r="Z260" s="4">
        <v>2</v>
      </c>
    </row>
    <row r="261" spans="1:26" s="4" customFormat="1" ht="13.5" customHeight="1">
      <c r="A261" s="24" t="s">
        <v>336</v>
      </c>
      <c r="B261" s="40">
        <v>1458</v>
      </c>
      <c r="C261" s="6">
        <v>1437</v>
      </c>
      <c r="D261" s="14">
        <f>C261-B261</f>
        <v>-21</v>
      </c>
      <c r="E261" s="102">
        <f>C261/B261-1</f>
        <v>-1.4403292181069949E-2</v>
      </c>
      <c r="F261" s="108">
        <v>68</v>
      </c>
      <c r="G261" s="109">
        <v>173</v>
      </c>
      <c r="H261" s="109">
        <v>745</v>
      </c>
      <c r="I261" s="109">
        <v>519</v>
      </c>
      <c r="J261" s="109">
        <v>242</v>
      </c>
      <c r="K261" s="105"/>
      <c r="L261" s="111">
        <f>F261/$C261</f>
        <v>4.7320807237299929E-2</v>
      </c>
      <c r="M261" s="111">
        <f>G261/$C261</f>
        <v>0.12038970076548365</v>
      </c>
      <c r="N261" s="111">
        <f>H261/$C261</f>
        <v>0.51844119693806545</v>
      </c>
      <c r="O261" s="111">
        <f>I261/$C261</f>
        <v>0.36116910229645094</v>
      </c>
      <c r="P261" s="111">
        <f>J261/$C261</f>
        <v>0.16840640222686151</v>
      </c>
      <c r="Q261" s="126">
        <f>(G261+I261)/(H261/100)</f>
        <v>92.885906040268452</v>
      </c>
      <c r="S261" s="25">
        <v>747</v>
      </c>
      <c r="T261" s="19" t="s">
        <v>496</v>
      </c>
      <c r="U261" s="38"/>
      <c r="V261" s="35"/>
      <c r="W261" s="36"/>
      <c r="X261" s="37"/>
      <c r="Y261" s="113">
        <v>4</v>
      </c>
      <c r="Z261" s="4">
        <v>1</v>
      </c>
    </row>
    <row r="262" spans="1:26" s="4" customFormat="1" ht="13.5" customHeight="1">
      <c r="A262" s="24" t="s">
        <v>337</v>
      </c>
      <c r="B262" s="40">
        <v>5249</v>
      </c>
      <c r="C262" s="6">
        <v>5145</v>
      </c>
      <c r="D262" s="14">
        <f>C262-B262</f>
        <v>-104</v>
      </c>
      <c r="E262" s="102">
        <f>C262/B262-1</f>
        <v>-1.9813297771004046E-2</v>
      </c>
      <c r="F262" s="108">
        <v>448</v>
      </c>
      <c r="G262" s="109">
        <v>1123</v>
      </c>
      <c r="H262" s="109">
        <v>2832</v>
      </c>
      <c r="I262" s="109">
        <v>1190</v>
      </c>
      <c r="J262" s="109">
        <v>455</v>
      </c>
      <c r="K262" s="105"/>
      <c r="L262" s="111">
        <f>F262/$C262</f>
        <v>8.7074829931972783E-2</v>
      </c>
      <c r="M262" s="111">
        <f>G262/$C262</f>
        <v>0.21827016520894071</v>
      </c>
      <c r="N262" s="111">
        <f>H262/$C262</f>
        <v>0.55043731778425653</v>
      </c>
      <c r="O262" s="111">
        <f>I262/$C262</f>
        <v>0.23129251700680273</v>
      </c>
      <c r="P262" s="111">
        <f>J262/$C262</f>
        <v>8.8435374149659865E-2</v>
      </c>
      <c r="Q262" s="126">
        <f>(G262+I262)/(H262/100)</f>
        <v>81.673728813559322</v>
      </c>
      <c r="S262" s="25">
        <v>748</v>
      </c>
      <c r="T262" s="19" t="s">
        <v>337</v>
      </c>
      <c r="U262" s="38"/>
      <c r="V262" s="35"/>
      <c r="W262" s="36"/>
      <c r="X262" s="37"/>
      <c r="Y262" s="113">
        <v>17</v>
      </c>
      <c r="Z262" s="4">
        <v>3</v>
      </c>
    </row>
    <row r="263" spans="1:26" s="4" customFormat="1" ht="13.5" customHeight="1">
      <c r="A263" s="24" t="s">
        <v>352</v>
      </c>
      <c r="B263" s="40">
        <v>5301</v>
      </c>
      <c r="C263" s="6">
        <v>5231</v>
      </c>
      <c r="D263" s="14">
        <f>C263-B263</f>
        <v>-70</v>
      </c>
      <c r="E263" s="102">
        <f>C263/B263-1</f>
        <v>-1.3205055649877395E-2</v>
      </c>
      <c r="F263" s="108">
        <v>317</v>
      </c>
      <c r="G263" s="109">
        <v>787</v>
      </c>
      <c r="H263" s="109">
        <v>2831</v>
      </c>
      <c r="I263" s="109">
        <v>1613</v>
      </c>
      <c r="J263" s="109">
        <v>765</v>
      </c>
      <c r="K263" s="105"/>
      <c r="L263" s="111">
        <f>F263/$C263</f>
        <v>6.0600267635251386E-2</v>
      </c>
      <c r="M263" s="111">
        <f>G263/$C263</f>
        <v>0.15044924488625502</v>
      </c>
      <c r="N263" s="111">
        <f>H263/$C263</f>
        <v>0.5411967119097687</v>
      </c>
      <c r="O263" s="111">
        <f>I263/$C263</f>
        <v>0.3083540432039763</v>
      </c>
      <c r="P263" s="111">
        <f>J263/$C263</f>
        <v>0.14624354807876122</v>
      </c>
      <c r="Q263" s="126">
        <f>(G263+I263)/(H263/100)</f>
        <v>84.775697633345118</v>
      </c>
      <c r="S263" s="25">
        <v>791</v>
      </c>
      <c r="T263" s="19" t="s">
        <v>352</v>
      </c>
      <c r="U263" s="38"/>
      <c r="V263" s="35"/>
      <c r="W263" s="36"/>
      <c r="X263" s="37"/>
      <c r="Y263" s="113">
        <v>17</v>
      </c>
      <c r="Z263" s="4">
        <v>3</v>
      </c>
    </row>
    <row r="264" spans="1:26" s="4" customFormat="1" ht="13.5" customHeight="1">
      <c r="A264" s="24" t="s">
        <v>159</v>
      </c>
      <c r="B264" s="40">
        <v>21674</v>
      </c>
      <c r="C264" s="6">
        <v>21423</v>
      </c>
      <c r="D264" s="14">
        <f>C264-B264</f>
        <v>-251</v>
      </c>
      <c r="E264" s="102">
        <f>C264/B264-1</f>
        <v>-1.1580695764510485E-2</v>
      </c>
      <c r="F264" s="108">
        <v>1778</v>
      </c>
      <c r="G264" s="109">
        <v>4229</v>
      </c>
      <c r="H264" s="109">
        <v>12779</v>
      </c>
      <c r="I264" s="109">
        <v>4415</v>
      </c>
      <c r="J264" s="109">
        <v>1823</v>
      </c>
      <c r="K264" s="105"/>
      <c r="L264" s="111">
        <f>F264/$C264</f>
        <v>8.2994912010456057E-2</v>
      </c>
      <c r="M264" s="111">
        <f>G264/$C264</f>
        <v>0.19740465854455491</v>
      </c>
      <c r="N264" s="111">
        <f>H264/$C264</f>
        <v>0.59650842552396954</v>
      </c>
      <c r="O264" s="111">
        <f>I264/$C264</f>
        <v>0.20608691593147552</v>
      </c>
      <c r="P264" s="111">
        <f>J264/$C264</f>
        <v>8.5095458152452966E-2</v>
      </c>
      <c r="Q264" s="126">
        <f>(G264+I264)/(H264/100)</f>
        <v>67.642225526254009</v>
      </c>
      <c r="S264" s="25">
        <v>749</v>
      </c>
      <c r="T264" s="19" t="s">
        <v>159</v>
      </c>
      <c r="U264" s="34"/>
      <c r="V264" s="35"/>
      <c r="W264" s="36"/>
      <c r="X264" s="37"/>
      <c r="Y264" s="113">
        <v>11</v>
      </c>
      <c r="Z264" s="4">
        <v>5</v>
      </c>
    </row>
    <row r="265" spans="1:26" s="4" customFormat="1" ht="13.5" customHeight="1">
      <c r="A265" s="55" t="s">
        <v>338</v>
      </c>
      <c r="B265" s="40">
        <v>3045</v>
      </c>
      <c r="C265" s="6">
        <v>2988</v>
      </c>
      <c r="D265" s="14">
        <f>C265-B265</f>
        <v>-57</v>
      </c>
      <c r="E265" s="102">
        <f>C265/B265-1</f>
        <v>-1.871921182266012E-2</v>
      </c>
      <c r="F265" s="108">
        <v>128</v>
      </c>
      <c r="G265" s="109">
        <v>418</v>
      </c>
      <c r="H265" s="109">
        <v>1568</v>
      </c>
      <c r="I265" s="109">
        <v>1002</v>
      </c>
      <c r="J265" s="109">
        <v>414</v>
      </c>
      <c r="K265" s="105"/>
      <c r="L265" s="111">
        <f>F265/$C265</f>
        <v>4.2838018741633198E-2</v>
      </c>
      <c r="M265" s="111">
        <f>G265/$C265</f>
        <v>0.13989290495314591</v>
      </c>
      <c r="N265" s="111">
        <f>H265/$C265</f>
        <v>0.52476572958500667</v>
      </c>
      <c r="O265" s="111">
        <f>I265/$C265</f>
        <v>0.3353413654618474</v>
      </c>
      <c r="P265" s="111">
        <f>J265/$C265</f>
        <v>0.13855421686746988</v>
      </c>
      <c r="Q265" s="126">
        <f>(G265+I265)/(H265/100)</f>
        <v>90.561224489795919</v>
      </c>
      <c r="S265" s="50">
        <v>751</v>
      </c>
      <c r="T265" s="19" t="s">
        <v>338</v>
      </c>
      <c r="U265" s="38"/>
      <c r="V265" s="35"/>
      <c r="W265" s="36"/>
      <c r="X265" s="37"/>
      <c r="Y265" s="113">
        <v>19</v>
      </c>
      <c r="Z265" s="4">
        <v>2</v>
      </c>
    </row>
    <row r="266" spans="1:26" s="4" customFormat="1" ht="13.5" customHeight="1">
      <c r="A266" s="24" t="s">
        <v>160</v>
      </c>
      <c r="B266" s="40">
        <v>20666</v>
      </c>
      <c r="C266" s="6">
        <v>21170</v>
      </c>
      <c r="D266" s="14">
        <f>C266-B266</f>
        <v>504</v>
      </c>
      <c r="E266" s="102">
        <f>C266/B266-1</f>
        <v>2.4387883480112338E-2</v>
      </c>
      <c r="F266" s="108">
        <v>1561</v>
      </c>
      <c r="G266" s="109">
        <v>3853</v>
      </c>
      <c r="H266" s="109">
        <v>13561</v>
      </c>
      <c r="I266" s="109">
        <v>3756</v>
      </c>
      <c r="J266" s="109">
        <v>1596</v>
      </c>
      <c r="K266" s="105"/>
      <c r="L266" s="111">
        <f>F266/$C266</f>
        <v>7.3736419461502126E-2</v>
      </c>
      <c r="M266" s="111">
        <f>G266/$C266</f>
        <v>0.18200283419933869</v>
      </c>
      <c r="N266" s="111">
        <f>H266/$C266</f>
        <v>0.64057628719886628</v>
      </c>
      <c r="O266" s="111">
        <f>I266/$C266</f>
        <v>0.17742087860179498</v>
      </c>
      <c r="P266" s="111">
        <f>J266/$C266</f>
        <v>7.5389702409069434E-2</v>
      </c>
      <c r="Q266" s="126">
        <f>(G266+I266)/(H266/100)</f>
        <v>56.109431457857085</v>
      </c>
      <c r="S266" s="25">
        <v>753</v>
      </c>
      <c r="T266" s="19" t="s">
        <v>161</v>
      </c>
      <c r="U266" s="38"/>
      <c r="V266" s="35"/>
      <c r="W266" s="36"/>
      <c r="X266" s="37"/>
      <c r="Y266" s="113">
        <v>1</v>
      </c>
      <c r="Z266" s="4">
        <v>5</v>
      </c>
    </row>
    <row r="267" spans="1:26" s="4" customFormat="1" ht="13.5" customHeight="1">
      <c r="A267" s="24" t="s">
        <v>339</v>
      </c>
      <c r="B267" s="40">
        <v>6134</v>
      </c>
      <c r="C267" s="6">
        <v>6145</v>
      </c>
      <c r="D267" s="14">
        <f>C267-B267</f>
        <v>11</v>
      </c>
      <c r="E267" s="102">
        <f>C267/B267-1</f>
        <v>1.7932833387674929E-3</v>
      </c>
      <c r="F267" s="108">
        <v>425</v>
      </c>
      <c r="G267" s="109">
        <v>1119</v>
      </c>
      <c r="H267" s="109">
        <v>3851</v>
      </c>
      <c r="I267" s="109">
        <v>1175</v>
      </c>
      <c r="J267" s="109">
        <v>400</v>
      </c>
      <c r="K267" s="105"/>
      <c r="L267" s="111">
        <f>F267/$C267</f>
        <v>6.9161920260374293E-2</v>
      </c>
      <c r="M267" s="111">
        <f>G267/$C267</f>
        <v>0.18209926769731488</v>
      </c>
      <c r="N267" s="111">
        <f>H267/$C267</f>
        <v>0.62668836452400323</v>
      </c>
      <c r="O267" s="111">
        <f>I267/$C267</f>
        <v>0.19121236777868186</v>
      </c>
      <c r="P267" s="111">
        <f>J267/$C267</f>
        <v>6.5093572009764039E-2</v>
      </c>
      <c r="Q267" s="126">
        <f>(G267+I267)/(H267/100)</f>
        <v>59.568943131654116</v>
      </c>
      <c r="S267" s="25">
        <v>755</v>
      </c>
      <c r="T267" s="19" t="s">
        <v>340</v>
      </c>
      <c r="U267" s="38"/>
      <c r="V267" s="35"/>
      <c r="W267" s="36"/>
      <c r="X267" s="37"/>
      <c r="Y267" s="113">
        <v>1</v>
      </c>
      <c r="Z267" s="4">
        <v>3</v>
      </c>
    </row>
    <row r="268" spans="1:26" s="4" customFormat="1" ht="13.5" customHeight="1">
      <c r="A268" s="24" t="s">
        <v>162</v>
      </c>
      <c r="B268" s="40">
        <v>8444</v>
      </c>
      <c r="C268" s="6">
        <v>8303</v>
      </c>
      <c r="D268" s="14">
        <f>C268-B268</f>
        <v>-141</v>
      </c>
      <c r="E268" s="102">
        <f>C268/B268-1</f>
        <v>-1.6698247276172418E-2</v>
      </c>
      <c r="F268" s="108">
        <v>489</v>
      </c>
      <c r="G268" s="109">
        <v>1111</v>
      </c>
      <c r="H268" s="109">
        <v>4883</v>
      </c>
      <c r="I268" s="109">
        <v>2309</v>
      </c>
      <c r="J268" s="109">
        <v>971</v>
      </c>
      <c r="K268" s="105"/>
      <c r="L268" s="111">
        <f>F268/$C268</f>
        <v>5.889437552691798E-2</v>
      </c>
      <c r="M268" s="111">
        <f>G268/$C268</f>
        <v>0.13380705768999157</v>
      </c>
      <c r="N268" s="111">
        <f>H268/$C268</f>
        <v>0.58810068649885583</v>
      </c>
      <c r="O268" s="111">
        <f>I268/$C268</f>
        <v>0.2780922558111526</v>
      </c>
      <c r="P268" s="111">
        <f>J268/$C268</f>
        <v>0.11694568228351199</v>
      </c>
      <c r="Q268" s="126">
        <f>(G268+I268)/(H268/100)</f>
        <v>70.038910505836583</v>
      </c>
      <c r="S268" s="25">
        <v>758</v>
      </c>
      <c r="T268" s="39" t="s">
        <v>162</v>
      </c>
      <c r="U268" s="38"/>
      <c r="V268" s="35"/>
      <c r="W268" s="36"/>
      <c r="X268" s="37"/>
      <c r="Y268" s="113">
        <v>19</v>
      </c>
      <c r="Z268" s="4">
        <v>3</v>
      </c>
    </row>
    <row r="269" spans="1:26" s="4" customFormat="1" ht="13.5" customHeight="1">
      <c r="A269" s="24" t="s">
        <v>341</v>
      </c>
      <c r="B269" s="40">
        <v>2085</v>
      </c>
      <c r="C269" s="6">
        <v>2052</v>
      </c>
      <c r="D269" s="14">
        <f>C269-B269</f>
        <v>-33</v>
      </c>
      <c r="E269" s="102">
        <f>C269/B269-1</f>
        <v>-1.5827338129496438E-2</v>
      </c>
      <c r="F269" s="108">
        <v>147</v>
      </c>
      <c r="G269" s="109">
        <v>328</v>
      </c>
      <c r="H269" s="109">
        <v>1100</v>
      </c>
      <c r="I269" s="109">
        <v>624</v>
      </c>
      <c r="J269" s="109">
        <v>296</v>
      </c>
      <c r="K269" s="105"/>
      <c r="L269" s="111">
        <f>F269/$C269</f>
        <v>7.1637426900584791E-2</v>
      </c>
      <c r="M269" s="111">
        <f>G269/$C269</f>
        <v>0.15984405458089668</v>
      </c>
      <c r="N269" s="111">
        <f>H269/$C269</f>
        <v>0.53606237816764135</v>
      </c>
      <c r="O269" s="111">
        <f>I269/$C269</f>
        <v>0.30409356725146197</v>
      </c>
      <c r="P269" s="111">
        <f>J269/$C269</f>
        <v>0.14424951267056529</v>
      </c>
      <c r="Q269" s="126">
        <f>(G269+I269)/(H269/100)</f>
        <v>86.545454545454547</v>
      </c>
      <c r="S269" s="25">
        <v>759</v>
      </c>
      <c r="T269" s="39" t="s">
        <v>341</v>
      </c>
      <c r="U269" s="38"/>
      <c r="V269" s="35"/>
      <c r="W269" s="36"/>
      <c r="X269" s="37"/>
      <c r="Y269" s="113">
        <v>14</v>
      </c>
      <c r="Z269" s="4">
        <v>2</v>
      </c>
    </row>
    <row r="270" spans="1:26" s="4" customFormat="1" ht="13.5" customHeight="1">
      <c r="A270" s="24" t="s">
        <v>342</v>
      </c>
      <c r="B270" s="40">
        <v>8828</v>
      </c>
      <c r="C270" s="6">
        <v>8711</v>
      </c>
      <c r="D270" s="14">
        <f>C270-B270</f>
        <v>-117</v>
      </c>
      <c r="E270" s="102">
        <f>C270/B270-1</f>
        <v>-1.3253285002265525E-2</v>
      </c>
      <c r="F270" s="108">
        <v>462</v>
      </c>
      <c r="G270" s="109">
        <v>1162</v>
      </c>
      <c r="H270" s="109">
        <v>4752</v>
      </c>
      <c r="I270" s="109">
        <v>2797</v>
      </c>
      <c r="J270" s="109">
        <v>1341</v>
      </c>
      <c r="K270" s="105"/>
      <c r="L270" s="111">
        <f>F270/$C270</f>
        <v>5.3036390770290438E-2</v>
      </c>
      <c r="M270" s="111">
        <f>G270/$C270</f>
        <v>0.13339455860406382</v>
      </c>
      <c r="N270" s="111">
        <f>H270/$C270</f>
        <v>0.54551716220870161</v>
      </c>
      <c r="O270" s="111">
        <f>I270/$C270</f>
        <v>0.32108827918723454</v>
      </c>
      <c r="P270" s="111">
        <f>J270/$C270</f>
        <v>0.15394329009298588</v>
      </c>
      <c r="Q270" s="126">
        <f>(G270+I270)/(H270/100)</f>
        <v>83.31228956228955</v>
      </c>
      <c r="S270" s="25">
        <v>761</v>
      </c>
      <c r="T270" s="19" t="s">
        <v>342</v>
      </c>
      <c r="U270" s="38"/>
      <c r="V270" s="35"/>
      <c r="W270" s="36"/>
      <c r="X270" s="37"/>
      <c r="Y270" s="113">
        <v>2</v>
      </c>
      <c r="Z270" s="4">
        <v>3</v>
      </c>
    </row>
    <row r="271" spans="1:26" s="4" customFormat="1" ht="13.5" customHeight="1">
      <c r="A271" s="24" t="s">
        <v>343</v>
      </c>
      <c r="B271" s="40">
        <v>3967</v>
      </c>
      <c r="C271" s="6">
        <v>3897</v>
      </c>
      <c r="D271" s="14">
        <f>C271-B271</f>
        <v>-70</v>
      </c>
      <c r="E271" s="102">
        <f>C271/B271-1</f>
        <v>-1.7645576002016661E-2</v>
      </c>
      <c r="F271" s="108">
        <v>186</v>
      </c>
      <c r="G271" s="109">
        <v>486</v>
      </c>
      <c r="H271" s="109">
        <v>2126</v>
      </c>
      <c r="I271" s="109">
        <v>1285</v>
      </c>
      <c r="J271" s="109">
        <v>550</v>
      </c>
      <c r="K271" s="105"/>
      <c r="L271" s="111">
        <f>F271/$C271</f>
        <v>4.7729022324865283E-2</v>
      </c>
      <c r="M271" s="111">
        <f>G271/$C271</f>
        <v>0.12471131639722864</v>
      </c>
      <c r="N271" s="111">
        <f>H271/$C271</f>
        <v>0.5455478573261483</v>
      </c>
      <c r="O271" s="111">
        <f>I271/$C271</f>
        <v>0.32974082627662304</v>
      </c>
      <c r="P271" s="111">
        <f>J271/$C271</f>
        <v>0.14113420579933281</v>
      </c>
      <c r="Q271" s="126">
        <f>(G271+I271)/(H271/100)</f>
        <v>83.301975540921916</v>
      </c>
      <c r="S271" s="25">
        <v>762</v>
      </c>
      <c r="T271" s="19" t="s">
        <v>343</v>
      </c>
      <c r="U271" s="38"/>
      <c r="V271" s="35"/>
      <c r="W271" s="36"/>
      <c r="X271" s="37"/>
      <c r="Y271" s="113">
        <v>11</v>
      </c>
      <c r="Z271" s="4">
        <v>2</v>
      </c>
    </row>
    <row r="272" spans="1:26" s="4" customFormat="1" ht="13.5" customHeight="1">
      <c r="A272" s="24" t="s">
        <v>344</v>
      </c>
      <c r="B272" s="40">
        <v>10389</v>
      </c>
      <c r="C272" s="6">
        <v>10336</v>
      </c>
      <c r="D272" s="14">
        <f>C272-B272</f>
        <v>-53</v>
      </c>
      <c r="E272" s="102">
        <f>C272/B272-1</f>
        <v>-5.1015497160458168E-3</v>
      </c>
      <c r="F272" s="108">
        <v>679</v>
      </c>
      <c r="G272" s="109">
        <v>1586</v>
      </c>
      <c r="H272" s="109">
        <v>6008</v>
      </c>
      <c r="I272" s="109">
        <v>2742</v>
      </c>
      <c r="J272" s="109">
        <v>1169</v>
      </c>
      <c r="K272" s="105"/>
      <c r="L272" s="111">
        <f>F272/$C272</f>
        <v>6.569272445820433E-2</v>
      </c>
      <c r="M272" s="111">
        <f>G272/$C272</f>
        <v>0.15344427244582043</v>
      </c>
      <c r="N272" s="111">
        <f>H272/$C272</f>
        <v>0.58126934984520129</v>
      </c>
      <c r="O272" s="111">
        <f>I272/$C272</f>
        <v>0.26528637770897834</v>
      </c>
      <c r="P272" s="111">
        <f>J272/$C272</f>
        <v>0.11309984520123839</v>
      </c>
      <c r="Q272" s="126">
        <f>(G272+I272)/(H272/100)</f>
        <v>72.037283621837545</v>
      </c>
      <c r="S272" s="25">
        <v>765</v>
      </c>
      <c r="T272" s="19" t="s">
        <v>344</v>
      </c>
      <c r="U272" s="38"/>
      <c r="V272" s="35"/>
      <c r="W272" s="36"/>
      <c r="X272" s="37"/>
      <c r="Y272" s="113">
        <v>18</v>
      </c>
      <c r="Z272" s="4">
        <v>4</v>
      </c>
    </row>
    <row r="273" spans="1:26" s="4" customFormat="1" ht="13.5" customHeight="1">
      <c r="A273" s="24" t="s">
        <v>345</v>
      </c>
      <c r="B273" s="40">
        <v>91</v>
      </c>
      <c r="C273" s="6">
        <v>88</v>
      </c>
      <c r="D273" s="14">
        <f>C273-B273</f>
        <v>-3</v>
      </c>
      <c r="E273" s="102">
        <f>C273/B273-1</f>
        <v>-3.2967032967032961E-2</v>
      </c>
      <c r="F273" s="108">
        <v>2</v>
      </c>
      <c r="G273" s="109">
        <v>2</v>
      </c>
      <c r="H273" s="109">
        <v>48</v>
      </c>
      <c r="I273" s="109">
        <v>38</v>
      </c>
      <c r="J273" s="109">
        <v>18</v>
      </c>
      <c r="K273" s="105"/>
      <c r="L273" s="111">
        <f>F273/$C273</f>
        <v>2.2727272727272728E-2</v>
      </c>
      <c r="M273" s="111">
        <f>G273/$C273</f>
        <v>2.2727272727272728E-2</v>
      </c>
      <c r="N273" s="111">
        <f>H273/$C273</f>
        <v>0.54545454545454541</v>
      </c>
      <c r="O273" s="111">
        <f>I273/$C273</f>
        <v>0.43181818181818182</v>
      </c>
      <c r="P273" s="111">
        <f>J273/$C273</f>
        <v>0.20454545454545456</v>
      </c>
      <c r="Q273" s="126">
        <f>(G273+I273)/(H273/100)</f>
        <v>83.333333333333343</v>
      </c>
      <c r="S273" s="25">
        <v>766</v>
      </c>
      <c r="T273" s="19" t="s">
        <v>345</v>
      </c>
      <c r="U273" s="38"/>
      <c r="V273" s="35"/>
      <c r="W273" s="36"/>
      <c r="X273" s="37"/>
      <c r="Y273" s="113">
        <v>21</v>
      </c>
      <c r="Z273" s="4">
        <v>1</v>
      </c>
    </row>
    <row r="274" spans="1:26" s="4" customFormat="1" ht="13.5" customHeight="1">
      <c r="A274" s="24" t="s">
        <v>346</v>
      </c>
      <c r="B274" s="40">
        <v>2530</v>
      </c>
      <c r="C274" s="6">
        <v>2492</v>
      </c>
      <c r="D274" s="14">
        <f>C274-B274</f>
        <v>-38</v>
      </c>
      <c r="E274" s="102">
        <f>C274/B274-1</f>
        <v>-1.5019762845849827E-2</v>
      </c>
      <c r="F274" s="108">
        <v>83</v>
      </c>
      <c r="G274" s="109">
        <v>204</v>
      </c>
      <c r="H274" s="109">
        <v>1305</v>
      </c>
      <c r="I274" s="109">
        <v>983</v>
      </c>
      <c r="J274" s="109">
        <v>460</v>
      </c>
      <c r="K274" s="105"/>
      <c r="L274" s="111">
        <f>F274/$C274</f>
        <v>3.330658105939005E-2</v>
      </c>
      <c r="M274" s="111">
        <f>G274/$C274</f>
        <v>8.186195826645265E-2</v>
      </c>
      <c r="N274" s="111">
        <f>H274/$C274</f>
        <v>0.5236757624398074</v>
      </c>
      <c r="O274" s="111">
        <f>I274/$C274</f>
        <v>0.39446227929373995</v>
      </c>
      <c r="P274" s="111">
        <f>J274/$C274</f>
        <v>0.18459069020866772</v>
      </c>
      <c r="Q274" s="126">
        <f>(G274+I274)/(H274/100)</f>
        <v>90.957854406130267</v>
      </c>
      <c r="S274" s="25">
        <v>768</v>
      </c>
      <c r="T274" s="19" t="s">
        <v>346</v>
      </c>
      <c r="U274" s="38"/>
      <c r="V274" s="35"/>
      <c r="W274" s="36"/>
      <c r="X274" s="37"/>
      <c r="Y274" s="113">
        <v>10</v>
      </c>
      <c r="Z274" s="4">
        <v>2</v>
      </c>
    </row>
    <row r="275" spans="1:26" s="4" customFormat="1" ht="13.5" customHeight="1">
      <c r="A275" s="24" t="s">
        <v>347</v>
      </c>
      <c r="B275" s="40">
        <v>1028</v>
      </c>
      <c r="C275" s="6">
        <v>1023</v>
      </c>
      <c r="D275" s="14">
        <f>C275-B275</f>
        <v>-5</v>
      </c>
      <c r="E275" s="102">
        <f>C275/B275-1</f>
        <v>-4.8638132295719672E-3</v>
      </c>
      <c r="F275" s="108">
        <v>57</v>
      </c>
      <c r="G275" s="109">
        <v>155</v>
      </c>
      <c r="H275" s="109">
        <v>603</v>
      </c>
      <c r="I275" s="109">
        <v>265</v>
      </c>
      <c r="J275" s="109">
        <v>101</v>
      </c>
      <c r="K275" s="105"/>
      <c r="L275" s="111">
        <f>F275/$C275</f>
        <v>5.5718475073313782E-2</v>
      </c>
      <c r="M275" s="111">
        <f>G275/$C275</f>
        <v>0.15151515151515152</v>
      </c>
      <c r="N275" s="111">
        <f>H275/$C275</f>
        <v>0.58944281524926689</v>
      </c>
      <c r="O275" s="111">
        <f>I275/$C275</f>
        <v>0.25904203323558161</v>
      </c>
      <c r="P275" s="111">
        <f>J275/$C275</f>
        <v>9.8729227761485822E-2</v>
      </c>
      <c r="Q275" s="126">
        <f>(G275+I275)/(H275/100)</f>
        <v>69.651741293532339</v>
      </c>
      <c r="S275" s="25">
        <v>771</v>
      </c>
      <c r="T275" s="19" t="s">
        <v>347</v>
      </c>
      <c r="U275" s="26"/>
      <c r="V275" s="35"/>
      <c r="W275" s="36"/>
      <c r="X275" s="37"/>
      <c r="Y275" s="113">
        <v>21</v>
      </c>
      <c r="Z275" s="4">
        <v>1</v>
      </c>
    </row>
    <row r="276" spans="1:26" s="4" customFormat="1" ht="13.5" customHeight="1">
      <c r="A276" s="24" t="s">
        <v>348</v>
      </c>
      <c r="B276" s="40">
        <v>7862</v>
      </c>
      <c r="C276" s="6">
        <v>7727</v>
      </c>
      <c r="D276" s="14">
        <f>C276-B276</f>
        <v>-135</v>
      </c>
      <c r="E276" s="102">
        <f>C276/B276-1</f>
        <v>-1.7171203256168943E-2</v>
      </c>
      <c r="F276" s="108">
        <v>320</v>
      </c>
      <c r="G276" s="109">
        <v>806</v>
      </c>
      <c r="H276" s="109">
        <v>4087</v>
      </c>
      <c r="I276" s="109">
        <v>2834</v>
      </c>
      <c r="J276" s="109">
        <v>1228</v>
      </c>
      <c r="K276" s="105"/>
      <c r="L276" s="111">
        <f>F276/$C276</f>
        <v>4.1413226349165264E-2</v>
      </c>
      <c r="M276" s="111">
        <f>G276/$C276</f>
        <v>0.10430956386696001</v>
      </c>
      <c r="N276" s="111">
        <f>H276/$C276</f>
        <v>0.52892455027824514</v>
      </c>
      <c r="O276" s="111">
        <f>I276/$C276</f>
        <v>0.36676588585479486</v>
      </c>
      <c r="P276" s="111">
        <f>J276/$C276</f>
        <v>0.1589232561149217</v>
      </c>
      <c r="Q276" s="126">
        <f>(G276+I276)/(H276/100)</f>
        <v>89.062882309762671</v>
      </c>
      <c r="S276" s="25">
        <v>777</v>
      </c>
      <c r="T276" s="19" t="s">
        <v>348</v>
      </c>
      <c r="U276" s="38"/>
      <c r="V276" s="35"/>
      <c r="W276" s="36"/>
      <c r="X276" s="37"/>
      <c r="Y276" s="113">
        <v>18</v>
      </c>
      <c r="Z276" s="4">
        <v>3</v>
      </c>
    </row>
    <row r="277" spans="1:26" s="4" customFormat="1" ht="13.5" customHeight="1">
      <c r="A277" s="24" t="s">
        <v>163</v>
      </c>
      <c r="B277" s="40">
        <v>7145</v>
      </c>
      <c r="C277" s="6">
        <v>7064</v>
      </c>
      <c r="D277" s="14">
        <f>C277-B277</f>
        <v>-81</v>
      </c>
      <c r="E277" s="102">
        <f>C277/B277-1</f>
        <v>-1.1336599020293936E-2</v>
      </c>
      <c r="F277" s="108">
        <v>404</v>
      </c>
      <c r="G277" s="109">
        <v>937</v>
      </c>
      <c r="H277" s="109">
        <v>3900</v>
      </c>
      <c r="I277" s="109">
        <v>2227</v>
      </c>
      <c r="J277" s="109">
        <v>1030</v>
      </c>
      <c r="K277" s="105"/>
      <c r="L277" s="111">
        <f>F277/$C277</f>
        <v>5.7191392978482448E-2</v>
      </c>
      <c r="M277" s="111">
        <f>G277/$C277</f>
        <v>0.13264439411098528</v>
      </c>
      <c r="N277" s="111">
        <f>H277/$C277</f>
        <v>0.55209513023782564</v>
      </c>
      <c r="O277" s="111">
        <f>I277/$C277</f>
        <v>0.31526047565118914</v>
      </c>
      <c r="P277" s="111">
        <f>J277/$C277</f>
        <v>0.14580973952434881</v>
      </c>
      <c r="Q277" s="126">
        <f>(G277+I277)/(H277/100)</f>
        <v>81.128205128205124</v>
      </c>
      <c r="S277" s="25">
        <v>778</v>
      </c>
      <c r="T277" s="19" t="s">
        <v>163</v>
      </c>
      <c r="U277" s="26"/>
      <c r="V277" s="35"/>
      <c r="W277" s="36"/>
      <c r="X277" s="37"/>
      <c r="Y277" s="113">
        <v>11</v>
      </c>
      <c r="Z277" s="4">
        <v>3</v>
      </c>
    </row>
    <row r="278" spans="1:26" s="4" customFormat="1" ht="13.5" customHeight="1">
      <c r="A278" s="24" t="s">
        <v>349</v>
      </c>
      <c r="B278" s="40">
        <v>3753</v>
      </c>
      <c r="C278" s="6">
        <v>3657</v>
      </c>
      <c r="D278" s="14">
        <f>C278-B278</f>
        <v>-96</v>
      </c>
      <c r="E278" s="102">
        <f>C278/B278-1</f>
        <v>-2.5579536370903266E-2</v>
      </c>
      <c r="F278" s="108">
        <v>130</v>
      </c>
      <c r="G278" s="109">
        <v>319</v>
      </c>
      <c r="H278" s="109">
        <v>1795</v>
      </c>
      <c r="I278" s="109">
        <v>1543</v>
      </c>
      <c r="J278" s="109">
        <v>763</v>
      </c>
      <c r="K278" s="105"/>
      <c r="L278" s="111">
        <f>F278/$C278</f>
        <v>3.5548263604047031E-2</v>
      </c>
      <c r="M278" s="111">
        <f>G278/$C278</f>
        <v>8.7229969920700021E-2</v>
      </c>
      <c r="N278" s="111">
        <f>H278/$C278</f>
        <v>0.49083948591741866</v>
      </c>
      <c r="O278" s="111">
        <f>I278/$C278</f>
        <v>0.4219305441618813</v>
      </c>
      <c r="P278" s="111">
        <f>J278/$C278</f>
        <v>0.20864096253759912</v>
      </c>
      <c r="Q278" s="126">
        <f>(G278+I278)/(H278/100)</f>
        <v>103.73259052924791</v>
      </c>
      <c r="S278" s="25">
        <v>781</v>
      </c>
      <c r="T278" s="19" t="s">
        <v>349</v>
      </c>
      <c r="U278" s="38"/>
      <c r="V278" s="35"/>
      <c r="W278" s="36"/>
      <c r="X278" s="37"/>
      <c r="Y278" s="113">
        <v>7</v>
      </c>
      <c r="Z278" s="4">
        <v>2</v>
      </c>
    </row>
    <row r="279" spans="1:26" s="4" customFormat="1" ht="13.5" customHeight="1">
      <c r="A279" s="24" t="s">
        <v>350</v>
      </c>
      <c r="B279" s="40">
        <v>6811</v>
      </c>
      <c r="C279" s="6">
        <v>6721</v>
      </c>
      <c r="D279" s="14">
        <f>C279-B279</f>
        <v>-90</v>
      </c>
      <c r="E279" s="102">
        <f>C279/B279-1</f>
        <v>-1.3213918660989532E-2</v>
      </c>
      <c r="F279" s="108">
        <v>358</v>
      </c>
      <c r="G279" s="109">
        <v>894</v>
      </c>
      <c r="H279" s="109">
        <v>3751</v>
      </c>
      <c r="I279" s="109">
        <v>2076</v>
      </c>
      <c r="J279" s="109">
        <v>910</v>
      </c>
      <c r="K279" s="105"/>
      <c r="L279" s="111">
        <f>F279/$C279</f>
        <v>5.3265883053117094E-2</v>
      </c>
      <c r="M279" s="111">
        <f>G279/$C279</f>
        <v>0.13301592024996281</v>
      </c>
      <c r="N279" s="111">
        <f>H279/$C279</f>
        <v>0.55810147299509005</v>
      </c>
      <c r="O279" s="111">
        <f>I279/$C279</f>
        <v>0.30888260675494716</v>
      </c>
      <c r="P279" s="111">
        <f>J279/$C279</f>
        <v>0.13539651837524178</v>
      </c>
      <c r="Q279" s="126">
        <f>(G279+I279)/(H279/100)</f>
        <v>79.178885630498542</v>
      </c>
      <c r="S279" s="25">
        <v>783</v>
      </c>
      <c r="T279" s="19" t="s">
        <v>350</v>
      </c>
      <c r="U279" s="38"/>
      <c r="V279" s="35"/>
      <c r="W279" s="36"/>
      <c r="X279" s="37"/>
      <c r="Y279" s="113">
        <v>4</v>
      </c>
      <c r="Z279" s="4">
        <v>3</v>
      </c>
    </row>
    <row r="280" spans="1:26" s="4" customFormat="1" ht="13.5" customHeight="1">
      <c r="A280" s="24" t="s">
        <v>353</v>
      </c>
      <c r="B280" s="40">
        <v>4715</v>
      </c>
      <c r="C280" s="6">
        <v>4671</v>
      </c>
      <c r="D280" s="14">
        <f>C280-B280</f>
        <v>-44</v>
      </c>
      <c r="E280" s="102">
        <f>C280/B280-1</f>
        <v>-9.331919406150635E-3</v>
      </c>
      <c r="F280" s="108">
        <v>276</v>
      </c>
      <c r="G280" s="109">
        <v>737</v>
      </c>
      <c r="H280" s="109">
        <v>2747</v>
      </c>
      <c r="I280" s="109">
        <v>1187</v>
      </c>
      <c r="J280" s="109">
        <v>471</v>
      </c>
      <c r="K280" s="105"/>
      <c r="L280" s="111">
        <f>F280/$C280</f>
        <v>5.9087989723827873E-2</v>
      </c>
      <c r="M280" s="111">
        <f>G280/$C280</f>
        <v>0.15778205951616356</v>
      </c>
      <c r="N280" s="111">
        <f>H280/$C280</f>
        <v>0.5880967672875187</v>
      </c>
      <c r="O280" s="111">
        <f>I280/$C280</f>
        <v>0.25412117319631772</v>
      </c>
      <c r="P280" s="111">
        <f>J280/$C280</f>
        <v>0.10083493898522801</v>
      </c>
      <c r="Q280" s="126">
        <f>(G280+I280)/(H280/100)</f>
        <v>70.040043684018926</v>
      </c>
      <c r="S280" s="25">
        <v>831</v>
      </c>
      <c r="T280" s="19" t="s">
        <v>353</v>
      </c>
      <c r="U280" s="38"/>
      <c r="V280" s="35"/>
      <c r="W280" s="36"/>
      <c r="X280" s="37"/>
      <c r="Y280" s="113">
        <v>9</v>
      </c>
      <c r="Z280" s="4">
        <v>2</v>
      </c>
    </row>
    <row r="281" spans="1:26" s="4" customFormat="1" ht="13.5" customHeight="1">
      <c r="A281" s="24" t="s">
        <v>354</v>
      </c>
      <c r="B281" s="40">
        <v>4024</v>
      </c>
      <c r="C281" s="6">
        <v>3976</v>
      </c>
      <c r="D281" s="14">
        <f>C281-B281</f>
        <v>-48</v>
      </c>
      <c r="E281" s="102">
        <f>C281/B281-1</f>
        <v>-1.1928429423459286E-2</v>
      </c>
      <c r="F281" s="108">
        <v>211</v>
      </c>
      <c r="G281" s="109">
        <v>580</v>
      </c>
      <c r="H281" s="109">
        <v>2211</v>
      </c>
      <c r="I281" s="109">
        <v>1185</v>
      </c>
      <c r="J281" s="109">
        <v>519</v>
      </c>
      <c r="K281" s="105"/>
      <c r="L281" s="111">
        <f>F281/$C281</f>
        <v>5.3068410462776661E-2</v>
      </c>
      <c r="M281" s="111">
        <f>G281/$C281</f>
        <v>0.14587525150905434</v>
      </c>
      <c r="N281" s="111">
        <f>H281/$C281</f>
        <v>0.55608651911468809</v>
      </c>
      <c r="O281" s="111">
        <f>I281/$C281</f>
        <v>0.29803822937625757</v>
      </c>
      <c r="P281" s="111">
        <f>J281/$C281</f>
        <v>0.13053319919517103</v>
      </c>
      <c r="Q281" s="126">
        <f>(G281+I281)/(H281/100)</f>
        <v>79.828132066938039</v>
      </c>
      <c r="S281" s="25">
        <v>832</v>
      </c>
      <c r="T281" s="39" t="s">
        <v>354</v>
      </c>
      <c r="U281" s="38"/>
      <c r="V281" s="35"/>
      <c r="W281" s="36"/>
      <c r="X281" s="37"/>
      <c r="Y281" s="113">
        <v>17</v>
      </c>
      <c r="Z281" s="4">
        <v>2</v>
      </c>
    </row>
    <row r="282" spans="1:26" s="4" customFormat="1" ht="13.5" customHeight="1">
      <c r="A282" s="24" t="s">
        <v>355</v>
      </c>
      <c r="B282" s="40">
        <v>1662</v>
      </c>
      <c r="C282" s="6">
        <v>1639</v>
      </c>
      <c r="D282" s="14">
        <f>C282-B282</f>
        <v>-23</v>
      </c>
      <c r="E282" s="102">
        <f>C282/B282-1</f>
        <v>-1.3838748495788256E-2</v>
      </c>
      <c r="F282" s="108">
        <v>88</v>
      </c>
      <c r="G282" s="109">
        <v>216</v>
      </c>
      <c r="H282" s="109">
        <v>869</v>
      </c>
      <c r="I282" s="109">
        <v>554</v>
      </c>
      <c r="J282" s="109">
        <v>246</v>
      </c>
      <c r="K282" s="105"/>
      <c r="L282" s="111">
        <f>F282/$C282</f>
        <v>5.3691275167785234E-2</v>
      </c>
      <c r="M282" s="111">
        <f>G282/$C282</f>
        <v>0.13178767541183647</v>
      </c>
      <c r="N282" s="111">
        <f>H282/$C282</f>
        <v>0.53020134228187921</v>
      </c>
      <c r="O282" s="111">
        <f>I282/$C282</f>
        <v>0.33801098230628435</v>
      </c>
      <c r="P282" s="111">
        <f>J282/$C282</f>
        <v>0.15009151921903599</v>
      </c>
      <c r="Q282" s="126">
        <f>(G282+I282)/(H282/100)</f>
        <v>88.607594936708864</v>
      </c>
      <c r="S282" s="25">
        <v>833</v>
      </c>
      <c r="T282" s="19" t="s">
        <v>356</v>
      </c>
      <c r="U282" s="38"/>
      <c r="V282" s="35"/>
      <c r="W282" s="36"/>
      <c r="X282" s="37"/>
      <c r="Y282" s="113">
        <v>2</v>
      </c>
      <c r="Z282" s="4">
        <v>1</v>
      </c>
    </row>
    <row r="283" spans="1:26" s="4" customFormat="1" ht="13.5" customHeight="1">
      <c r="A283" s="24" t="s">
        <v>357</v>
      </c>
      <c r="B283" s="40">
        <v>6081</v>
      </c>
      <c r="C283" s="6">
        <v>6015</v>
      </c>
      <c r="D283" s="14">
        <f>C283-B283</f>
        <v>-66</v>
      </c>
      <c r="E283" s="102">
        <f>C283/B283-1</f>
        <v>-1.0853478046373932E-2</v>
      </c>
      <c r="F283" s="108">
        <v>346</v>
      </c>
      <c r="G283" s="109">
        <v>917</v>
      </c>
      <c r="H283" s="109">
        <v>3480</v>
      </c>
      <c r="I283" s="109">
        <v>1618</v>
      </c>
      <c r="J283" s="109">
        <v>673</v>
      </c>
      <c r="K283" s="105"/>
      <c r="L283" s="111">
        <f>F283/$C283</f>
        <v>5.7522859517871984E-2</v>
      </c>
      <c r="M283" s="111">
        <f>G283/$C283</f>
        <v>0.15245220282626767</v>
      </c>
      <c r="N283" s="111">
        <f>H283/$C283</f>
        <v>0.5785536159600998</v>
      </c>
      <c r="O283" s="111">
        <f>I283/$C283</f>
        <v>0.26899418121363261</v>
      </c>
      <c r="P283" s="111">
        <f>J283/$C283</f>
        <v>0.11188694929343308</v>
      </c>
      <c r="Q283" s="126">
        <f>(G283+I283)/(H283/100)</f>
        <v>72.844827586206904</v>
      </c>
      <c r="S283" s="25">
        <v>834</v>
      </c>
      <c r="T283" s="39" t="s">
        <v>357</v>
      </c>
      <c r="U283" s="38"/>
      <c r="V283" s="35"/>
      <c r="W283" s="36"/>
      <c r="X283" s="37"/>
      <c r="Y283" s="113">
        <v>5</v>
      </c>
      <c r="Z283" s="4">
        <v>3</v>
      </c>
    </row>
    <row r="284" spans="1:26" s="4" customFormat="1" ht="13.5" customHeight="1">
      <c r="A284" s="24" t="s">
        <v>88</v>
      </c>
      <c r="B284" s="40">
        <v>235239</v>
      </c>
      <c r="C284" s="6">
        <v>238140</v>
      </c>
      <c r="D284" s="14">
        <f>C284-B284</f>
        <v>2901</v>
      </c>
      <c r="E284" s="102">
        <f>C284/B284-1</f>
        <v>1.2332138803514692E-2</v>
      </c>
      <c r="F284" s="108">
        <v>15111</v>
      </c>
      <c r="G284" s="109">
        <v>32156</v>
      </c>
      <c r="H284" s="109">
        <v>160540</v>
      </c>
      <c r="I284" s="109">
        <v>45444</v>
      </c>
      <c r="J284" s="109">
        <v>20096</v>
      </c>
      <c r="K284" s="105"/>
      <c r="L284" s="111">
        <f>F284/$C284</f>
        <v>6.3454270597127743E-2</v>
      </c>
      <c r="M284" s="111">
        <f>G284/$C284</f>
        <v>0.13502981439489375</v>
      </c>
      <c r="N284" s="111">
        <f>H284/$C284</f>
        <v>0.67414126144284869</v>
      </c>
      <c r="O284" s="111">
        <f>I284/$C284</f>
        <v>0.1908289241622575</v>
      </c>
      <c r="P284" s="111">
        <f>J284/$C284</f>
        <v>8.438733518098597E-2</v>
      </c>
      <c r="Q284" s="126">
        <f>(G284+I284)/(H284/100)</f>
        <v>48.336863087081099</v>
      </c>
      <c r="S284" s="25">
        <v>837</v>
      </c>
      <c r="T284" s="19" t="s">
        <v>89</v>
      </c>
      <c r="U284" s="38"/>
      <c r="V284" s="35"/>
      <c r="W284" s="36"/>
      <c r="X284" s="37"/>
      <c r="Y284" s="113">
        <v>6</v>
      </c>
      <c r="Z284" s="4">
        <v>7</v>
      </c>
    </row>
    <row r="285" spans="1:26" s="4" customFormat="1" ht="13.5" customHeight="1">
      <c r="A285" s="24" t="s">
        <v>358</v>
      </c>
      <c r="B285" s="40">
        <v>1567</v>
      </c>
      <c r="C285" s="6">
        <v>1520</v>
      </c>
      <c r="D285" s="14">
        <f>C285-B285</f>
        <v>-47</v>
      </c>
      <c r="E285" s="102">
        <f>C285/B285-1</f>
        <v>-2.9993618379068332E-2</v>
      </c>
      <c r="F285" s="108">
        <v>55</v>
      </c>
      <c r="G285" s="109">
        <v>132</v>
      </c>
      <c r="H285" s="109">
        <v>803</v>
      </c>
      <c r="I285" s="109">
        <v>585</v>
      </c>
      <c r="J285" s="109">
        <v>248</v>
      </c>
      <c r="K285" s="105"/>
      <c r="L285" s="111">
        <f>F285/$C285</f>
        <v>3.6184210526315791E-2</v>
      </c>
      <c r="M285" s="111">
        <f>G285/$C285</f>
        <v>8.6842105263157901E-2</v>
      </c>
      <c r="N285" s="111">
        <f>H285/$C285</f>
        <v>0.52828947368421053</v>
      </c>
      <c r="O285" s="111">
        <f>I285/$C285</f>
        <v>0.38486842105263158</v>
      </c>
      <c r="P285" s="111">
        <f>J285/$C285</f>
        <v>0.16315789473684211</v>
      </c>
      <c r="Q285" s="126">
        <f>(G285+I285)/(H285/100)</f>
        <v>89.290161892901622</v>
      </c>
      <c r="S285" s="25">
        <v>844</v>
      </c>
      <c r="T285" s="19" t="s">
        <v>358</v>
      </c>
      <c r="U285" s="38"/>
      <c r="V285" s="35"/>
      <c r="W285" s="36"/>
      <c r="X285" s="37"/>
      <c r="Y285" s="113">
        <v>11</v>
      </c>
      <c r="Z285" s="4">
        <v>1</v>
      </c>
    </row>
    <row r="286" spans="1:26" s="4" customFormat="1" ht="13.5" customHeight="1">
      <c r="A286" s="24" t="s">
        <v>359</v>
      </c>
      <c r="B286" s="40">
        <v>3062</v>
      </c>
      <c r="C286" s="6">
        <v>3001</v>
      </c>
      <c r="D286" s="14">
        <f>C286-B286</f>
        <v>-61</v>
      </c>
      <c r="E286" s="102">
        <f>C286/B286-1</f>
        <v>-1.992161985630303E-2</v>
      </c>
      <c r="F286" s="108">
        <v>214</v>
      </c>
      <c r="G286" s="109">
        <v>466</v>
      </c>
      <c r="H286" s="109">
        <v>1666</v>
      </c>
      <c r="I286" s="109">
        <v>869</v>
      </c>
      <c r="J286" s="109">
        <v>438</v>
      </c>
      <c r="K286" s="105"/>
      <c r="L286" s="111">
        <f>F286/$C286</f>
        <v>7.130956347884039E-2</v>
      </c>
      <c r="M286" s="111">
        <f>G286/$C286</f>
        <v>0.15528157280906366</v>
      </c>
      <c r="N286" s="111">
        <f>H286/$C286</f>
        <v>0.55514828390536486</v>
      </c>
      <c r="O286" s="111">
        <f>I286/$C286</f>
        <v>0.28957014328557146</v>
      </c>
      <c r="P286" s="111">
        <f>J286/$C286</f>
        <v>0.14595134955014996</v>
      </c>
      <c r="Q286" s="126">
        <f>(G286+I286)/(H286/100)</f>
        <v>80.132052821128454</v>
      </c>
      <c r="S286" s="25">
        <v>845</v>
      </c>
      <c r="T286" s="39" t="s">
        <v>359</v>
      </c>
      <c r="U286" s="38"/>
      <c r="V286" s="35"/>
      <c r="W286" s="36"/>
      <c r="X286" s="37"/>
      <c r="Y286" s="113">
        <v>19</v>
      </c>
      <c r="Z286" s="4">
        <v>2</v>
      </c>
    </row>
    <row r="287" spans="1:26" s="4" customFormat="1" ht="13.5" customHeight="1">
      <c r="A287" s="24" t="s">
        <v>360</v>
      </c>
      <c r="B287" s="40">
        <v>5158</v>
      </c>
      <c r="C287" s="6">
        <v>5076</v>
      </c>
      <c r="D287" s="14">
        <f>C287-B287</f>
        <v>-82</v>
      </c>
      <c r="E287" s="102">
        <f>C287/B287-1</f>
        <v>-1.5897634742148115E-2</v>
      </c>
      <c r="F287" s="108">
        <v>288</v>
      </c>
      <c r="G287" s="109">
        <v>721</v>
      </c>
      <c r="H287" s="109">
        <v>2682</v>
      </c>
      <c r="I287" s="109">
        <v>1673</v>
      </c>
      <c r="J287" s="109">
        <v>778</v>
      </c>
      <c r="K287" s="105"/>
      <c r="L287" s="111">
        <f>F287/$C287</f>
        <v>5.6737588652482268E-2</v>
      </c>
      <c r="M287" s="111">
        <f>G287/$C287</f>
        <v>0.14204097714736014</v>
      </c>
      <c r="N287" s="111">
        <f>H287/$C287</f>
        <v>0.52836879432624118</v>
      </c>
      <c r="O287" s="111">
        <f>I287/$C287</f>
        <v>0.32959022852639874</v>
      </c>
      <c r="P287" s="111">
        <f>J287/$C287</f>
        <v>0.15327029156816391</v>
      </c>
      <c r="Q287" s="126">
        <f>(G287+I287)/(H287/100)</f>
        <v>89.261744966442947</v>
      </c>
      <c r="S287" s="25">
        <v>846</v>
      </c>
      <c r="T287" s="19" t="s">
        <v>361</v>
      </c>
      <c r="U287" s="38"/>
      <c r="V287" s="35"/>
      <c r="W287" s="36"/>
      <c r="X287" s="37"/>
      <c r="Y287" s="113">
        <v>14</v>
      </c>
      <c r="Z287" s="4">
        <v>3</v>
      </c>
    </row>
    <row r="288" spans="1:26" s="4" customFormat="1" ht="13.5" customHeight="1">
      <c r="A288" s="24" t="s">
        <v>362</v>
      </c>
      <c r="B288" s="40">
        <v>4482</v>
      </c>
      <c r="C288" s="6">
        <v>4361</v>
      </c>
      <c r="D288" s="14">
        <f>C288-B288</f>
        <v>-121</v>
      </c>
      <c r="E288" s="102">
        <f>C288/B288-1</f>
        <v>-2.6996876394466796E-2</v>
      </c>
      <c r="F288" s="108">
        <v>232</v>
      </c>
      <c r="G288" s="109">
        <v>558</v>
      </c>
      <c r="H288" s="109">
        <v>2381</v>
      </c>
      <c r="I288" s="109">
        <v>1422</v>
      </c>
      <c r="J288" s="109">
        <v>605</v>
      </c>
      <c r="K288" s="105"/>
      <c r="L288" s="111">
        <f>F288/$C288</f>
        <v>5.3198807612932816E-2</v>
      </c>
      <c r="M288" s="111">
        <f>G288/$C288</f>
        <v>0.12795230451731254</v>
      </c>
      <c r="N288" s="111">
        <f>H288/$C288</f>
        <v>0.54597569364824583</v>
      </c>
      <c r="O288" s="111">
        <f>I288/$C288</f>
        <v>0.32607200183444163</v>
      </c>
      <c r="P288" s="111">
        <f>J288/$C288</f>
        <v>0.13872964916303601</v>
      </c>
      <c r="Q288" s="126">
        <f>(G288+I288)/(H288/100)</f>
        <v>83.158336833263334</v>
      </c>
      <c r="S288" s="25">
        <v>848</v>
      </c>
      <c r="T288" s="19" t="s">
        <v>362</v>
      </c>
      <c r="U288" s="38"/>
      <c r="V288" s="35"/>
      <c r="W288" s="36"/>
      <c r="X288" s="37"/>
      <c r="Y288" s="113">
        <v>12</v>
      </c>
      <c r="Z288" s="4">
        <v>2</v>
      </c>
    </row>
    <row r="289" spans="1:26" s="4" customFormat="1" ht="13.5" customHeight="1">
      <c r="A289" s="24" t="s">
        <v>363</v>
      </c>
      <c r="B289" s="40">
        <v>3112</v>
      </c>
      <c r="C289" s="6">
        <v>3033</v>
      </c>
      <c r="D289" s="14">
        <f>C289-B289</f>
        <v>-79</v>
      </c>
      <c r="E289" s="102">
        <f>C289/B289-1</f>
        <v>-2.5385604113110527E-2</v>
      </c>
      <c r="F289" s="108">
        <v>230</v>
      </c>
      <c r="G289" s="109">
        <v>579</v>
      </c>
      <c r="H289" s="109">
        <v>1628</v>
      </c>
      <c r="I289" s="109">
        <v>826</v>
      </c>
      <c r="J289" s="109">
        <v>378</v>
      </c>
      <c r="K289" s="105"/>
      <c r="L289" s="111">
        <f>F289/$C289</f>
        <v>7.5832509066930426E-2</v>
      </c>
      <c r="M289" s="111">
        <f>G289/$C289</f>
        <v>0.19090009891196835</v>
      </c>
      <c r="N289" s="111">
        <f>H289/$C289</f>
        <v>0.5367622815694032</v>
      </c>
      <c r="O289" s="111">
        <f>I289/$C289</f>
        <v>0.27233761951862839</v>
      </c>
      <c r="P289" s="111">
        <f>J289/$C289</f>
        <v>0.12462908011869436</v>
      </c>
      <c r="Q289" s="126">
        <f>(G289+I289)/(H289/100)</f>
        <v>86.30221130221129</v>
      </c>
      <c r="S289" s="25">
        <v>849</v>
      </c>
      <c r="T289" s="19" t="s">
        <v>363</v>
      </c>
      <c r="U289" s="38"/>
      <c r="V289" s="35"/>
      <c r="W289" s="36"/>
      <c r="X289" s="37"/>
      <c r="Y289" s="113">
        <v>16</v>
      </c>
      <c r="Z289" s="4">
        <v>2</v>
      </c>
    </row>
    <row r="290" spans="1:26" s="4" customFormat="1" ht="13.5" customHeight="1">
      <c r="A290" s="24" t="s">
        <v>364</v>
      </c>
      <c r="B290" s="40">
        <v>2406</v>
      </c>
      <c r="C290" s="6">
        <v>2388</v>
      </c>
      <c r="D290" s="14">
        <f>C290-B290</f>
        <v>-18</v>
      </c>
      <c r="E290" s="102">
        <f>C290/B290-1</f>
        <v>-7.4812967581047163E-3</v>
      </c>
      <c r="F290" s="108">
        <v>166</v>
      </c>
      <c r="G290" s="109">
        <v>448</v>
      </c>
      <c r="H290" s="109">
        <v>1284</v>
      </c>
      <c r="I290" s="109">
        <v>656</v>
      </c>
      <c r="J290" s="109">
        <v>274</v>
      </c>
      <c r="K290" s="105"/>
      <c r="L290" s="111">
        <f>F290/$C290</f>
        <v>6.9514237855946404E-2</v>
      </c>
      <c r="M290" s="111">
        <f>G290/$C290</f>
        <v>0.18760469011725292</v>
      </c>
      <c r="N290" s="111">
        <f>H290/$C290</f>
        <v>0.53768844221105527</v>
      </c>
      <c r="O290" s="111">
        <f>I290/$C290</f>
        <v>0.27470686767169178</v>
      </c>
      <c r="P290" s="111">
        <f>J290/$C290</f>
        <v>0.11474036850921274</v>
      </c>
      <c r="Q290" s="126">
        <f>(G290+I290)/(H290/100)</f>
        <v>85.981308411214954</v>
      </c>
      <c r="S290" s="25">
        <v>850</v>
      </c>
      <c r="T290" s="39" t="s">
        <v>364</v>
      </c>
      <c r="U290" s="38"/>
      <c r="V290" s="35"/>
      <c r="W290" s="36"/>
      <c r="X290" s="37"/>
      <c r="Y290" s="113">
        <v>13</v>
      </c>
      <c r="Z290" s="4">
        <v>2</v>
      </c>
    </row>
    <row r="291" spans="1:26" s="4" customFormat="1" ht="13.5" customHeight="1">
      <c r="A291" s="24" t="s">
        <v>90</v>
      </c>
      <c r="B291" s="40">
        <v>21875</v>
      </c>
      <c r="C291" s="6">
        <v>21602</v>
      </c>
      <c r="D291" s="14">
        <f>C291-B291</f>
        <v>-273</v>
      </c>
      <c r="E291" s="102">
        <f>C291/B291-1</f>
        <v>-1.2480000000000047E-2</v>
      </c>
      <c r="F291" s="108">
        <v>1515</v>
      </c>
      <c r="G291" s="109">
        <v>3704</v>
      </c>
      <c r="H291" s="109">
        <v>12826</v>
      </c>
      <c r="I291" s="109">
        <v>5072</v>
      </c>
      <c r="J291" s="109">
        <v>1919</v>
      </c>
      <c r="K291" s="105"/>
      <c r="L291" s="111">
        <f>F291/$C291</f>
        <v>7.0132395148597357E-2</v>
      </c>
      <c r="M291" s="111">
        <f>G291/$C291</f>
        <v>0.17146560503657068</v>
      </c>
      <c r="N291" s="111">
        <f>H291/$C291</f>
        <v>0.5937413202481252</v>
      </c>
      <c r="O291" s="111">
        <f>I291/$C291</f>
        <v>0.23479307471530414</v>
      </c>
      <c r="P291" s="111">
        <f>J291/$C291</f>
        <v>8.8834367188223309E-2</v>
      </c>
      <c r="Q291" s="126">
        <f>(G291+I291)/(H291/100)</f>
        <v>68.423514735693132</v>
      </c>
      <c r="S291" s="25">
        <v>851</v>
      </c>
      <c r="T291" s="39" t="s">
        <v>91</v>
      </c>
      <c r="U291" s="38"/>
      <c r="V291" s="35"/>
      <c r="W291" s="36"/>
      <c r="X291" s="37"/>
      <c r="Y291" s="113">
        <v>19</v>
      </c>
      <c r="Z291" s="4">
        <v>5</v>
      </c>
    </row>
    <row r="292" spans="1:26" s="4" customFormat="1" ht="13.5" customHeight="1">
      <c r="A292" s="24" t="s">
        <v>92</v>
      </c>
      <c r="B292" s="40">
        <v>191331</v>
      </c>
      <c r="C292" s="6">
        <v>192962</v>
      </c>
      <c r="D292" s="14">
        <f>C292-B292</f>
        <v>1631</v>
      </c>
      <c r="E292" s="102">
        <f>C292/B292-1</f>
        <v>8.5244942011488689E-3</v>
      </c>
      <c r="F292" s="108">
        <v>11702</v>
      </c>
      <c r="G292" s="109">
        <v>24477</v>
      </c>
      <c r="H292" s="109">
        <v>128444</v>
      </c>
      <c r="I292" s="109">
        <v>40041</v>
      </c>
      <c r="J292" s="109">
        <v>17865</v>
      </c>
      <c r="K292" s="105"/>
      <c r="L292" s="111">
        <f>F292/$C292</f>
        <v>6.064406463448762E-2</v>
      </c>
      <c r="M292" s="111">
        <f>G292/$C292</f>
        <v>0.12684880961018233</v>
      </c>
      <c r="N292" s="111">
        <f>H292/$C292</f>
        <v>0.66564401281081254</v>
      </c>
      <c r="O292" s="111">
        <f>I292/$C292</f>
        <v>0.20750717757900519</v>
      </c>
      <c r="P292" s="111">
        <f>J292/$C292</f>
        <v>9.258299561571709E-2</v>
      </c>
      <c r="Q292" s="126">
        <f>(G292+I292)/(H292/100)</f>
        <v>50.230450624396624</v>
      </c>
      <c r="S292" s="25">
        <v>853</v>
      </c>
      <c r="T292" s="19" t="s">
        <v>93</v>
      </c>
      <c r="U292" s="38"/>
      <c r="V292" s="35"/>
      <c r="W292" s="36"/>
      <c r="X292" s="37"/>
      <c r="Y292" s="113">
        <v>2</v>
      </c>
      <c r="Z292" s="4">
        <v>7</v>
      </c>
    </row>
    <row r="293" spans="1:26" s="4" customFormat="1" ht="13.5" customHeight="1">
      <c r="A293" s="24" t="s">
        <v>366</v>
      </c>
      <c r="B293" s="40">
        <v>2551</v>
      </c>
      <c r="C293" s="6">
        <v>2477</v>
      </c>
      <c r="D293" s="14">
        <f>C293-B293</f>
        <v>-74</v>
      </c>
      <c r="E293" s="102">
        <f>C293/B293-1</f>
        <v>-2.9008232065856565E-2</v>
      </c>
      <c r="F293" s="108">
        <v>89</v>
      </c>
      <c r="G293" s="109">
        <v>261</v>
      </c>
      <c r="H293" s="109">
        <v>1341</v>
      </c>
      <c r="I293" s="109">
        <v>875</v>
      </c>
      <c r="J293" s="109">
        <v>373</v>
      </c>
      <c r="K293" s="105"/>
      <c r="L293" s="111">
        <f>F293/$C293</f>
        <v>3.5930561162696814E-2</v>
      </c>
      <c r="M293" s="111">
        <f>G293/$C293</f>
        <v>0.10536939846588615</v>
      </c>
      <c r="N293" s="111">
        <f>H293/$C293</f>
        <v>0.54138070246265646</v>
      </c>
      <c r="O293" s="111">
        <f>I293/$C293</f>
        <v>0.35324989907145743</v>
      </c>
      <c r="P293" s="111">
        <f>J293/$C293</f>
        <v>0.15058538554703271</v>
      </c>
      <c r="Q293" s="126">
        <f>(G293+I293)/(H293/100)</f>
        <v>84.712900820283366</v>
      </c>
      <c r="S293" s="25">
        <v>857</v>
      </c>
      <c r="T293" s="19" t="s">
        <v>366</v>
      </c>
      <c r="U293" s="38"/>
      <c r="V293" s="35"/>
      <c r="W293" s="36"/>
      <c r="X293" s="37"/>
      <c r="Y293" s="113">
        <v>11</v>
      </c>
      <c r="Z293" s="4">
        <v>2</v>
      </c>
    </row>
    <row r="294" spans="1:26" s="4" customFormat="1" ht="13.5" customHeight="1">
      <c r="A294" s="24" t="s">
        <v>94</v>
      </c>
      <c r="B294" s="40">
        <v>38664</v>
      </c>
      <c r="C294" s="6">
        <v>38599</v>
      </c>
      <c r="D294" s="14">
        <f>C294-B294</f>
        <v>-65</v>
      </c>
      <c r="E294" s="102">
        <f>C294/B294-1</f>
        <v>-1.681150424167166E-3</v>
      </c>
      <c r="F294" s="108">
        <v>2739</v>
      </c>
      <c r="G294" s="109">
        <v>7145</v>
      </c>
      <c r="H294" s="109">
        <v>24447</v>
      </c>
      <c r="I294" s="109">
        <v>7007</v>
      </c>
      <c r="J294" s="109">
        <v>2632</v>
      </c>
      <c r="K294" s="105"/>
      <c r="L294" s="111">
        <f>F294/$C294</f>
        <v>7.0960387574807632E-2</v>
      </c>
      <c r="M294" s="111">
        <f>G294/$C294</f>
        <v>0.18510842249799217</v>
      </c>
      <c r="N294" s="111">
        <f>H294/$C294</f>
        <v>0.63335837716003007</v>
      </c>
      <c r="O294" s="111">
        <f>I294/$C294</f>
        <v>0.18153320034197779</v>
      </c>
      <c r="P294" s="111">
        <f>J294/$C294</f>
        <v>6.8188295033550089E-2</v>
      </c>
      <c r="Q294" s="126">
        <f>(G294+I294)/(H294/100)</f>
        <v>57.88849347568209</v>
      </c>
      <c r="S294" s="25">
        <v>858</v>
      </c>
      <c r="T294" s="39" t="s">
        <v>95</v>
      </c>
      <c r="U294" s="38"/>
      <c r="V294" s="35"/>
      <c r="W294" s="36"/>
      <c r="X294" s="37"/>
      <c r="Y294" s="113">
        <v>1</v>
      </c>
      <c r="Z294" s="4">
        <v>5</v>
      </c>
    </row>
    <row r="295" spans="1:26" s="4" customFormat="1" ht="13.5" customHeight="1">
      <c r="A295" s="24" t="s">
        <v>367</v>
      </c>
      <c r="B295" s="40">
        <v>6758</v>
      </c>
      <c r="C295" s="6">
        <v>6637</v>
      </c>
      <c r="D295" s="14">
        <f>C295-B295</f>
        <v>-121</v>
      </c>
      <c r="E295" s="102">
        <f>C295/B295-1</f>
        <v>-1.7904705534181664E-2</v>
      </c>
      <c r="F295" s="108">
        <v>841</v>
      </c>
      <c r="G295" s="109">
        <v>2079</v>
      </c>
      <c r="H295" s="109">
        <v>3671</v>
      </c>
      <c r="I295" s="109">
        <v>887</v>
      </c>
      <c r="J295" s="109">
        <v>374</v>
      </c>
      <c r="K295" s="105"/>
      <c r="L295" s="111">
        <f>F295/$C295</f>
        <v>0.12671387675154439</v>
      </c>
      <c r="M295" s="111">
        <f>G295/$C295</f>
        <v>0.31324393551303298</v>
      </c>
      <c r="N295" s="111">
        <f>H295/$C295</f>
        <v>0.55311134548741903</v>
      </c>
      <c r="O295" s="111">
        <f>I295/$C295</f>
        <v>0.133644718999548</v>
      </c>
      <c r="P295" s="111">
        <f>J295/$C295</f>
        <v>5.6350760885942444E-2</v>
      </c>
      <c r="Q295" s="126">
        <f>(G295+I295)/(H295/100)</f>
        <v>80.795423590302363</v>
      </c>
      <c r="S295" s="25">
        <v>859</v>
      </c>
      <c r="T295" s="19" t="s">
        <v>367</v>
      </c>
      <c r="U295" s="38"/>
      <c r="V295" s="35"/>
      <c r="W295" s="36"/>
      <c r="X295" s="37"/>
      <c r="Y295" s="113">
        <v>17</v>
      </c>
      <c r="Z295" s="4">
        <v>3</v>
      </c>
    </row>
    <row r="296" spans="1:26" s="4" customFormat="1" ht="13.5" customHeight="1">
      <c r="A296" s="24" t="s">
        <v>165</v>
      </c>
      <c r="B296" s="40">
        <v>13021</v>
      </c>
      <c r="C296" s="6">
        <v>12871</v>
      </c>
      <c r="D296" s="14">
        <f>C296-B296</f>
        <v>-150</v>
      </c>
      <c r="E296" s="102">
        <f>C296/B296-1</f>
        <v>-1.1519852545887388E-2</v>
      </c>
      <c r="F296" s="108">
        <v>865</v>
      </c>
      <c r="G296" s="109">
        <v>2149</v>
      </c>
      <c r="H296" s="109">
        <v>7355</v>
      </c>
      <c r="I296" s="109">
        <v>3367</v>
      </c>
      <c r="J296" s="109">
        <v>1439</v>
      </c>
      <c r="K296" s="105"/>
      <c r="L296" s="111">
        <f>F296/$C296</f>
        <v>6.7205345350011658E-2</v>
      </c>
      <c r="M296" s="111">
        <f>G296/$C296</f>
        <v>0.16696449382332376</v>
      </c>
      <c r="N296" s="111">
        <f>H296/$C296</f>
        <v>0.57143967057726675</v>
      </c>
      <c r="O296" s="111">
        <f>I296/$C296</f>
        <v>0.26159583559940952</v>
      </c>
      <c r="P296" s="111">
        <f>J296/$C296</f>
        <v>0.11180172480770725</v>
      </c>
      <c r="Q296" s="126">
        <f>(G296+I296)/(H296/100)</f>
        <v>74.996600951733512</v>
      </c>
      <c r="S296" s="25">
        <v>886</v>
      </c>
      <c r="T296" s="19" t="s">
        <v>166</v>
      </c>
      <c r="U296" s="38"/>
      <c r="V296" s="35"/>
      <c r="W296" s="36"/>
      <c r="X296" s="37"/>
      <c r="Y296" s="113">
        <v>4</v>
      </c>
      <c r="Z296" s="4">
        <v>4</v>
      </c>
    </row>
    <row r="297" spans="1:26" s="4" customFormat="1" ht="13.5" customHeight="1">
      <c r="A297" s="24" t="s">
        <v>368</v>
      </c>
      <c r="B297" s="40">
        <v>4792</v>
      </c>
      <c r="C297" s="6">
        <v>4688</v>
      </c>
      <c r="D297" s="14">
        <f>C297-B297</f>
        <v>-104</v>
      </c>
      <c r="E297" s="102">
        <f>C297/B297-1</f>
        <v>-2.1702838063439089E-2</v>
      </c>
      <c r="F297" s="108">
        <v>252</v>
      </c>
      <c r="G297" s="109">
        <v>612</v>
      </c>
      <c r="H297" s="109">
        <v>2544</v>
      </c>
      <c r="I297" s="109">
        <v>1532</v>
      </c>
      <c r="J297" s="109">
        <v>692</v>
      </c>
      <c r="K297" s="105"/>
      <c r="L297" s="111">
        <f>F297/$C297</f>
        <v>5.3754266211604097E-2</v>
      </c>
      <c r="M297" s="111">
        <f>G297/$C297</f>
        <v>0.13054607508532423</v>
      </c>
      <c r="N297" s="111">
        <f>H297/$C297</f>
        <v>0.5426621160409556</v>
      </c>
      <c r="O297" s="111">
        <f>I297/$C297</f>
        <v>0.32679180887372011</v>
      </c>
      <c r="P297" s="111">
        <f>J297/$C297</f>
        <v>0.14761092150170649</v>
      </c>
      <c r="Q297" s="126">
        <f>(G297+I297)/(H297/100)</f>
        <v>84.276729559748418</v>
      </c>
      <c r="S297" s="25">
        <v>887</v>
      </c>
      <c r="T297" s="19" t="s">
        <v>368</v>
      </c>
      <c r="U297" s="38"/>
      <c r="V297" s="35"/>
      <c r="W297" s="36"/>
      <c r="X297" s="37"/>
      <c r="Y297" s="113">
        <v>6</v>
      </c>
      <c r="Z297" s="4">
        <v>2</v>
      </c>
    </row>
    <row r="298" spans="1:26" s="4" customFormat="1" ht="13.5" customHeight="1">
      <c r="A298" s="24" t="s">
        <v>369</v>
      </c>
      <c r="B298" s="40">
        <v>2702</v>
      </c>
      <c r="C298" s="6">
        <v>2676</v>
      </c>
      <c r="D298" s="14">
        <f>C298-B298</f>
        <v>-26</v>
      </c>
      <c r="E298" s="102">
        <f>C298/B298-1</f>
        <v>-9.62250185048108E-3</v>
      </c>
      <c r="F298" s="108">
        <v>144</v>
      </c>
      <c r="G298" s="109">
        <v>407</v>
      </c>
      <c r="H298" s="109">
        <v>1451</v>
      </c>
      <c r="I298" s="109">
        <v>818</v>
      </c>
      <c r="J298" s="109">
        <v>352</v>
      </c>
      <c r="K298" s="105"/>
      <c r="L298" s="111">
        <f>F298/$C298</f>
        <v>5.3811659192825115E-2</v>
      </c>
      <c r="M298" s="111">
        <f>G298/$C298</f>
        <v>0.15209267563527654</v>
      </c>
      <c r="N298" s="111">
        <f>H298/$C298</f>
        <v>0.54222720478325859</v>
      </c>
      <c r="O298" s="111">
        <f>I298/$C298</f>
        <v>0.30568011958146485</v>
      </c>
      <c r="P298" s="111">
        <f>J298/$C298</f>
        <v>0.13153961136023917</v>
      </c>
      <c r="Q298" s="126">
        <f>(G298+I298)/(H298/100)</f>
        <v>84.42453480358374</v>
      </c>
      <c r="S298" s="25">
        <v>889</v>
      </c>
      <c r="T298" s="19" t="s">
        <v>369</v>
      </c>
      <c r="U298" s="38"/>
      <c r="V298" s="35"/>
      <c r="W298" s="36"/>
      <c r="X298" s="37"/>
      <c r="Y298" s="113">
        <v>17</v>
      </c>
      <c r="Z298" s="4">
        <v>2</v>
      </c>
    </row>
    <row r="299" spans="1:26" s="4" customFormat="1" ht="13.5" customHeight="1">
      <c r="A299" s="24" t="s">
        <v>370</v>
      </c>
      <c r="B299" s="40">
        <v>1232</v>
      </c>
      <c r="C299" s="6">
        <v>1212</v>
      </c>
      <c r="D299" s="14">
        <f>C299-B299</f>
        <v>-20</v>
      </c>
      <c r="E299" s="102">
        <f>C299/B299-1</f>
        <v>-1.6233766233766267E-2</v>
      </c>
      <c r="F299" s="108">
        <v>70</v>
      </c>
      <c r="G299" s="109">
        <v>172</v>
      </c>
      <c r="H299" s="109">
        <v>670</v>
      </c>
      <c r="I299" s="109">
        <v>370</v>
      </c>
      <c r="J299" s="109">
        <v>157</v>
      </c>
      <c r="K299" s="105"/>
      <c r="L299" s="111">
        <f>F299/$C299</f>
        <v>5.7755775577557754E-2</v>
      </c>
      <c r="M299" s="111">
        <f>G299/$C299</f>
        <v>0.14191419141914191</v>
      </c>
      <c r="N299" s="111">
        <f>H299/$C299</f>
        <v>0.55280528052805278</v>
      </c>
      <c r="O299" s="111">
        <f>I299/$C299</f>
        <v>0.30528052805280526</v>
      </c>
      <c r="P299" s="111">
        <f>J299/$C299</f>
        <v>0.12953795379537955</v>
      </c>
      <c r="Q299" s="126">
        <f>(G299+I299)/(H299/100)</f>
        <v>80.895522388059703</v>
      </c>
      <c r="S299" s="25">
        <v>890</v>
      </c>
      <c r="T299" s="39" t="s">
        <v>370</v>
      </c>
      <c r="U299" s="38"/>
      <c r="V299" s="35"/>
      <c r="W299" s="36"/>
      <c r="X299" s="37"/>
      <c r="Y299" s="113">
        <v>19</v>
      </c>
      <c r="Z299" s="4">
        <v>1</v>
      </c>
    </row>
    <row r="300" spans="1:26" s="4" customFormat="1" ht="13.5" customHeight="1">
      <c r="A300" s="24" t="s">
        <v>371</v>
      </c>
      <c r="B300" s="40">
        <v>3783</v>
      </c>
      <c r="C300" s="6">
        <v>3681</v>
      </c>
      <c r="D300" s="14">
        <f>C300-B300</f>
        <v>-102</v>
      </c>
      <c r="E300" s="102">
        <f>C300/B300-1</f>
        <v>-2.6962727993655844E-2</v>
      </c>
      <c r="F300" s="108">
        <v>394</v>
      </c>
      <c r="G300" s="109">
        <v>949</v>
      </c>
      <c r="H300" s="109">
        <v>1998</v>
      </c>
      <c r="I300" s="109">
        <v>734</v>
      </c>
      <c r="J300" s="109">
        <v>292</v>
      </c>
      <c r="K300" s="105"/>
      <c r="L300" s="111">
        <f>F300/$C300</f>
        <v>0.10703613148600924</v>
      </c>
      <c r="M300" s="111">
        <f>G300/$C300</f>
        <v>0.2578103776147786</v>
      </c>
      <c r="N300" s="111">
        <f>H300/$C300</f>
        <v>0.54278728606356963</v>
      </c>
      <c r="O300" s="111">
        <f>I300/$C300</f>
        <v>0.19940233632165172</v>
      </c>
      <c r="P300" s="111">
        <f>J300/$C300</f>
        <v>7.932627003531649E-2</v>
      </c>
      <c r="Q300" s="126">
        <f>(G300+I300)/(H300/100)</f>
        <v>84.234234234234236</v>
      </c>
      <c r="S300" s="25">
        <v>892</v>
      </c>
      <c r="T300" s="39" t="s">
        <v>371</v>
      </c>
      <c r="U300" s="38"/>
      <c r="V300" s="35"/>
      <c r="W300" s="36"/>
      <c r="X300" s="37"/>
      <c r="Y300" s="113">
        <v>13</v>
      </c>
      <c r="Z300" s="4">
        <v>2</v>
      </c>
    </row>
    <row r="301" spans="1:26" s="4" customFormat="1" ht="13.5" customHeight="1">
      <c r="A301" s="24" t="s">
        <v>372</v>
      </c>
      <c r="B301" s="40">
        <v>7455</v>
      </c>
      <c r="C301" s="6">
        <v>7464</v>
      </c>
      <c r="D301" s="14">
        <f>C301-B301</f>
        <v>9</v>
      </c>
      <c r="E301" s="102">
        <f>C301/B301-1</f>
        <v>1.2072434607646176E-3</v>
      </c>
      <c r="F301" s="108">
        <v>581</v>
      </c>
      <c r="G301" s="109">
        <v>1373</v>
      </c>
      <c r="H301" s="109">
        <v>4198</v>
      </c>
      <c r="I301" s="109">
        <v>1893</v>
      </c>
      <c r="J301" s="109">
        <v>889</v>
      </c>
      <c r="K301" s="105"/>
      <c r="L301" s="111">
        <f>F301/$C301</f>
        <v>7.784030010718114E-2</v>
      </c>
      <c r="M301" s="111">
        <f>G301/$C301</f>
        <v>0.18394962486602359</v>
      </c>
      <c r="N301" s="111">
        <f>H301/$C301</f>
        <v>0.562433011789925</v>
      </c>
      <c r="O301" s="111">
        <f>I301/$C301</f>
        <v>0.25361736334405144</v>
      </c>
      <c r="P301" s="111">
        <f>J301/$C301</f>
        <v>0.11910503751339764</v>
      </c>
      <c r="Q301" s="126">
        <f>(G301+I301)/(H301/100)</f>
        <v>77.79895188184851</v>
      </c>
      <c r="S301" s="25">
        <v>893</v>
      </c>
      <c r="T301" s="19" t="s">
        <v>373</v>
      </c>
      <c r="U301" s="38"/>
      <c r="V301" s="35"/>
      <c r="W301" s="36"/>
      <c r="X301" s="37"/>
      <c r="Y301" s="113">
        <v>15</v>
      </c>
      <c r="Z301" s="4">
        <v>3</v>
      </c>
    </row>
    <row r="302" spans="1:26" s="4" customFormat="1" ht="13.5" customHeight="1">
      <c r="A302" s="24" t="s">
        <v>167</v>
      </c>
      <c r="B302" s="40">
        <v>15700</v>
      </c>
      <c r="C302" s="6">
        <v>15522</v>
      </c>
      <c r="D302" s="14">
        <f>C302-B302</f>
        <v>-178</v>
      </c>
      <c r="E302" s="102">
        <f>C302/B302-1</f>
        <v>-1.1337579617834437E-2</v>
      </c>
      <c r="F302" s="108">
        <v>861</v>
      </c>
      <c r="G302" s="109">
        <v>2073</v>
      </c>
      <c r="H302" s="109">
        <v>9012</v>
      </c>
      <c r="I302" s="109">
        <v>4437</v>
      </c>
      <c r="J302" s="109">
        <v>1864</v>
      </c>
      <c r="K302" s="105"/>
      <c r="L302" s="111">
        <f>F302/$C302</f>
        <v>5.5469655972168533E-2</v>
      </c>
      <c r="M302" s="111">
        <f>G302/$C302</f>
        <v>0.13355237727097025</v>
      </c>
      <c r="N302" s="111">
        <f>H302/$C302</f>
        <v>0.58059528411287209</v>
      </c>
      <c r="O302" s="111">
        <f>I302/$C302</f>
        <v>0.28585233861615772</v>
      </c>
      <c r="P302" s="111">
        <f>J302/$C302</f>
        <v>0.12008761757505476</v>
      </c>
      <c r="Q302" s="126">
        <f>(G302+I302)/(H302/100)</f>
        <v>72.237017310252995</v>
      </c>
      <c r="S302" s="25">
        <v>895</v>
      </c>
      <c r="T302" s="39" t="s">
        <v>168</v>
      </c>
      <c r="U302" s="38"/>
      <c r="V302" s="35"/>
      <c r="W302" s="36"/>
      <c r="X302" s="37"/>
      <c r="Y302" s="113">
        <v>2</v>
      </c>
      <c r="Z302" s="4">
        <v>4</v>
      </c>
    </row>
    <row r="303" spans="1:26" s="4" customFormat="1" ht="13.5" customHeight="1">
      <c r="A303" s="24" t="s">
        <v>351</v>
      </c>
      <c r="B303" s="40">
        <v>2869</v>
      </c>
      <c r="C303" s="6">
        <v>2792</v>
      </c>
      <c r="D303" s="14">
        <f>C303-B303</f>
        <v>-77</v>
      </c>
      <c r="E303" s="102">
        <f>C303/B303-1</f>
        <v>-2.6838619728128288E-2</v>
      </c>
      <c r="F303" s="108">
        <v>137</v>
      </c>
      <c r="G303" s="109">
        <v>335</v>
      </c>
      <c r="H303" s="109">
        <v>1437</v>
      </c>
      <c r="I303" s="109">
        <v>1020</v>
      </c>
      <c r="J303" s="109">
        <v>455</v>
      </c>
      <c r="K303" s="105"/>
      <c r="L303" s="111">
        <f>F303/$C303</f>
        <v>4.9068767908309455E-2</v>
      </c>
      <c r="M303" s="111">
        <f>G303/$C303</f>
        <v>0.11998567335243553</v>
      </c>
      <c r="N303" s="111">
        <f>H303/$C303</f>
        <v>0.51468481375358166</v>
      </c>
      <c r="O303" s="111">
        <f>I303/$C303</f>
        <v>0.3653295128939828</v>
      </c>
      <c r="P303" s="111">
        <f>J303/$C303</f>
        <v>0.16296561604584528</v>
      </c>
      <c r="Q303" s="126">
        <f>(G303+I303)/(H303/100)</f>
        <v>94.293667362560896</v>
      </c>
      <c r="S303" s="25">
        <v>785</v>
      </c>
      <c r="T303" s="19" t="s">
        <v>351</v>
      </c>
      <c r="U303" s="38"/>
      <c r="V303" s="35"/>
      <c r="W303" s="36"/>
      <c r="X303" s="37"/>
      <c r="Y303" s="113">
        <v>17</v>
      </c>
      <c r="Z303" s="4">
        <v>2</v>
      </c>
    </row>
    <row r="304" spans="1:26" s="4" customFormat="1" ht="13.5" customHeight="1">
      <c r="A304" s="24" t="s">
        <v>96</v>
      </c>
      <c r="B304" s="40">
        <v>67552</v>
      </c>
      <c r="C304" s="6">
        <v>67636</v>
      </c>
      <c r="D304" s="14">
        <f>C304-B304</f>
        <v>84</v>
      </c>
      <c r="E304" s="102">
        <f>C304/B304-1</f>
        <v>1.2434864992894035E-3</v>
      </c>
      <c r="F304" s="108">
        <v>4550</v>
      </c>
      <c r="G304" s="109">
        <v>10410</v>
      </c>
      <c r="H304" s="109">
        <v>43509</v>
      </c>
      <c r="I304" s="109">
        <v>13717</v>
      </c>
      <c r="J304" s="109">
        <v>6158</v>
      </c>
      <c r="K304" s="105"/>
      <c r="L304" s="111">
        <f>F304/$C304</f>
        <v>6.7271867053048676E-2</v>
      </c>
      <c r="M304" s="111">
        <f>G304/$C304</f>
        <v>0.153912117807085</v>
      </c>
      <c r="N304" s="111">
        <f>H304/$C304</f>
        <v>0.64328168431013066</v>
      </c>
      <c r="O304" s="111">
        <f>I304/$C304</f>
        <v>0.20280619788278431</v>
      </c>
      <c r="P304" s="111">
        <f>J304/$C304</f>
        <v>9.1046188420367852E-2</v>
      </c>
      <c r="Q304" s="126">
        <f>(G304+I304)/(H304/100)</f>
        <v>55.452894803374015</v>
      </c>
      <c r="S304" s="25">
        <v>905</v>
      </c>
      <c r="T304" s="19" t="s">
        <v>97</v>
      </c>
      <c r="U304" s="38"/>
      <c r="V304" s="35"/>
      <c r="W304" s="36"/>
      <c r="X304" s="37"/>
      <c r="Y304" s="113">
        <v>15</v>
      </c>
      <c r="Z304" s="4">
        <v>6</v>
      </c>
    </row>
    <row r="305" spans="1:26" s="4" customFormat="1" ht="13.5" customHeight="1">
      <c r="A305" s="24" t="s">
        <v>98</v>
      </c>
      <c r="B305" s="40">
        <v>21137</v>
      </c>
      <c r="C305" s="6">
        <v>20972</v>
      </c>
      <c r="D305" s="14">
        <f>C305-C188</f>
        <v>16257</v>
      </c>
      <c r="E305" s="102">
        <f>C305/B305-1</f>
        <v>-7.8062165870275146E-3</v>
      </c>
      <c r="F305" s="108">
        <v>1284</v>
      </c>
      <c r="G305" s="109">
        <v>3317</v>
      </c>
      <c r="H305" s="109">
        <v>11958</v>
      </c>
      <c r="I305" s="109">
        <v>5697</v>
      </c>
      <c r="J305" s="109">
        <v>2413</v>
      </c>
      <c r="K305" s="105"/>
      <c r="L305" s="111">
        <f>F305/$C305</f>
        <v>6.1224489795918366E-2</v>
      </c>
      <c r="M305" s="111">
        <f>G305/$C305</f>
        <v>0.15816326530612246</v>
      </c>
      <c r="N305" s="111">
        <f>H305/$C305</f>
        <v>0.57018882319282849</v>
      </c>
      <c r="O305" s="111">
        <f>I305/$C305</f>
        <v>0.271647911501049</v>
      </c>
      <c r="P305" s="111">
        <f>J305/$C305</f>
        <v>0.11505817280183102</v>
      </c>
      <c r="Q305" s="126">
        <f>(G305+I305)/(H305/100)</f>
        <v>75.380498411105535</v>
      </c>
      <c r="S305" s="25">
        <v>908</v>
      </c>
      <c r="T305" s="19" t="s">
        <v>98</v>
      </c>
      <c r="U305" s="38"/>
      <c r="V305" s="35"/>
      <c r="W305" s="36"/>
      <c r="X305" s="37"/>
      <c r="Y305" s="113">
        <v>6</v>
      </c>
      <c r="Z305" s="4">
        <v>5</v>
      </c>
    </row>
    <row r="306" spans="1:26" s="4" customFormat="1" ht="13.5" customHeight="1">
      <c r="A306" s="24" t="s">
        <v>19</v>
      </c>
      <c r="B306" s="40">
        <v>228166</v>
      </c>
      <c r="C306" s="6">
        <v>233775</v>
      </c>
      <c r="D306" s="14">
        <f>C306-B306</f>
        <v>5609</v>
      </c>
      <c r="E306" s="102">
        <f>C306/B306-1</f>
        <v>2.4582979059106114E-2</v>
      </c>
      <c r="F306" s="108">
        <v>18710</v>
      </c>
      <c r="G306" s="109">
        <v>40529</v>
      </c>
      <c r="H306" s="109">
        <v>157253</v>
      </c>
      <c r="I306" s="109">
        <v>35993</v>
      </c>
      <c r="J306" s="109">
        <v>14202</v>
      </c>
      <c r="K306" s="105"/>
      <c r="L306" s="111">
        <f>F306/$C306</f>
        <v>8.0034220938937015E-2</v>
      </c>
      <c r="M306" s="111">
        <f>G306/$C306</f>
        <v>0.17336755427227035</v>
      </c>
      <c r="N306" s="111">
        <f>H306/$C306</f>
        <v>0.67266816383274519</v>
      </c>
      <c r="O306" s="111">
        <f>I306/$C306</f>
        <v>0.15396428189498448</v>
      </c>
      <c r="P306" s="111">
        <f>J306/$C306</f>
        <v>6.0750721847930705E-2</v>
      </c>
      <c r="Q306" s="126">
        <f>(G306+I306)/(H306/100)</f>
        <v>48.661710746376862</v>
      </c>
      <c r="S306" s="25">
        <v>92</v>
      </c>
      <c r="T306" s="39" t="s">
        <v>20</v>
      </c>
      <c r="U306" s="38"/>
      <c r="V306" s="35"/>
      <c r="W306" s="36"/>
      <c r="X306" s="37"/>
      <c r="Y306" s="113">
        <v>1</v>
      </c>
      <c r="Z306" s="4">
        <v>7</v>
      </c>
    </row>
    <row r="307" spans="1:26" s="4" customFormat="1" ht="13.5" customHeight="1">
      <c r="A307" s="24" t="s">
        <v>99</v>
      </c>
      <c r="B307" s="40">
        <v>20829</v>
      </c>
      <c r="C307" s="6">
        <v>20466</v>
      </c>
      <c r="D307" s="14">
        <f>C307-B307</f>
        <v>-363</v>
      </c>
      <c r="E307" s="102">
        <f>C307/B307-1</f>
        <v>-1.7427624945988818E-2</v>
      </c>
      <c r="F307" s="108">
        <v>1009</v>
      </c>
      <c r="G307" s="109">
        <v>2495</v>
      </c>
      <c r="H307" s="109">
        <v>11672</v>
      </c>
      <c r="I307" s="109">
        <v>6299</v>
      </c>
      <c r="J307" s="109">
        <v>2723</v>
      </c>
      <c r="K307" s="105"/>
      <c r="L307" s="111">
        <f>F307/$C307</f>
        <v>4.9301280171992576E-2</v>
      </c>
      <c r="M307" s="111">
        <f>G307/$C307</f>
        <v>0.12190950845304407</v>
      </c>
      <c r="N307" s="111">
        <f>H307/$C307</f>
        <v>0.57031173653864942</v>
      </c>
      <c r="O307" s="111">
        <f>I307/$C307</f>
        <v>0.30777875500830648</v>
      </c>
      <c r="P307" s="111">
        <f>J307/$C307</f>
        <v>0.13304993648001565</v>
      </c>
      <c r="Q307" s="126">
        <f>(G307+I307)/(H307/100)</f>
        <v>75.342700479780675</v>
      </c>
      <c r="S307" s="25">
        <v>915</v>
      </c>
      <c r="T307" s="39" t="s">
        <v>99</v>
      </c>
      <c r="U307" s="38"/>
      <c r="V307" s="35"/>
      <c r="W307" s="36"/>
      <c r="X307" s="37"/>
      <c r="Y307" s="113">
        <v>11</v>
      </c>
      <c r="Z307" s="4">
        <v>5</v>
      </c>
    </row>
    <row r="308" spans="1:26" s="4" customFormat="1" ht="13.5" customHeight="1">
      <c r="A308" s="24" t="s">
        <v>374</v>
      </c>
      <c r="B308" s="40">
        <v>2285</v>
      </c>
      <c r="C308" s="6">
        <v>2293</v>
      </c>
      <c r="D308" s="14">
        <f>C308-B308</f>
        <v>8</v>
      </c>
      <c r="E308" s="102">
        <f>C308/B308-1</f>
        <v>3.5010940919038003E-3</v>
      </c>
      <c r="F308" s="108">
        <v>155</v>
      </c>
      <c r="G308" s="109">
        <v>332</v>
      </c>
      <c r="H308" s="109">
        <v>1314</v>
      </c>
      <c r="I308" s="109">
        <v>647</v>
      </c>
      <c r="J308" s="109">
        <v>290</v>
      </c>
      <c r="K308" s="105"/>
      <c r="L308" s="111">
        <f>F308/$C308</f>
        <v>6.7597034452682073E-2</v>
      </c>
      <c r="M308" s="111">
        <f>G308/$C308</f>
        <v>0.14478848669864805</v>
      </c>
      <c r="N308" s="111">
        <f>H308/$C308</f>
        <v>0.57304840819886615</v>
      </c>
      <c r="O308" s="111">
        <f>I308/$C308</f>
        <v>0.28216310510248582</v>
      </c>
      <c r="P308" s="111">
        <f>J308/$C308</f>
        <v>0.12647187091146969</v>
      </c>
      <c r="Q308" s="126">
        <f>(G308+I308)/(H308/100)</f>
        <v>74.505327245053266</v>
      </c>
      <c r="S308" s="25">
        <v>918</v>
      </c>
      <c r="T308" s="19" t="s">
        <v>497</v>
      </c>
      <c r="U308" s="38"/>
      <c r="V308" s="35"/>
      <c r="W308" s="36"/>
      <c r="X308" s="37"/>
      <c r="Y308" s="113">
        <v>2</v>
      </c>
      <c r="Z308" s="4">
        <v>2</v>
      </c>
    </row>
    <row r="309" spans="1:26" s="4" customFormat="1" ht="13.5" customHeight="1">
      <c r="A309" s="24" t="s">
        <v>375</v>
      </c>
      <c r="B309" s="40">
        <v>2058</v>
      </c>
      <c r="C309" s="6">
        <v>2014</v>
      </c>
      <c r="D309" s="14">
        <f>C309-B309</f>
        <v>-44</v>
      </c>
      <c r="E309" s="102">
        <f>C309/B309-1</f>
        <v>-2.1379980563654088E-2</v>
      </c>
      <c r="F309" s="108">
        <v>64</v>
      </c>
      <c r="G309" s="109">
        <v>187</v>
      </c>
      <c r="H309" s="109">
        <v>995</v>
      </c>
      <c r="I309" s="109">
        <v>832</v>
      </c>
      <c r="J309" s="109">
        <v>378</v>
      </c>
      <c r="K309" s="105"/>
      <c r="L309" s="111">
        <f>F309/$C309</f>
        <v>3.1777557100297914E-2</v>
      </c>
      <c r="M309" s="111">
        <f>G309/$C309</f>
        <v>9.2850049652432973E-2</v>
      </c>
      <c r="N309" s="111">
        <f>H309/$C309</f>
        <v>0.49404170804369413</v>
      </c>
      <c r="O309" s="111">
        <f>I309/$C309</f>
        <v>0.41310824230387289</v>
      </c>
      <c r="P309" s="111">
        <f>J309/$C309</f>
        <v>0.18768619662363456</v>
      </c>
      <c r="Q309" s="126">
        <f>(G309+I309)/(H309/100)</f>
        <v>102.41206030150755</v>
      </c>
      <c r="S309" s="25">
        <v>921</v>
      </c>
      <c r="T309" s="19" t="s">
        <v>375</v>
      </c>
      <c r="U309" s="38"/>
      <c r="V309" s="35"/>
      <c r="W309" s="36"/>
      <c r="X309" s="37"/>
      <c r="Y309" s="113">
        <v>11</v>
      </c>
      <c r="Z309" s="4">
        <v>2</v>
      </c>
    </row>
    <row r="310" spans="1:26" s="4" customFormat="1" ht="13.5" customHeight="1">
      <c r="A310" s="24" t="s">
        <v>376</v>
      </c>
      <c r="B310" s="40">
        <v>4393</v>
      </c>
      <c r="C310" s="6">
        <v>4355</v>
      </c>
      <c r="D310" s="14">
        <f>C310-B310</f>
        <v>-38</v>
      </c>
      <c r="E310" s="102">
        <f>C310/B310-1</f>
        <v>-8.6501251991805139E-3</v>
      </c>
      <c r="F310" s="108">
        <v>329</v>
      </c>
      <c r="G310" s="109">
        <v>895</v>
      </c>
      <c r="H310" s="109">
        <v>2642</v>
      </c>
      <c r="I310" s="109">
        <v>818</v>
      </c>
      <c r="J310" s="109">
        <v>337</v>
      </c>
      <c r="K310" s="105"/>
      <c r="L310" s="111">
        <f>F310/$C310</f>
        <v>7.554535017221585E-2</v>
      </c>
      <c r="M310" s="111">
        <f>G310/$C310</f>
        <v>0.20551090700344432</v>
      </c>
      <c r="N310" s="111">
        <f>H310/$C310</f>
        <v>0.60665901262916189</v>
      </c>
      <c r="O310" s="111">
        <f>I310/$C310</f>
        <v>0.18783008036739379</v>
      </c>
      <c r="P310" s="111">
        <f>J310/$C310</f>
        <v>7.7382319173363953E-2</v>
      </c>
      <c r="Q310" s="126">
        <f>(G310+I310)/(H310/100)</f>
        <v>64.83724451173353</v>
      </c>
      <c r="S310" s="25">
        <v>922</v>
      </c>
      <c r="T310" s="19" t="s">
        <v>376</v>
      </c>
      <c r="U310" s="38"/>
      <c r="V310" s="35"/>
      <c r="W310" s="36"/>
      <c r="X310" s="37"/>
      <c r="Y310" s="113">
        <v>6</v>
      </c>
      <c r="Z310" s="4">
        <v>2</v>
      </c>
    </row>
    <row r="311" spans="1:26" s="4" customFormat="1" ht="13.5" customHeight="1">
      <c r="A311" s="24" t="s">
        <v>377</v>
      </c>
      <c r="B311" s="40">
        <v>3166</v>
      </c>
      <c r="C311" s="6">
        <v>3114</v>
      </c>
      <c r="D311" s="14">
        <f>C311-B311</f>
        <v>-52</v>
      </c>
      <c r="E311" s="102">
        <f>C311/B311-1</f>
        <v>-1.6424510423246996E-2</v>
      </c>
      <c r="F311" s="108">
        <v>181</v>
      </c>
      <c r="G311" s="109">
        <v>490</v>
      </c>
      <c r="H311" s="109">
        <v>1684</v>
      </c>
      <c r="I311" s="109">
        <v>940</v>
      </c>
      <c r="J311" s="109">
        <v>421</v>
      </c>
      <c r="K311" s="105"/>
      <c r="L311" s="111">
        <f>F311/$C311</f>
        <v>5.812459858702633E-2</v>
      </c>
      <c r="M311" s="111">
        <f>G311/$C311</f>
        <v>0.1573538856775851</v>
      </c>
      <c r="N311" s="111">
        <f>H311/$C311</f>
        <v>0.54078355812459855</v>
      </c>
      <c r="O311" s="111">
        <f>I311/$C311</f>
        <v>0.30186255619781632</v>
      </c>
      <c r="P311" s="111">
        <f>J311/$C311</f>
        <v>0.13519588953114964</v>
      </c>
      <c r="Q311" s="126">
        <f>(G311+I311)/(H311/100)</f>
        <v>84.916864608076011</v>
      </c>
      <c r="S311" s="25">
        <v>924</v>
      </c>
      <c r="T311" s="19" t="s">
        <v>378</v>
      </c>
      <c r="U311" s="38"/>
      <c r="V311" s="35"/>
      <c r="W311" s="36"/>
      <c r="X311" s="37"/>
      <c r="Y311" s="113">
        <v>16</v>
      </c>
      <c r="Z311" s="4">
        <v>2</v>
      </c>
    </row>
    <row r="312" spans="1:26" s="4" customFormat="1" ht="13.5" customHeight="1">
      <c r="A312" s="24" t="s">
        <v>379</v>
      </c>
      <c r="B312" s="40">
        <v>3676</v>
      </c>
      <c r="C312" s="6">
        <v>3579</v>
      </c>
      <c r="D312" s="14">
        <f>C312-B312</f>
        <v>-97</v>
      </c>
      <c r="E312" s="102">
        <f>C312/B312-1</f>
        <v>-2.638737758433074E-2</v>
      </c>
      <c r="F312" s="108">
        <v>215</v>
      </c>
      <c r="G312" s="109">
        <v>527</v>
      </c>
      <c r="H312" s="109">
        <v>2094</v>
      </c>
      <c r="I312" s="109">
        <v>958</v>
      </c>
      <c r="J312" s="109">
        <v>413</v>
      </c>
      <c r="K312" s="105"/>
      <c r="L312" s="111">
        <f>F312/$C312</f>
        <v>6.0072645990500141E-2</v>
      </c>
      <c r="M312" s="111">
        <f>G312/$C312</f>
        <v>0.14724783459066779</v>
      </c>
      <c r="N312" s="111">
        <f>H312/$C312</f>
        <v>0.58507963118189443</v>
      </c>
      <c r="O312" s="111">
        <f>I312/$C312</f>
        <v>0.26767253422743781</v>
      </c>
      <c r="P312" s="111">
        <f>J312/$C312</f>
        <v>0.11539536183291423</v>
      </c>
      <c r="Q312" s="126">
        <f>(G312+I312)/(H312/100)</f>
        <v>70.916905444126073</v>
      </c>
      <c r="S312" s="25">
        <v>925</v>
      </c>
      <c r="T312" s="39" t="s">
        <v>379</v>
      </c>
      <c r="U312" s="38"/>
      <c r="V312" s="35"/>
      <c r="W312" s="36"/>
      <c r="X312" s="37"/>
      <c r="Y312" s="113">
        <v>11</v>
      </c>
      <c r="Z312" s="4">
        <v>2</v>
      </c>
    </row>
    <row r="313" spans="1:26" s="4" customFormat="1" ht="13.5" customHeight="1">
      <c r="A313" s="24" t="s">
        <v>169</v>
      </c>
      <c r="B313" s="40">
        <v>29211</v>
      </c>
      <c r="C313" s="6">
        <v>29158</v>
      </c>
      <c r="D313" s="14">
        <f>C313-B313</f>
        <v>-53</v>
      </c>
      <c r="E313" s="102">
        <f>C313/B313-1</f>
        <v>-1.8143849919550759E-3</v>
      </c>
      <c r="F313" s="108">
        <v>2111</v>
      </c>
      <c r="G313" s="109">
        <v>5420</v>
      </c>
      <c r="H313" s="109">
        <v>18088</v>
      </c>
      <c r="I313" s="109">
        <v>5650</v>
      </c>
      <c r="J313" s="109">
        <v>2111</v>
      </c>
      <c r="K313" s="105"/>
      <c r="L313" s="111">
        <f>F313/$C313</f>
        <v>7.2398655600521292E-2</v>
      </c>
      <c r="M313" s="111">
        <f>G313/$C313</f>
        <v>0.18588380547362646</v>
      </c>
      <c r="N313" s="111">
        <f>H313/$C313</f>
        <v>0.62034433088689211</v>
      </c>
      <c r="O313" s="111">
        <f>I313/$C313</f>
        <v>0.19377186363948146</v>
      </c>
      <c r="P313" s="111">
        <f>J313/$C313</f>
        <v>7.2398655600521292E-2</v>
      </c>
      <c r="Q313" s="126">
        <f>(G313+I313)/(H313/100)</f>
        <v>61.200796107916851</v>
      </c>
      <c r="S313" s="25">
        <v>927</v>
      </c>
      <c r="T313" s="19" t="s">
        <v>170</v>
      </c>
      <c r="U313" s="38"/>
      <c r="V313" s="35"/>
      <c r="W313" s="36"/>
      <c r="X313" s="37"/>
      <c r="Y313" s="113">
        <v>1</v>
      </c>
      <c r="Z313" s="4">
        <v>5</v>
      </c>
    </row>
    <row r="314" spans="1:26" s="4" customFormat="1" ht="13.5" customHeight="1">
      <c r="A314" s="24" t="s">
        <v>380</v>
      </c>
      <c r="B314" s="40">
        <v>6264</v>
      </c>
      <c r="C314" s="6">
        <v>6176</v>
      </c>
      <c r="D314" s="14">
        <f>C314-B314</f>
        <v>-88</v>
      </c>
      <c r="E314" s="102">
        <f>C314/B314-1</f>
        <v>-1.4048531289910571E-2</v>
      </c>
      <c r="F314" s="108">
        <v>302</v>
      </c>
      <c r="G314" s="109">
        <v>703</v>
      </c>
      <c r="H314" s="109">
        <v>3268</v>
      </c>
      <c r="I314" s="109">
        <v>2205</v>
      </c>
      <c r="J314" s="109">
        <v>1010</v>
      </c>
      <c r="K314" s="105"/>
      <c r="L314" s="111">
        <f>F314/$C314</f>
        <v>4.8898963730569948E-2</v>
      </c>
      <c r="M314" s="111">
        <f>G314/$C314</f>
        <v>0.11382772020725389</v>
      </c>
      <c r="N314" s="111">
        <f>H314/$C314</f>
        <v>0.52914507772020725</v>
      </c>
      <c r="O314" s="111">
        <f>I314/$C314</f>
        <v>0.35702720207253885</v>
      </c>
      <c r="P314" s="111">
        <f>J314/$C314</f>
        <v>0.16353626943005181</v>
      </c>
      <c r="Q314" s="126">
        <f>(G314+I314)/(H314/100)</f>
        <v>88.984088127294982</v>
      </c>
      <c r="S314" s="25">
        <v>931</v>
      </c>
      <c r="T314" s="39" t="s">
        <v>380</v>
      </c>
      <c r="U314" s="38"/>
      <c r="V314" s="35"/>
      <c r="W314" s="36"/>
      <c r="X314" s="37"/>
      <c r="Y314" s="113">
        <v>13</v>
      </c>
      <c r="Z314" s="4">
        <v>3</v>
      </c>
    </row>
    <row r="315" spans="1:26" s="4" customFormat="1" ht="13.5" customHeight="1">
      <c r="A315" s="24" t="s">
        <v>381</v>
      </c>
      <c r="B315" s="40">
        <v>2901</v>
      </c>
      <c r="C315" s="6">
        <v>2827</v>
      </c>
      <c r="D315" s="14">
        <f>C315-B315</f>
        <v>-74</v>
      </c>
      <c r="E315" s="102">
        <f>C315/B315-1</f>
        <v>-2.5508445363667698E-2</v>
      </c>
      <c r="F315" s="108">
        <v>140</v>
      </c>
      <c r="G315" s="109">
        <v>408</v>
      </c>
      <c r="H315" s="109">
        <v>1586</v>
      </c>
      <c r="I315" s="109">
        <v>833</v>
      </c>
      <c r="J315" s="109">
        <v>353</v>
      </c>
      <c r="K315" s="105"/>
      <c r="L315" s="111">
        <f>F315/$C315</f>
        <v>4.9522461973823845E-2</v>
      </c>
      <c r="M315" s="111">
        <f>G315/$C315</f>
        <v>0.14432260346657233</v>
      </c>
      <c r="N315" s="111">
        <f>H315/$C315</f>
        <v>0.56101874778917582</v>
      </c>
      <c r="O315" s="111">
        <f>I315/$C315</f>
        <v>0.29465864874425185</v>
      </c>
      <c r="P315" s="111">
        <f>J315/$C315</f>
        <v>0.12486735054828441</v>
      </c>
      <c r="Q315" s="126">
        <f>(G315+I315)/(H315/100)</f>
        <v>78.247162673392182</v>
      </c>
      <c r="S315" s="25">
        <v>934</v>
      </c>
      <c r="T315" s="19" t="s">
        <v>498</v>
      </c>
      <c r="U315" s="38"/>
      <c r="V315" s="35"/>
      <c r="W315" s="36"/>
      <c r="X315" s="37"/>
      <c r="Y315" s="113">
        <v>14</v>
      </c>
      <c r="Z315" s="4">
        <v>2</v>
      </c>
    </row>
    <row r="316" spans="1:26" s="4" customFormat="1" ht="13.5" customHeight="1">
      <c r="A316" s="24" t="s">
        <v>382</v>
      </c>
      <c r="B316" s="40">
        <v>3150</v>
      </c>
      <c r="C316" s="6">
        <v>3109</v>
      </c>
      <c r="D316" s="14">
        <f>C316-B316</f>
        <v>-41</v>
      </c>
      <c r="E316" s="102">
        <f>C316/B316-1</f>
        <v>-1.3015873015873036E-2</v>
      </c>
      <c r="F316" s="108">
        <v>125</v>
      </c>
      <c r="G316" s="109">
        <v>355</v>
      </c>
      <c r="H316" s="109">
        <v>1747</v>
      </c>
      <c r="I316" s="109">
        <v>1007</v>
      </c>
      <c r="J316" s="109">
        <v>434</v>
      </c>
      <c r="K316" s="105"/>
      <c r="L316" s="111">
        <f>F316/$C316</f>
        <v>4.0205853972338369E-2</v>
      </c>
      <c r="M316" s="111">
        <f>G316/$C316</f>
        <v>0.11418462528144098</v>
      </c>
      <c r="N316" s="111">
        <f>H316/$C316</f>
        <v>0.56191701511740111</v>
      </c>
      <c r="O316" s="111">
        <f>I316/$C316</f>
        <v>0.32389835960115793</v>
      </c>
      <c r="P316" s="111">
        <f>J316/$C316</f>
        <v>0.13959472499195882</v>
      </c>
      <c r="Q316" s="126">
        <f>(G316+I316)/(H316/100)</f>
        <v>77.962220950200347</v>
      </c>
      <c r="S316" s="25">
        <v>935</v>
      </c>
      <c r="T316" s="19" t="s">
        <v>499</v>
      </c>
      <c r="U316" s="38"/>
      <c r="V316" s="35"/>
      <c r="W316" s="36"/>
      <c r="X316" s="37"/>
      <c r="Y316" s="113">
        <v>8</v>
      </c>
      <c r="Z316" s="4">
        <v>2</v>
      </c>
    </row>
    <row r="317" spans="1:26" s="4" customFormat="1" ht="13.5" customHeight="1">
      <c r="A317" s="24" t="s">
        <v>383</v>
      </c>
      <c r="B317" s="40">
        <v>6739</v>
      </c>
      <c r="C317" s="6">
        <v>6544</v>
      </c>
      <c r="D317" s="14">
        <f>C317-B317</f>
        <v>-195</v>
      </c>
      <c r="E317" s="102">
        <f>C317/B317-1</f>
        <v>-2.8936043923430743E-2</v>
      </c>
      <c r="F317" s="108">
        <v>295</v>
      </c>
      <c r="G317" s="109">
        <v>779</v>
      </c>
      <c r="H317" s="109">
        <v>3350</v>
      </c>
      <c r="I317" s="109">
        <v>2415</v>
      </c>
      <c r="J317" s="109">
        <v>1122</v>
      </c>
      <c r="K317" s="105"/>
      <c r="L317" s="111">
        <f>F317/$C317</f>
        <v>4.507946210268949E-2</v>
      </c>
      <c r="M317" s="111">
        <f>G317/$C317</f>
        <v>0.11904034229828851</v>
      </c>
      <c r="N317" s="111">
        <f>H317/$C317</f>
        <v>0.51191931540342295</v>
      </c>
      <c r="O317" s="111">
        <f>I317/$C317</f>
        <v>0.36904034229828853</v>
      </c>
      <c r="P317" s="111">
        <f>J317/$C317</f>
        <v>0.17145476772616136</v>
      </c>
      <c r="Q317" s="126">
        <f>(G317+I317)/(H317/100)</f>
        <v>95.343283582089555</v>
      </c>
      <c r="S317" s="25">
        <v>936</v>
      </c>
      <c r="T317" s="19" t="s">
        <v>384</v>
      </c>
      <c r="U317" s="38"/>
      <c r="V317" s="35"/>
      <c r="W317" s="36"/>
      <c r="X317" s="37"/>
      <c r="Y317" s="113">
        <v>6</v>
      </c>
      <c r="Z317" s="4">
        <v>3</v>
      </c>
    </row>
    <row r="318" spans="1:26" s="4" customFormat="1" ht="13.5" customHeight="1">
      <c r="A318" s="24" t="s">
        <v>385</v>
      </c>
      <c r="B318" s="40">
        <v>448</v>
      </c>
      <c r="C318" s="6">
        <v>447</v>
      </c>
      <c r="D318" s="14">
        <f>C318-B318</f>
        <v>-1</v>
      </c>
      <c r="E318" s="102">
        <f>C318/B318-1</f>
        <v>-2.2321428571429047E-3</v>
      </c>
      <c r="F318" s="108">
        <v>35</v>
      </c>
      <c r="G318" s="109">
        <v>71</v>
      </c>
      <c r="H318" s="109">
        <v>233</v>
      </c>
      <c r="I318" s="109">
        <v>143</v>
      </c>
      <c r="J318" s="109">
        <v>73</v>
      </c>
      <c r="K318" s="105"/>
      <c r="L318" s="111">
        <f>F318/$C318</f>
        <v>7.829977628635347E-2</v>
      </c>
      <c r="M318" s="111">
        <f>G318/$C318</f>
        <v>0.15883668903803133</v>
      </c>
      <c r="N318" s="111">
        <f>H318/$C318</f>
        <v>0.52125279642058164</v>
      </c>
      <c r="O318" s="111">
        <f>I318/$C318</f>
        <v>0.31991051454138703</v>
      </c>
      <c r="P318" s="111">
        <f>J318/$C318</f>
        <v>0.16331096196868009</v>
      </c>
      <c r="Q318" s="126">
        <f>(G318+I318)/(H318/100)</f>
        <v>91.845493562231752</v>
      </c>
      <c r="S318" s="25">
        <v>941</v>
      </c>
      <c r="T318" s="39" t="s">
        <v>385</v>
      </c>
      <c r="U318" s="38"/>
      <c r="V318" s="35"/>
      <c r="W318" s="36"/>
      <c r="X318" s="37"/>
      <c r="Y318" s="113">
        <v>21</v>
      </c>
      <c r="Z318" s="4">
        <v>1</v>
      </c>
    </row>
    <row r="319" spans="1:26" s="4" customFormat="1" ht="13.5" customHeight="1">
      <c r="A319" s="24" t="s">
        <v>386</v>
      </c>
      <c r="B319" s="40">
        <v>6613</v>
      </c>
      <c r="C319" s="6">
        <v>6461</v>
      </c>
      <c r="D319" s="14">
        <f>C319-B319</f>
        <v>-152</v>
      </c>
      <c r="E319" s="102">
        <f>C319/B319-1</f>
        <v>-2.2985029487373354E-2</v>
      </c>
      <c r="F319" s="108">
        <v>504</v>
      </c>
      <c r="G319" s="109">
        <v>1127</v>
      </c>
      <c r="H319" s="109">
        <v>3639</v>
      </c>
      <c r="I319" s="109">
        <v>1695</v>
      </c>
      <c r="J319" s="109">
        <v>810</v>
      </c>
      <c r="K319" s="105"/>
      <c r="L319" s="111">
        <f>F319/$C319</f>
        <v>7.8006500541711807E-2</v>
      </c>
      <c r="M319" s="111">
        <f>G319/$C319</f>
        <v>0.17443120260021669</v>
      </c>
      <c r="N319" s="111">
        <f>H319/$C319</f>
        <v>0.56322550688747874</v>
      </c>
      <c r="O319" s="111">
        <f>I319/$C319</f>
        <v>0.26234329051230459</v>
      </c>
      <c r="P319" s="111">
        <f>J319/$C319</f>
        <v>0.12536759015632254</v>
      </c>
      <c r="Q319" s="126">
        <f>(G319+I319)/(H319/100)</f>
        <v>77.548777136575978</v>
      </c>
      <c r="S319" s="25">
        <v>946</v>
      </c>
      <c r="T319" s="19" t="s">
        <v>392</v>
      </c>
      <c r="U319" s="26"/>
      <c r="V319" s="35"/>
      <c r="W319" s="36"/>
      <c r="X319" s="37"/>
      <c r="Y319" s="113">
        <v>15</v>
      </c>
      <c r="Z319" s="4">
        <v>3</v>
      </c>
    </row>
    <row r="320" spans="1:26" s="4" customFormat="1" ht="13.5" customHeight="1">
      <c r="A320" s="24" t="s">
        <v>387</v>
      </c>
      <c r="B320" s="40">
        <v>4022</v>
      </c>
      <c r="C320" s="6">
        <v>3918</v>
      </c>
      <c r="D320" s="14">
        <f>C320-B320</f>
        <v>-104</v>
      </c>
      <c r="E320" s="102">
        <f>C320/B320-1</f>
        <v>-2.5857782197911461E-2</v>
      </c>
      <c r="F320" s="108">
        <v>151</v>
      </c>
      <c r="G320" s="109">
        <v>400</v>
      </c>
      <c r="H320" s="109">
        <v>2043</v>
      </c>
      <c r="I320" s="109">
        <v>1475</v>
      </c>
      <c r="J320" s="109">
        <v>712</v>
      </c>
      <c r="K320" s="105"/>
      <c r="L320" s="111">
        <f>F320/$C320</f>
        <v>3.8540071465033181E-2</v>
      </c>
      <c r="M320" s="111">
        <f>G320/$C320</f>
        <v>0.10209290454313426</v>
      </c>
      <c r="N320" s="111">
        <f>H320/$C320</f>
        <v>0.52143950995405819</v>
      </c>
      <c r="O320" s="111">
        <f>I320/$C320</f>
        <v>0.37646758550280757</v>
      </c>
      <c r="P320" s="111">
        <f>J320/$C320</f>
        <v>0.18172537008677897</v>
      </c>
      <c r="Q320" s="126">
        <f>(G320+I320)/(H320/100)</f>
        <v>91.776798825256975</v>
      </c>
      <c r="S320" s="25">
        <v>976</v>
      </c>
      <c r="T320" s="39" t="s">
        <v>388</v>
      </c>
      <c r="U320" s="34"/>
      <c r="V320" s="35"/>
      <c r="W320" s="36"/>
      <c r="X320" s="37"/>
      <c r="Y320" s="113">
        <v>19</v>
      </c>
      <c r="Z320" s="4">
        <v>2</v>
      </c>
    </row>
    <row r="321" spans="1:26" s="4" customFormat="1" ht="13.5" customHeight="1">
      <c r="A321" s="24" t="s">
        <v>171</v>
      </c>
      <c r="B321" s="40">
        <v>15212</v>
      </c>
      <c r="C321" s="6">
        <v>15255</v>
      </c>
      <c r="D321" s="14">
        <f>C321-B321</f>
        <v>43</v>
      </c>
      <c r="E321" s="102">
        <f>C321/B321-1</f>
        <v>2.82671575072313E-3</v>
      </c>
      <c r="F321" s="108">
        <v>1461</v>
      </c>
      <c r="G321" s="109">
        <v>3234</v>
      </c>
      <c r="H321" s="109">
        <v>8989</v>
      </c>
      <c r="I321" s="109">
        <v>3032</v>
      </c>
      <c r="J321" s="109">
        <v>1270</v>
      </c>
      <c r="K321" s="105"/>
      <c r="L321" s="111">
        <f>F321/$C321</f>
        <v>9.5771878072763023E-2</v>
      </c>
      <c r="M321" s="111">
        <f>G321/$C321</f>
        <v>0.21199606686332351</v>
      </c>
      <c r="N321" s="111">
        <f>H321/$C321</f>
        <v>0.58924942641756806</v>
      </c>
      <c r="O321" s="111">
        <f>I321/$C321</f>
        <v>0.19875450671910849</v>
      </c>
      <c r="P321" s="111">
        <f>J321/$C321</f>
        <v>8.3251392985906267E-2</v>
      </c>
      <c r="Q321" s="126">
        <f>(G321+I321)/(H321/100)</f>
        <v>69.707420180220268</v>
      </c>
      <c r="S321" s="25">
        <v>977</v>
      </c>
      <c r="T321" s="39" t="s">
        <v>171</v>
      </c>
      <c r="U321" s="38"/>
      <c r="V321" s="35"/>
      <c r="W321" s="36"/>
      <c r="X321" s="37"/>
      <c r="Y321" s="113">
        <v>17</v>
      </c>
      <c r="Z321" s="4">
        <v>4</v>
      </c>
    </row>
    <row r="322" spans="1:26" s="4" customFormat="1" ht="13.5" customHeight="1">
      <c r="A322" s="24" t="s">
        <v>458</v>
      </c>
      <c r="B322" s="40">
        <v>32983</v>
      </c>
      <c r="C322" s="6">
        <v>33254</v>
      </c>
      <c r="D322" s="14">
        <f>C322-B322</f>
        <v>271</v>
      </c>
      <c r="E322" s="102">
        <f>C322/B322-1</f>
        <v>8.216353879271221E-3</v>
      </c>
      <c r="F322" s="108">
        <v>2955</v>
      </c>
      <c r="G322" s="109">
        <v>6988</v>
      </c>
      <c r="H322" s="109">
        <v>20282</v>
      </c>
      <c r="I322" s="109">
        <v>5984</v>
      </c>
      <c r="J322" s="109">
        <v>2430</v>
      </c>
      <c r="K322" s="105"/>
      <c r="L322" s="111">
        <f>F322/$C322</f>
        <v>8.8861490347025923E-2</v>
      </c>
      <c r="M322" s="111">
        <f>G322/$C322</f>
        <v>0.2101401335177723</v>
      </c>
      <c r="N322" s="111">
        <f>H322/$C322</f>
        <v>0.60991158958320801</v>
      </c>
      <c r="O322" s="111">
        <f>I322/$C322</f>
        <v>0.17994827689901965</v>
      </c>
      <c r="P322" s="111">
        <f>J322/$C322</f>
        <v>7.3073915919889335E-2</v>
      </c>
      <c r="Q322" s="126">
        <f>(G322+I322)/(H322/100)</f>
        <v>63.958189527659997</v>
      </c>
      <c r="S322" s="25">
        <v>980</v>
      </c>
      <c r="T322" s="19" t="s">
        <v>458</v>
      </c>
      <c r="U322" s="38"/>
      <c r="V322" s="35"/>
      <c r="W322" s="36"/>
      <c r="X322" s="37"/>
      <c r="Y322" s="113">
        <v>6</v>
      </c>
      <c r="Z322" s="4">
        <v>5</v>
      </c>
    </row>
    <row r="323" spans="1:26" s="4" customFormat="1" ht="13.5" customHeight="1">
      <c r="A323" s="24" t="s">
        <v>389</v>
      </c>
      <c r="B323" s="40">
        <v>2357</v>
      </c>
      <c r="C323" s="6">
        <v>2343</v>
      </c>
      <c r="D323" s="14">
        <f>C323-B323</f>
        <v>-14</v>
      </c>
      <c r="E323" s="102">
        <f>C323/B323-1</f>
        <v>-5.9397539244803177E-3</v>
      </c>
      <c r="F323" s="108">
        <v>111</v>
      </c>
      <c r="G323" s="109">
        <v>297</v>
      </c>
      <c r="H323" s="109">
        <v>1377</v>
      </c>
      <c r="I323" s="109">
        <v>669</v>
      </c>
      <c r="J323" s="109">
        <v>274</v>
      </c>
      <c r="K323" s="105"/>
      <c r="L323" s="111">
        <f>F323/$C323</f>
        <v>4.7375160051216392E-2</v>
      </c>
      <c r="M323" s="111">
        <f>G323/$C323</f>
        <v>0.12676056338028169</v>
      </c>
      <c r="N323" s="111">
        <f>H323/$C323</f>
        <v>0.58770806658130603</v>
      </c>
      <c r="O323" s="111">
        <f>I323/$C323</f>
        <v>0.28553137003841228</v>
      </c>
      <c r="P323" s="111">
        <f>J323/$C323</f>
        <v>0.11694408877507469</v>
      </c>
      <c r="Q323" s="126">
        <f>(G323+I323)/(H323/100)</f>
        <v>70.152505446623096</v>
      </c>
      <c r="S323" s="25">
        <v>981</v>
      </c>
      <c r="T323" s="19" t="s">
        <v>389</v>
      </c>
      <c r="U323" s="34"/>
      <c r="V323" s="35"/>
      <c r="W323" s="36"/>
      <c r="X323" s="37"/>
      <c r="Y323" s="113">
        <v>5</v>
      </c>
      <c r="Z323" s="4">
        <v>2</v>
      </c>
    </row>
    <row r="324" spans="1:26" s="4" customFormat="1" ht="13.5" customHeight="1">
      <c r="A324" s="24" t="s">
        <v>390</v>
      </c>
      <c r="B324" s="40">
        <v>5703</v>
      </c>
      <c r="C324" s="6">
        <v>5616</v>
      </c>
      <c r="D324" s="14">
        <f>C324-B324</f>
        <v>-87</v>
      </c>
      <c r="E324" s="102">
        <f>C324/B324-1</f>
        <v>-1.5255128879537061E-2</v>
      </c>
      <c r="F324" s="108">
        <v>304</v>
      </c>
      <c r="G324" s="109">
        <v>774</v>
      </c>
      <c r="H324" s="109">
        <v>3033</v>
      </c>
      <c r="I324" s="109">
        <v>1809</v>
      </c>
      <c r="J324" s="109">
        <v>745</v>
      </c>
      <c r="K324" s="105"/>
      <c r="L324" s="111">
        <f>F324/$C324</f>
        <v>5.4131054131054131E-2</v>
      </c>
      <c r="M324" s="111">
        <f>G324/$C324</f>
        <v>0.13782051282051283</v>
      </c>
      <c r="N324" s="111">
        <f>H324/$C324</f>
        <v>0.54006410256410253</v>
      </c>
      <c r="O324" s="111">
        <f>I324/$C324</f>
        <v>0.32211538461538464</v>
      </c>
      <c r="P324" s="111">
        <f>J324/$C324</f>
        <v>0.13265669515669515</v>
      </c>
      <c r="Q324" s="126">
        <f>(G324+I324)/(H324/100)</f>
        <v>85.163204747774486</v>
      </c>
      <c r="S324" s="25">
        <v>989</v>
      </c>
      <c r="T324" s="19" t="s">
        <v>391</v>
      </c>
      <c r="U324" s="38"/>
      <c r="V324" s="35"/>
      <c r="W324" s="36"/>
      <c r="X324" s="37"/>
      <c r="Y324" s="113">
        <v>14</v>
      </c>
      <c r="Z324" s="4">
        <v>3</v>
      </c>
    </row>
    <row r="325" spans="1:26" s="4" customFormat="1" ht="13.5" customHeight="1">
      <c r="A325" s="24" t="s">
        <v>172</v>
      </c>
      <c r="B325" s="40">
        <v>18851</v>
      </c>
      <c r="C325" s="6">
        <v>18765</v>
      </c>
      <c r="D325" s="14">
        <f>C325-B325</f>
        <v>-86</v>
      </c>
      <c r="E325" s="102">
        <f>C325/B325-1</f>
        <v>-4.5620921967004513E-3</v>
      </c>
      <c r="F325" s="108">
        <v>1180</v>
      </c>
      <c r="G325" s="109">
        <v>2986</v>
      </c>
      <c r="H325" s="109">
        <v>10718</v>
      </c>
      <c r="I325" s="109">
        <v>5061</v>
      </c>
      <c r="J325" s="109">
        <v>2134</v>
      </c>
      <c r="K325" s="105"/>
      <c r="L325" s="111">
        <f>F325/$C325</f>
        <v>6.2883026911803891E-2</v>
      </c>
      <c r="M325" s="111">
        <f>G325/$C325</f>
        <v>0.15912603250732746</v>
      </c>
      <c r="N325" s="111">
        <f>H325/$C325</f>
        <v>0.5711697308819611</v>
      </c>
      <c r="O325" s="111">
        <f>I325/$C325</f>
        <v>0.26970423661071141</v>
      </c>
      <c r="P325" s="111">
        <f>J325/$C325</f>
        <v>0.11372235544897416</v>
      </c>
      <c r="Q325" s="126">
        <f>(G325+I325)/(H325/100)</f>
        <v>75.079305840641908</v>
      </c>
      <c r="S325" s="25">
        <v>992</v>
      </c>
      <c r="T325" s="39" t="s">
        <v>172</v>
      </c>
      <c r="U325" s="38"/>
      <c r="V325" s="35"/>
      <c r="W325" s="36"/>
      <c r="X325" s="37"/>
      <c r="Y325" s="113">
        <v>13</v>
      </c>
      <c r="Z325" s="4">
        <v>4</v>
      </c>
    </row>
    <row r="326" spans="1:26" s="4" customFormat="1" ht="13.5" customHeight="1">
      <c r="A326" s="24"/>
      <c r="B326" s="40"/>
      <c r="C326" s="6"/>
      <c r="D326" s="14"/>
      <c r="E326" s="102"/>
      <c r="F326" s="108"/>
      <c r="G326" s="109"/>
      <c r="H326" s="109"/>
      <c r="I326" s="109"/>
      <c r="J326" s="109"/>
      <c r="K326" s="105"/>
      <c r="L326" s="111"/>
      <c r="M326" s="111"/>
      <c r="N326" s="111"/>
      <c r="O326" s="111"/>
      <c r="P326" s="111"/>
      <c r="Q326" s="126"/>
      <c r="S326" s="25"/>
      <c r="T326" s="19"/>
      <c r="U326" s="34"/>
      <c r="V326" s="35"/>
      <c r="W326" s="36"/>
      <c r="X326" s="37"/>
      <c r="Y326" s="113"/>
    </row>
    <row r="327" spans="1:26" s="4" customFormat="1" ht="10.5" customHeight="1">
      <c r="A327" s="5"/>
      <c r="B327" s="41"/>
      <c r="C327" s="7"/>
      <c r="D327" s="15"/>
      <c r="E327" s="102"/>
      <c r="F327" s="9"/>
      <c r="L327" s="111"/>
      <c r="M327" s="111"/>
      <c r="N327" s="111"/>
      <c r="O327" s="111"/>
      <c r="P327" s="111"/>
      <c r="Q327" s="126"/>
      <c r="S327" s="47"/>
    </row>
    <row r="328" spans="1:26" ht="12">
      <c r="A328" s="116" t="s">
        <v>396</v>
      </c>
      <c r="B328" s="92"/>
      <c r="C328" s="93"/>
      <c r="D328" s="94"/>
      <c r="E328" s="102"/>
      <c r="F328" s="96"/>
      <c r="G328" s="97"/>
      <c r="H328" s="97"/>
      <c r="I328" s="97"/>
      <c r="J328" s="97"/>
      <c r="K328" s="97"/>
      <c r="L328" s="111"/>
      <c r="M328" s="111"/>
      <c r="N328" s="111"/>
      <c r="O328" s="111"/>
      <c r="P328" s="111"/>
      <c r="Q328" s="126"/>
      <c r="R328" s="97"/>
      <c r="S328" s="51"/>
    </row>
    <row r="329" spans="1:26" ht="14.25" customHeight="1">
      <c r="A329" s="55" t="s">
        <v>6</v>
      </c>
      <c r="B329" s="40">
        <v>1671024</v>
      </c>
      <c r="C329" s="118">
        <f>SUMIF($Y$16:$Y$326,$S329,C$16:C$326)</f>
        <v>1689725</v>
      </c>
      <c r="D329" s="120">
        <f>C329-B329</f>
        <v>18701</v>
      </c>
      <c r="E329" s="121">
        <f t="shared" ref="E329:E347" si="3">C329/B329-1</f>
        <v>1.1191341357155826E-2</v>
      </c>
      <c r="F329" s="118">
        <f>SUMIF($Y$16:$Y$326,$S329,F$16:F$326)</f>
        <v>124159</v>
      </c>
      <c r="G329" s="118">
        <f>SUMIF($Y$16:$Y$326,$S329,G$16:G$326)</f>
        <v>277607</v>
      </c>
      <c r="H329" s="118">
        <f>SUMIF($Y$16:$Y$326,$S329,H$16:H$326)</f>
        <v>1114276</v>
      </c>
      <c r="I329" s="118">
        <f>SUMIF($Y$16:$Y$326,$S329,I$16:I$326)</f>
        <v>297842</v>
      </c>
      <c r="J329" s="118">
        <f>SUMIF($Y$16:$Y$326,$S329,J$16:J$326)</f>
        <v>122333</v>
      </c>
      <c r="K329" s="97"/>
      <c r="L329" s="111">
        <f>F329/$C329</f>
        <v>7.3478820518131649E-2</v>
      </c>
      <c r="M329" s="111">
        <f>G329/$C329</f>
        <v>0.16429123082158339</v>
      </c>
      <c r="N329" s="111">
        <f>H329/$C329</f>
        <v>0.65944221692879024</v>
      </c>
      <c r="O329" s="111">
        <f>I329/$C329</f>
        <v>0.17626655224962642</v>
      </c>
      <c r="P329" s="111">
        <f>J329/$C329</f>
        <v>7.2398171300063624E-2</v>
      </c>
      <c r="Q329" s="126">
        <f t="shared" ref="Q329:Q360" si="4">(G329+I329)/(H329/100)</f>
        <v>51.643309198080189</v>
      </c>
      <c r="R329" s="97"/>
      <c r="S329" s="52">
        <v>1</v>
      </c>
      <c r="V329" s="31">
        <f t="shared" ref="V329:V347" si="5">SUMIF($V$16:$V$326,$S329,V$16:V$326)</f>
        <v>0</v>
      </c>
    </row>
    <row r="330" spans="1:26" ht="14.25" customHeight="1">
      <c r="A330" s="55" t="s">
        <v>37</v>
      </c>
      <c r="B330" s="40">
        <v>478582</v>
      </c>
      <c r="C330" s="118">
        <f t="shared" ref="C330:C347" si="6">SUMIF($Y$16:$Y$326,S330,C$16:C$326)</f>
        <v>479341</v>
      </c>
      <c r="D330" s="120">
        <f t="shared" ref="D330:D347" si="7">C330-B330</f>
        <v>759</v>
      </c>
      <c r="E330" s="121">
        <f t="shared" si="3"/>
        <v>1.5859351166571667E-3</v>
      </c>
      <c r="F330" s="118">
        <f t="shared" ref="F330:J347" si="8">SUMIF($Y$16:$Y$326,$S330,F$16:F$326)</f>
        <v>30682</v>
      </c>
      <c r="G330" s="118">
        <f t="shared" si="8"/>
        <v>70758</v>
      </c>
      <c r="H330" s="118">
        <f t="shared" si="8"/>
        <v>296768</v>
      </c>
      <c r="I330" s="118">
        <f t="shared" si="8"/>
        <v>111815</v>
      </c>
      <c r="J330" s="118">
        <f t="shared" si="8"/>
        <v>48369</v>
      </c>
      <c r="K330" s="97"/>
      <c r="L330" s="111">
        <f t="shared" ref="L330:L347" si="9">F330/$C330</f>
        <v>6.4008711960796175E-2</v>
      </c>
      <c r="M330" s="111">
        <f t="shared" ref="M330:M347" si="10">G330/$C330</f>
        <v>0.14761516331797198</v>
      </c>
      <c r="N330" s="111">
        <f t="shared" ref="N330:N347" si="11">H330/$C330</f>
        <v>0.61911666225088191</v>
      </c>
      <c r="O330" s="111">
        <f t="shared" ref="O330:O347" si="12">I330/$C330</f>
        <v>0.23326817443114609</v>
      </c>
      <c r="P330" s="111">
        <f t="shared" ref="P330:P347" si="13">J330/$C330</f>
        <v>0.10090728729651752</v>
      </c>
      <c r="Q330" s="126">
        <f t="shared" si="4"/>
        <v>61.520446948458059</v>
      </c>
      <c r="R330" s="97"/>
      <c r="S330" s="52">
        <v>2</v>
      </c>
      <c r="V330" s="31">
        <f t="shared" si="5"/>
        <v>0</v>
      </c>
    </row>
    <row r="331" spans="1:26" ht="14.25" customHeight="1">
      <c r="A331" s="55" t="s">
        <v>15</v>
      </c>
      <c r="B331" s="40">
        <v>218624</v>
      </c>
      <c r="C331" s="118">
        <f t="shared" si="6"/>
        <v>216752</v>
      </c>
      <c r="D331" s="120">
        <f t="shared" si="7"/>
        <v>-1872</v>
      </c>
      <c r="E331" s="121">
        <f t="shared" si="3"/>
        <v>-8.5626463700234634E-3</v>
      </c>
      <c r="F331" s="118">
        <f t="shared" si="8"/>
        <v>13275</v>
      </c>
      <c r="G331" s="118">
        <f t="shared" si="8"/>
        <v>31504</v>
      </c>
      <c r="H331" s="118">
        <f t="shared" si="8"/>
        <v>126370</v>
      </c>
      <c r="I331" s="118">
        <f t="shared" si="8"/>
        <v>58878</v>
      </c>
      <c r="J331" s="118">
        <f t="shared" si="8"/>
        <v>25886</v>
      </c>
      <c r="K331" s="97"/>
      <c r="L331" s="111">
        <f t="shared" si="9"/>
        <v>6.1245109618365691E-2</v>
      </c>
      <c r="M331" s="111">
        <f t="shared" si="10"/>
        <v>0.14534583302576215</v>
      </c>
      <c r="N331" s="111">
        <f t="shared" si="11"/>
        <v>0.5830165350262051</v>
      </c>
      <c r="O331" s="111">
        <f t="shared" si="12"/>
        <v>0.27163763194803275</v>
      </c>
      <c r="P331" s="111">
        <f t="shared" si="13"/>
        <v>0.11942681036391821</v>
      </c>
      <c r="Q331" s="126">
        <f t="shared" si="4"/>
        <v>71.521721927672701</v>
      </c>
      <c r="R331" s="97"/>
      <c r="S331" s="52">
        <v>4</v>
      </c>
      <c r="V331" s="31">
        <f t="shared" si="5"/>
        <v>0</v>
      </c>
    </row>
    <row r="332" spans="1:26" ht="14.25" customHeight="1">
      <c r="A332" s="55" t="s">
        <v>8</v>
      </c>
      <c r="B332" s="40">
        <v>171364</v>
      </c>
      <c r="C332" s="118">
        <f t="shared" si="6"/>
        <v>170925</v>
      </c>
      <c r="D332" s="120">
        <f t="shared" si="7"/>
        <v>-439</v>
      </c>
      <c r="E332" s="121">
        <f t="shared" si="3"/>
        <v>-2.5617982773511461E-3</v>
      </c>
      <c r="F332" s="118">
        <f t="shared" si="8"/>
        <v>10533</v>
      </c>
      <c r="G332" s="118">
        <f t="shared" si="8"/>
        <v>26036</v>
      </c>
      <c r="H332" s="118">
        <f t="shared" si="8"/>
        <v>101696</v>
      </c>
      <c r="I332" s="118">
        <f t="shared" si="8"/>
        <v>43193</v>
      </c>
      <c r="J332" s="118">
        <f t="shared" si="8"/>
        <v>18351</v>
      </c>
      <c r="K332" s="97"/>
      <c r="L332" s="111">
        <f t="shared" si="9"/>
        <v>6.1623519087319001E-2</v>
      </c>
      <c r="M332" s="111">
        <f t="shared" si="10"/>
        <v>0.15232411876554044</v>
      </c>
      <c r="N332" s="111">
        <f t="shared" si="11"/>
        <v>0.59497440397835311</v>
      </c>
      <c r="O332" s="111">
        <f t="shared" si="12"/>
        <v>0.25270147725610648</v>
      </c>
      <c r="P332" s="111">
        <f t="shared" si="13"/>
        <v>0.10736287845546293</v>
      </c>
      <c r="Q332" s="126">
        <f t="shared" si="4"/>
        <v>68.074457205789798</v>
      </c>
      <c r="R332" s="97"/>
      <c r="S332" s="52">
        <v>5</v>
      </c>
      <c r="V332" s="31">
        <f t="shared" si="5"/>
        <v>0</v>
      </c>
    </row>
    <row r="333" spans="1:26" ht="14.25" customHeight="1">
      <c r="A333" s="55" t="s">
        <v>3</v>
      </c>
      <c r="B333" s="40">
        <v>515095</v>
      </c>
      <c r="C333" s="118">
        <f t="shared" si="6"/>
        <v>517666</v>
      </c>
      <c r="D333" s="120">
        <f t="shared" si="7"/>
        <v>2571</v>
      </c>
      <c r="E333" s="121">
        <f t="shared" si="3"/>
        <v>4.9913122822002887E-3</v>
      </c>
      <c r="F333" s="118">
        <f t="shared" si="8"/>
        <v>35175</v>
      </c>
      <c r="G333" s="118">
        <f t="shared" si="8"/>
        <v>81469</v>
      </c>
      <c r="H333" s="118">
        <f t="shared" si="8"/>
        <v>323917</v>
      </c>
      <c r="I333" s="118">
        <f t="shared" si="8"/>
        <v>112280</v>
      </c>
      <c r="J333" s="118">
        <f t="shared" si="8"/>
        <v>48606</v>
      </c>
      <c r="K333" s="97"/>
      <c r="L333" s="111">
        <f t="shared" si="9"/>
        <v>6.7949218221787788E-2</v>
      </c>
      <c r="M333" s="111">
        <f t="shared" si="10"/>
        <v>0.157377536867401</v>
      </c>
      <c r="N333" s="111">
        <f t="shared" si="11"/>
        <v>0.62572585412215598</v>
      </c>
      <c r="O333" s="111">
        <f t="shared" si="12"/>
        <v>0.21689660901044303</v>
      </c>
      <c r="P333" s="111">
        <f t="shared" si="13"/>
        <v>9.3894518859650819E-2</v>
      </c>
      <c r="Q333" s="126">
        <f t="shared" si="4"/>
        <v>59.814396897970774</v>
      </c>
      <c r="R333" s="97"/>
      <c r="S333" s="52">
        <v>6</v>
      </c>
      <c r="V333" s="31">
        <f t="shared" si="5"/>
        <v>0</v>
      </c>
    </row>
    <row r="334" spans="1:26" ht="14.25" customHeight="1">
      <c r="A334" s="55" t="s">
        <v>22</v>
      </c>
      <c r="B334" s="40">
        <v>200629</v>
      </c>
      <c r="C334" s="118">
        <f t="shared" si="6"/>
        <v>199604</v>
      </c>
      <c r="D334" s="120">
        <f t="shared" si="7"/>
        <v>-1025</v>
      </c>
      <c r="E334" s="121">
        <f t="shared" si="3"/>
        <v>-5.1089324075781484E-3</v>
      </c>
      <c r="F334" s="118">
        <f t="shared" si="8"/>
        <v>11895</v>
      </c>
      <c r="G334" s="118">
        <f t="shared" si="8"/>
        <v>28802</v>
      </c>
      <c r="H334" s="118">
        <f t="shared" si="8"/>
        <v>117717</v>
      </c>
      <c r="I334" s="118">
        <f t="shared" si="8"/>
        <v>53085</v>
      </c>
      <c r="J334" s="118">
        <f t="shared" si="8"/>
        <v>22446</v>
      </c>
      <c r="K334" s="97"/>
      <c r="L334" s="111">
        <f t="shared" si="9"/>
        <v>5.9592994128374183E-2</v>
      </c>
      <c r="M334" s="111">
        <f t="shared" si="10"/>
        <v>0.14429570549688384</v>
      </c>
      <c r="N334" s="111">
        <f t="shared" si="11"/>
        <v>0.58975271036652577</v>
      </c>
      <c r="O334" s="111">
        <f t="shared" si="12"/>
        <v>0.26595158413659042</v>
      </c>
      <c r="P334" s="111">
        <f t="shared" si="13"/>
        <v>0.1124526562593936</v>
      </c>
      <c r="Q334" s="126">
        <f t="shared" si="4"/>
        <v>69.562595037250347</v>
      </c>
      <c r="R334" s="97"/>
      <c r="S334" s="52">
        <v>7</v>
      </c>
      <c r="V334" s="31">
        <f t="shared" si="5"/>
        <v>0</v>
      </c>
    </row>
    <row r="335" spans="1:26" ht="14.25" customHeight="1">
      <c r="A335" s="55" t="s">
        <v>11</v>
      </c>
      <c r="B335" s="40">
        <v>173388</v>
      </c>
      <c r="C335" s="118">
        <f t="shared" si="6"/>
        <v>171167</v>
      </c>
      <c r="D335" s="120">
        <f t="shared" si="7"/>
        <v>-2221</v>
      </c>
      <c r="E335" s="121">
        <f t="shared" si="3"/>
        <v>-1.2809421643943053E-2</v>
      </c>
      <c r="F335" s="118">
        <f t="shared" si="8"/>
        <v>9372</v>
      </c>
      <c r="G335" s="118">
        <f t="shared" si="8"/>
        <v>22880</v>
      </c>
      <c r="H335" s="118">
        <f t="shared" si="8"/>
        <v>100226</v>
      </c>
      <c r="I335" s="118">
        <f t="shared" si="8"/>
        <v>48061</v>
      </c>
      <c r="J335" s="118">
        <f t="shared" si="8"/>
        <v>20960</v>
      </c>
      <c r="K335" s="97"/>
      <c r="L335" s="111">
        <f t="shared" si="9"/>
        <v>5.4753544783749206E-2</v>
      </c>
      <c r="M335" s="111">
        <f t="shared" si="10"/>
        <v>0.13367062576314359</v>
      </c>
      <c r="N335" s="111">
        <f t="shared" si="11"/>
        <v>0.58554511091507122</v>
      </c>
      <c r="O335" s="111">
        <f t="shared" si="12"/>
        <v>0.28078426332178513</v>
      </c>
      <c r="P335" s="111">
        <f t="shared" si="13"/>
        <v>0.12245351031448819</v>
      </c>
      <c r="Q335" s="126">
        <f t="shared" si="4"/>
        <v>70.781034861213655</v>
      </c>
      <c r="R335" s="97"/>
      <c r="S335" s="52">
        <v>8</v>
      </c>
      <c r="V335" s="31">
        <f t="shared" si="5"/>
        <v>0</v>
      </c>
    </row>
    <row r="336" spans="1:26" ht="14.25" customHeight="1">
      <c r="A336" s="55" t="s">
        <v>31</v>
      </c>
      <c r="B336" s="40">
        <v>128756</v>
      </c>
      <c r="C336" s="118">
        <f t="shared" si="6"/>
        <v>127757</v>
      </c>
      <c r="D336" s="120">
        <f t="shared" si="7"/>
        <v>-999</v>
      </c>
      <c r="E336" s="121">
        <f t="shared" si="3"/>
        <v>-7.7588617229488177E-3</v>
      </c>
      <c r="F336" s="118">
        <f t="shared" si="8"/>
        <v>6971</v>
      </c>
      <c r="G336" s="118">
        <f t="shared" si="8"/>
        <v>17040</v>
      </c>
      <c r="H336" s="118">
        <f t="shared" si="8"/>
        <v>75734</v>
      </c>
      <c r="I336" s="118">
        <f t="shared" si="8"/>
        <v>34983</v>
      </c>
      <c r="J336" s="118">
        <f t="shared" si="8"/>
        <v>15601</v>
      </c>
      <c r="K336" s="97"/>
      <c r="L336" s="111">
        <f t="shared" si="9"/>
        <v>5.456452484012618E-2</v>
      </c>
      <c r="M336" s="111">
        <f t="shared" si="10"/>
        <v>0.13337821019591881</v>
      </c>
      <c r="N336" s="111">
        <f t="shared" si="11"/>
        <v>0.59279726355503026</v>
      </c>
      <c r="O336" s="111">
        <f t="shared" si="12"/>
        <v>0.27382452624905096</v>
      </c>
      <c r="P336" s="111">
        <f t="shared" si="13"/>
        <v>0.12211463951094656</v>
      </c>
      <c r="Q336" s="126">
        <f t="shared" si="4"/>
        <v>68.691736868513473</v>
      </c>
      <c r="R336" s="97"/>
      <c r="S336" s="52">
        <v>9</v>
      </c>
      <c r="V336" s="31">
        <f t="shared" si="5"/>
        <v>0</v>
      </c>
    </row>
    <row r="337" spans="1:24" ht="14.25" customHeight="1">
      <c r="A337" s="55" t="s">
        <v>67</v>
      </c>
      <c r="B337" s="40">
        <v>144615</v>
      </c>
      <c r="C337" s="118">
        <f t="shared" si="6"/>
        <v>142335</v>
      </c>
      <c r="D337" s="120">
        <f t="shared" si="7"/>
        <v>-2280</v>
      </c>
      <c r="E337" s="121">
        <f t="shared" si="3"/>
        <v>-1.576599937765788E-2</v>
      </c>
      <c r="F337" s="118">
        <f t="shared" si="8"/>
        <v>7322</v>
      </c>
      <c r="G337" s="118">
        <f t="shared" si="8"/>
        <v>17887</v>
      </c>
      <c r="H337" s="118">
        <f t="shared" si="8"/>
        <v>80325</v>
      </c>
      <c r="I337" s="118">
        <f t="shared" si="8"/>
        <v>44123</v>
      </c>
      <c r="J337" s="118">
        <f t="shared" si="8"/>
        <v>19479</v>
      </c>
      <c r="K337" s="97"/>
      <c r="L337" s="111">
        <f t="shared" si="9"/>
        <v>5.144202058523905E-2</v>
      </c>
      <c r="M337" s="111">
        <f t="shared" si="10"/>
        <v>0.12566831770119788</v>
      </c>
      <c r="N337" s="111">
        <f t="shared" si="11"/>
        <v>0.56433765412582992</v>
      </c>
      <c r="O337" s="111">
        <f t="shared" si="12"/>
        <v>0.30999402817297222</v>
      </c>
      <c r="P337" s="111">
        <f t="shared" si="13"/>
        <v>0.13685319844029931</v>
      </c>
      <c r="Q337" s="126">
        <f t="shared" si="4"/>
        <v>77.198879551820724</v>
      </c>
      <c r="R337" s="97"/>
      <c r="S337" s="52">
        <v>10</v>
      </c>
      <c r="V337" s="31">
        <f t="shared" si="5"/>
        <v>0</v>
      </c>
    </row>
    <row r="338" spans="1:24" ht="14.25" customHeight="1">
      <c r="A338" s="55" t="s">
        <v>29</v>
      </c>
      <c r="B338" s="40">
        <v>245602</v>
      </c>
      <c r="C338" s="118">
        <f t="shared" si="6"/>
        <v>244236</v>
      </c>
      <c r="D338" s="120">
        <f t="shared" si="7"/>
        <v>-1366</v>
      </c>
      <c r="E338" s="121">
        <f t="shared" si="3"/>
        <v>-5.5618439589254498E-3</v>
      </c>
      <c r="F338" s="118">
        <f t="shared" si="8"/>
        <v>15200</v>
      </c>
      <c r="G338" s="118">
        <f t="shared" si="8"/>
        <v>35613</v>
      </c>
      <c r="H338" s="118">
        <f t="shared" si="8"/>
        <v>147050</v>
      </c>
      <c r="I338" s="118">
        <f t="shared" si="8"/>
        <v>61573</v>
      </c>
      <c r="J338" s="118">
        <f t="shared" si="8"/>
        <v>26239</v>
      </c>
      <c r="K338" s="97"/>
      <c r="L338" s="111">
        <f t="shared" si="9"/>
        <v>6.2234887567762326E-2</v>
      </c>
      <c r="M338" s="111">
        <f t="shared" si="10"/>
        <v>0.14581388493096842</v>
      </c>
      <c r="N338" s="111">
        <f t="shared" si="11"/>
        <v>0.60208159321312171</v>
      </c>
      <c r="O338" s="111">
        <f t="shared" si="12"/>
        <v>0.25210452185590987</v>
      </c>
      <c r="P338" s="111">
        <f t="shared" si="13"/>
        <v>0.10743297466384973</v>
      </c>
      <c r="Q338" s="126">
        <f t="shared" si="4"/>
        <v>66.090445426725609</v>
      </c>
      <c r="R338" s="97"/>
      <c r="S338" s="52">
        <v>11</v>
      </c>
      <c r="V338" s="31">
        <f t="shared" si="5"/>
        <v>0</v>
      </c>
    </row>
    <row r="339" spans="1:24" ht="14.25" customHeight="1">
      <c r="A339" s="55" t="s">
        <v>32</v>
      </c>
      <c r="B339" s="40">
        <v>162240</v>
      </c>
      <c r="C339" s="118">
        <f t="shared" si="6"/>
        <v>161211</v>
      </c>
      <c r="D339" s="120">
        <f t="shared" si="7"/>
        <v>-1029</v>
      </c>
      <c r="E339" s="121">
        <f t="shared" si="3"/>
        <v>-6.3424556213017569E-3</v>
      </c>
      <c r="F339" s="118">
        <f t="shared" si="8"/>
        <v>9484</v>
      </c>
      <c r="G339" s="118">
        <f t="shared" si="8"/>
        <v>22431</v>
      </c>
      <c r="H339" s="118">
        <f t="shared" si="8"/>
        <v>96381</v>
      </c>
      <c r="I339" s="118">
        <f t="shared" si="8"/>
        <v>42399</v>
      </c>
      <c r="J339" s="118">
        <f t="shared" si="8"/>
        <v>17748</v>
      </c>
      <c r="K339" s="97"/>
      <c r="L339" s="111">
        <f t="shared" si="9"/>
        <v>5.8829732462425018E-2</v>
      </c>
      <c r="M339" s="111">
        <f t="shared" si="10"/>
        <v>0.13914062936152</v>
      </c>
      <c r="N339" s="111">
        <f t="shared" si="11"/>
        <v>0.5978562256917952</v>
      </c>
      <c r="O339" s="111">
        <f t="shared" si="12"/>
        <v>0.26300314494668475</v>
      </c>
      <c r="P339" s="111">
        <f t="shared" si="13"/>
        <v>0.11009174311926606</v>
      </c>
      <c r="Q339" s="126">
        <f t="shared" si="4"/>
        <v>67.264294829893856</v>
      </c>
      <c r="R339" s="97"/>
      <c r="S339" s="52">
        <v>12</v>
      </c>
      <c r="V339" s="31">
        <f t="shared" si="5"/>
        <v>0</v>
      </c>
    </row>
    <row r="340" spans="1:24" ht="14.25" customHeight="1">
      <c r="A340" s="55" t="s">
        <v>33</v>
      </c>
      <c r="B340" s="40">
        <v>275521</v>
      </c>
      <c r="C340" s="118">
        <f t="shared" si="6"/>
        <v>275104</v>
      </c>
      <c r="D340" s="120">
        <f t="shared" si="7"/>
        <v>-417</v>
      </c>
      <c r="E340" s="121">
        <f t="shared" si="3"/>
        <v>-1.5134962489247172E-3</v>
      </c>
      <c r="F340" s="118">
        <f t="shared" si="8"/>
        <v>18174</v>
      </c>
      <c r="G340" s="118">
        <f t="shared" si="8"/>
        <v>43234</v>
      </c>
      <c r="H340" s="118">
        <f t="shared" si="8"/>
        <v>167708</v>
      </c>
      <c r="I340" s="118">
        <f t="shared" si="8"/>
        <v>64162</v>
      </c>
      <c r="J340" s="118">
        <f t="shared" si="8"/>
        <v>27398</v>
      </c>
      <c r="K340" s="97"/>
      <c r="L340" s="111">
        <f t="shared" si="9"/>
        <v>6.6062289170640914E-2</v>
      </c>
      <c r="M340" s="111">
        <f t="shared" si="10"/>
        <v>0.15715511224845877</v>
      </c>
      <c r="N340" s="111">
        <f t="shared" si="11"/>
        <v>0.60961672676515066</v>
      </c>
      <c r="O340" s="111">
        <f t="shared" si="12"/>
        <v>0.2332281609863906</v>
      </c>
      <c r="P340" s="111">
        <f t="shared" si="13"/>
        <v>9.9591427242061187E-2</v>
      </c>
      <c r="Q340" s="126">
        <f t="shared" si="4"/>
        <v>64.037493739117991</v>
      </c>
      <c r="R340" s="97"/>
      <c r="S340" s="52">
        <v>13</v>
      </c>
      <c r="V340" s="31">
        <f t="shared" si="5"/>
        <v>0</v>
      </c>
    </row>
    <row r="341" spans="1:24" ht="14.25" customHeight="1">
      <c r="A341" s="55" t="s">
        <v>87</v>
      </c>
      <c r="B341" s="40">
        <v>189715</v>
      </c>
      <c r="C341" s="118">
        <f t="shared" si="6"/>
        <v>188685</v>
      </c>
      <c r="D341" s="120">
        <f t="shared" si="7"/>
        <v>-1030</v>
      </c>
      <c r="E341" s="121">
        <f t="shared" si="3"/>
        <v>-5.4291964262183079E-3</v>
      </c>
      <c r="F341" s="118">
        <f t="shared" si="8"/>
        <v>13160</v>
      </c>
      <c r="G341" s="118">
        <f t="shared" si="8"/>
        <v>31192</v>
      </c>
      <c r="H341" s="118">
        <f t="shared" si="8"/>
        <v>109664</v>
      </c>
      <c r="I341" s="118">
        <f t="shared" si="8"/>
        <v>47829</v>
      </c>
      <c r="J341" s="118">
        <f t="shared" si="8"/>
        <v>20800</v>
      </c>
      <c r="K341" s="97"/>
      <c r="L341" s="111">
        <f t="shared" si="9"/>
        <v>6.9745872750881094E-2</v>
      </c>
      <c r="M341" s="111">
        <f t="shared" si="10"/>
        <v>0.16531255796698199</v>
      </c>
      <c r="N341" s="111">
        <f t="shared" si="11"/>
        <v>0.58120147335506267</v>
      </c>
      <c r="O341" s="111">
        <f t="shared" si="12"/>
        <v>0.25348596867795531</v>
      </c>
      <c r="P341" s="111">
        <f t="shared" si="13"/>
        <v>0.11023663778254764</v>
      </c>
      <c r="Q341" s="126">
        <f t="shared" si="4"/>
        <v>72.057375255325354</v>
      </c>
      <c r="R341" s="97"/>
      <c r="S341" s="52">
        <v>14</v>
      </c>
      <c r="V341" s="31">
        <f t="shared" si="5"/>
        <v>0</v>
      </c>
    </row>
    <row r="342" spans="1:24" ht="14.25" customHeight="1">
      <c r="A342" s="55" t="s">
        <v>44</v>
      </c>
      <c r="B342" s="40">
        <v>180794</v>
      </c>
      <c r="C342" s="118">
        <f t="shared" si="6"/>
        <v>180445</v>
      </c>
      <c r="D342" s="120">
        <f t="shared" si="7"/>
        <v>-349</v>
      </c>
      <c r="E342" s="121">
        <f t="shared" si="3"/>
        <v>-1.9303737955905786E-3</v>
      </c>
      <c r="F342" s="118">
        <f t="shared" si="8"/>
        <v>13481</v>
      </c>
      <c r="G342" s="118">
        <f t="shared" si="8"/>
        <v>30918</v>
      </c>
      <c r="H342" s="118">
        <f t="shared" si="8"/>
        <v>107712</v>
      </c>
      <c r="I342" s="118">
        <f t="shared" si="8"/>
        <v>41815</v>
      </c>
      <c r="J342" s="118">
        <f t="shared" si="8"/>
        <v>19054</v>
      </c>
      <c r="K342" s="97"/>
      <c r="L342" s="111">
        <f t="shared" si="9"/>
        <v>7.4709745351769233E-2</v>
      </c>
      <c r="M342" s="111">
        <f t="shared" si="10"/>
        <v>0.17134306852503534</v>
      </c>
      <c r="N342" s="111">
        <f t="shared" si="11"/>
        <v>0.59692427055335417</v>
      </c>
      <c r="O342" s="111">
        <f t="shared" si="12"/>
        <v>0.23173266092161046</v>
      </c>
      <c r="P342" s="111">
        <f t="shared" si="13"/>
        <v>0.10559450247998005</v>
      </c>
      <c r="Q342" s="126">
        <f t="shared" si="4"/>
        <v>67.525438205585274</v>
      </c>
      <c r="R342" s="97"/>
      <c r="S342" s="52">
        <v>15</v>
      </c>
      <c r="V342" s="31">
        <f t="shared" si="5"/>
        <v>0</v>
      </c>
    </row>
    <row r="343" spans="1:24" ht="14.25" customHeight="1">
      <c r="A343" s="55" t="s">
        <v>55</v>
      </c>
      <c r="B343" s="40">
        <v>68437</v>
      </c>
      <c r="C343" s="118">
        <f t="shared" si="6"/>
        <v>68158</v>
      </c>
      <c r="D343" s="120">
        <f t="shared" si="7"/>
        <v>-279</v>
      </c>
      <c r="E343" s="121">
        <f t="shared" si="3"/>
        <v>-4.0767421131844284E-3</v>
      </c>
      <c r="F343" s="118">
        <f t="shared" si="8"/>
        <v>5591</v>
      </c>
      <c r="G343" s="118">
        <f t="shared" si="8"/>
        <v>12821</v>
      </c>
      <c r="H343" s="118">
        <f t="shared" si="8"/>
        <v>39421</v>
      </c>
      <c r="I343" s="118">
        <f t="shared" si="8"/>
        <v>15916</v>
      </c>
      <c r="J343" s="118">
        <f t="shared" si="8"/>
        <v>6750</v>
      </c>
      <c r="K343" s="97"/>
      <c r="L343" s="111">
        <f t="shared" si="9"/>
        <v>8.2029989142873905E-2</v>
      </c>
      <c r="M343" s="111">
        <f t="shared" si="10"/>
        <v>0.1881070453945245</v>
      </c>
      <c r="N343" s="111">
        <f t="shared" si="11"/>
        <v>0.57837671293171744</v>
      </c>
      <c r="O343" s="111">
        <f t="shared" si="12"/>
        <v>0.23351624167375803</v>
      </c>
      <c r="P343" s="111">
        <f t="shared" si="13"/>
        <v>9.903459608556589E-2</v>
      </c>
      <c r="Q343" s="126">
        <f t="shared" si="4"/>
        <v>72.897694122422067</v>
      </c>
      <c r="R343" s="97"/>
      <c r="S343" s="52">
        <v>16</v>
      </c>
      <c r="V343" s="31">
        <f t="shared" si="5"/>
        <v>0</v>
      </c>
    </row>
    <row r="344" spans="1:24" ht="14.25" customHeight="1">
      <c r="A344" s="55" t="s">
        <v>16</v>
      </c>
      <c r="B344" s="40">
        <v>412161</v>
      </c>
      <c r="C344" s="118">
        <f t="shared" si="6"/>
        <v>412830</v>
      </c>
      <c r="D344" s="120">
        <f t="shared" si="7"/>
        <v>669</v>
      </c>
      <c r="E344" s="121">
        <f t="shared" si="3"/>
        <v>1.6231521177403341E-3</v>
      </c>
      <c r="F344" s="118">
        <f t="shared" si="8"/>
        <v>33206</v>
      </c>
      <c r="G344" s="118">
        <f t="shared" si="8"/>
        <v>79367</v>
      </c>
      <c r="H344" s="118">
        <f t="shared" si="8"/>
        <v>252398</v>
      </c>
      <c r="I344" s="118">
        <f t="shared" si="8"/>
        <v>81065</v>
      </c>
      <c r="J344" s="118">
        <f t="shared" si="8"/>
        <v>33856</v>
      </c>
      <c r="K344" s="97"/>
      <c r="L344" s="111">
        <f t="shared" si="9"/>
        <v>8.0435045902671795E-2</v>
      </c>
      <c r="M344" s="111">
        <f t="shared" si="10"/>
        <v>0.19225104764673109</v>
      </c>
      <c r="N344" s="111">
        <f t="shared" si="11"/>
        <v>0.61138483152871637</v>
      </c>
      <c r="O344" s="111">
        <f t="shared" si="12"/>
        <v>0.19636412082455248</v>
      </c>
      <c r="P344" s="111">
        <f t="shared" si="13"/>
        <v>8.2009543880047484E-2</v>
      </c>
      <c r="Q344" s="126">
        <f t="shared" si="4"/>
        <v>63.563102718722021</v>
      </c>
      <c r="R344" s="97"/>
      <c r="S344" s="52">
        <v>17</v>
      </c>
      <c r="V344" s="31">
        <f t="shared" si="5"/>
        <v>0</v>
      </c>
    </row>
    <row r="345" spans="1:24" ht="14.25" customHeight="1">
      <c r="A345" s="55" t="s">
        <v>40</v>
      </c>
      <c r="B345" s="40">
        <v>73061</v>
      </c>
      <c r="C345" s="118">
        <f t="shared" si="6"/>
        <v>72306</v>
      </c>
      <c r="D345" s="120">
        <f t="shared" si="7"/>
        <v>-755</v>
      </c>
      <c r="E345" s="121">
        <f t="shared" si="3"/>
        <v>-1.033383063467519E-2</v>
      </c>
      <c r="F345" s="118">
        <f t="shared" si="8"/>
        <v>4155</v>
      </c>
      <c r="G345" s="118">
        <f t="shared" si="8"/>
        <v>10125</v>
      </c>
      <c r="H345" s="118">
        <f t="shared" si="8"/>
        <v>41580</v>
      </c>
      <c r="I345" s="118">
        <f t="shared" si="8"/>
        <v>20601</v>
      </c>
      <c r="J345" s="118">
        <f t="shared" si="8"/>
        <v>8863</v>
      </c>
      <c r="K345" s="97"/>
      <c r="L345" s="111">
        <f t="shared" si="9"/>
        <v>5.7464110862169113E-2</v>
      </c>
      <c r="M345" s="111">
        <f t="shared" si="10"/>
        <v>0.14002987303958178</v>
      </c>
      <c r="N345" s="111">
        <f t="shared" si="11"/>
        <v>0.57505601194921585</v>
      </c>
      <c r="O345" s="111">
        <f t="shared" si="12"/>
        <v>0.2849141150112024</v>
      </c>
      <c r="P345" s="111">
        <f t="shared" si="13"/>
        <v>0.12257627306170996</v>
      </c>
      <c r="Q345" s="126">
        <f t="shared" si="4"/>
        <v>73.896103896103895</v>
      </c>
      <c r="R345" s="97"/>
      <c r="S345" s="52">
        <v>18</v>
      </c>
      <c r="V345" s="31">
        <f t="shared" si="5"/>
        <v>0</v>
      </c>
    </row>
    <row r="346" spans="1:24" ht="14.25" customHeight="1">
      <c r="A346" s="55" t="s">
        <v>48</v>
      </c>
      <c r="B346" s="40">
        <v>178522</v>
      </c>
      <c r="C346" s="118">
        <f t="shared" si="6"/>
        <v>177161</v>
      </c>
      <c r="D346" s="120">
        <f t="shared" si="7"/>
        <v>-1361</v>
      </c>
      <c r="E346" s="121">
        <f t="shared" si="3"/>
        <v>-7.6237102429952408E-3</v>
      </c>
      <c r="F346" s="118">
        <f t="shared" si="8"/>
        <v>11040</v>
      </c>
      <c r="G346" s="118">
        <f t="shared" si="8"/>
        <v>26410</v>
      </c>
      <c r="H346" s="118">
        <f t="shared" si="8"/>
        <v>105883</v>
      </c>
      <c r="I346" s="118">
        <f t="shared" si="8"/>
        <v>44868</v>
      </c>
      <c r="J346" s="118">
        <f t="shared" si="8"/>
        <v>18902</v>
      </c>
      <c r="K346" s="97"/>
      <c r="L346" s="111">
        <f t="shared" si="9"/>
        <v>6.2316198260339468E-2</v>
      </c>
      <c r="M346" s="111">
        <f t="shared" si="10"/>
        <v>0.14907344167169975</v>
      </c>
      <c r="N346" s="111">
        <f t="shared" si="11"/>
        <v>0.59766540039850757</v>
      </c>
      <c r="O346" s="111">
        <f t="shared" si="12"/>
        <v>0.2532611579297927</v>
      </c>
      <c r="P346" s="111">
        <f t="shared" si="13"/>
        <v>0.10669391118812831</v>
      </c>
      <c r="Q346" s="126">
        <f t="shared" si="4"/>
        <v>67.317699725168353</v>
      </c>
      <c r="R346" s="97"/>
      <c r="S346" s="52">
        <v>19</v>
      </c>
      <c r="V346" s="31">
        <f t="shared" si="5"/>
        <v>0</v>
      </c>
    </row>
    <row r="347" spans="1:24" ht="14.25" customHeight="1">
      <c r="A347" s="55" t="s">
        <v>0</v>
      </c>
      <c r="B347" s="40">
        <v>29789</v>
      </c>
      <c r="C347" s="118">
        <f t="shared" si="6"/>
        <v>29884</v>
      </c>
      <c r="D347" s="120">
        <f t="shared" si="7"/>
        <v>95</v>
      </c>
      <c r="E347" s="121">
        <f t="shared" si="3"/>
        <v>3.1890966464132031E-3</v>
      </c>
      <c r="F347" s="118">
        <f t="shared" si="8"/>
        <v>2204</v>
      </c>
      <c r="G347" s="118">
        <f>SUMIF($Y$16:$Y$326,$S347,G$16:G$326)</f>
        <v>4942</v>
      </c>
      <c r="H347" s="118">
        <f t="shared" si="8"/>
        <v>18156</v>
      </c>
      <c r="I347" s="118">
        <f t="shared" si="8"/>
        <v>6786</v>
      </c>
      <c r="J347" s="118">
        <f t="shared" si="8"/>
        <v>2942</v>
      </c>
      <c r="K347" s="97"/>
      <c r="L347" s="111">
        <f t="shared" si="9"/>
        <v>7.3751840449738995E-2</v>
      </c>
      <c r="M347" s="111">
        <f t="shared" si="10"/>
        <v>0.16537277472895195</v>
      </c>
      <c r="N347" s="111">
        <f t="shared" si="11"/>
        <v>0.60754919020211484</v>
      </c>
      <c r="O347" s="111">
        <f t="shared" si="12"/>
        <v>0.2270780350689332</v>
      </c>
      <c r="P347" s="111">
        <f t="shared" si="13"/>
        <v>9.8447329674742332E-2</v>
      </c>
      <c r="Q347" s="126">
        <f t="shared" si="4"/>
        <v>64.595725930821771</v>
      </c>
      <c r="R347" s="97"/>
      <c r="S347" s="52">
        <v>21</v>
      </c>
      <c r="V347" s="31">
        <f t="shared" si="5"/>
        <v>0</v>
      </c>
    </row>
    <row r="348" spans="1:24" ht="6.75" customHeight="1">
      <c r="A348" s="117"/>
      <c r="B348" s="115"/>
      <c r="C348" s="93"/>
      <c r="D348" s="120"/>
      <c r="E348" s="121"/>
      <c r="F348" s="93"/>
      <c r="G348" s="93"/>
      <c r="H348" s="93"/>
      <c r="I348" s="93"/>
      <c r="J348" s="93"/>
      <c r="K348" s="97"/>
      <c r="L348" s="111"/>
      <c r="M348" s="111"/>
      <c r="N348" s="111"/>
      <c r="O348" s="111"/>
      <c r="P348" s="111"/>
      <c r="Q348" s="126"/>
      <c r="R348" s="97"/>
      <c r="S348" s="51"/>
      <c r="V348" s="8"/>
    </row>
    <row r="349" spans="1:24" ht="13.5" customHeight="1">
      <c r="A349" s="55" t="s">
        <v>397</v>
      </c>
      <c r="B349" s="40">
        <v>5517919</v>
      </c>
      <c r="C349" s="119">
        <f>SUM(C329:C347)</f>
        <v>5525292</v>
      </c>
      <c r="D349" s="120">
        <f>C349-B349</f>
        <v>7373</v>
      </c>
      <c r="E349" s="121">
        <f>C349/B349-1</f>
        <v>1.3361921405514732E-3</v>
      </c>
      <c r="F349" s="119">
        <f>SUM(F329:F347)</f>
        <v>375079</v>
      </c>
      <c r="G349" s="119">
        <f>SUM(G329:G347)</f>
        <v>871036</v>
      </c>
      <c r="H349" s="119">
        <f>SUM(H329:H347)</f>
        <v>3422982</v>
      </c>
      <c r="I349" s="119">
        <f>SUM(I329:I347)</f>
        <v>1231274</v>
      </c>
      <c r="J349" s="119">
        <f>SUM(J329:J347)</f>
        <v>524583</v>
      </c>
      <c r="K349" s="97"/>
      <c r="L349" s="111">
        <f>F349/$C349</f>
        <v>6.7884014093734776E-2</v>
      </c>
      <c r="M349" s="111">
        <f>G349/$C349</f>
        <v>0.15764524300254176</v>
      </c>
      <c r="N349" s="111">
        <f>H349/$C349</f>
        <v>0.61951151178978414</v>
      </c>
      <c r="O349" s="111">
        <f>I349/$C349</f>
        <v>0.2228432452076741</v>
      </c>
      <c r="P349" s="111">
        <f>J349/$C349</f>
        <v>9.4942131565173393E-2</v>
      </c>
      <c r="Q349" s="126">
        <f t="shared" si="4"/>
        <v>61.417500880810941</v>
      </c>
      <c r="R349" s="97"/>
      <c r="S349" s="51"/>
      <c r="V349" s="8">
        <f>SUM(V329:V347)</f>
        <v>0</v>
      </c>
    </row>
    <row r="350" spans="1:24" ht="7.5" customHeight="1">
      <c r="A350" s="99"/>
      <c r="B350" s="40"/>
      <c r="C350" s="93"/>
      <c r="D350" s="94"/>
      <c r="E350" s="121"/>
      <c r="F350" s="96"/>
      <c r="G350" s="93"/>
      <c r="H350" s="93"/>
      <c r="I350" s="93"/>
      <c r="J350" s="93"/>
      <c r="K350" s="97"/>
      <c r="L350" s="111"/>
      <c r="M350" s="111"/>
      <c r="N350" s="111"/>
      <c r="O350" s="111"/>
      <c r="P350" s="111"/>
      <c r="Q350" s="126"/>
      <c r="R350" s="97"/>
      <c r="S350" s="51"/>
    </row>
    <row r="351" spans="1:24" ht="12">
      <c r="A351" s="124" t="s">
        <v>412</v>
      </c>
      <c r="B351" s="40"/>
      <c r="C351" s="93"/>
      <c r="D351" s="94"/>
      <c r="E351" s="121"/>
      <c r="F351" s="96"/>
      <c r="G351" s="93"/>
      <c r="H351" s="93"/>
      <c r="I351" s="93"/>
      <c r="J351" s="93"/>
      <c r="K351" s="97"/>
      <c r="L351" s="111"/>
      <c r="M351" s="98"/>
      <c r="N351" s="98"/>
      <c r="O351" s="98"/>
      <c r="P351" s="98"/>
      <c r="Q351" s="126"/>
      <c r="R351" s="97"/>
      <c r="S351" s="13"/>
    </row>
    <row r="352" spans="1:24" ht="14.25" customHeight="1">
      <c r="A352" s="55" t="s">
        <v>460</v>
      </c>
      <c r="B352" s="40">
        <v>57264</v>
      </c>
      <c r="C352" s="118">
        <f>SUMIF($Z$16:$Z$326,$S352,C$16:C$326)</f>
        <v>56324</v>
      </c>
      <c r="D352" s="120">
        <f>C352-B352</f>
        <v>-940</v>
      </c>
      <c r="E352" s="121">
        <f t="shared" ref="E352:E360" si="14">C352/B352-1</f>
        <v>-1.6415199776473877E-2</v>
      </c>
      <c r="F352" s="118">
        <f t="shared" ref="F352:J358" si="15">SUMIF($Z$16:$Z$326,$S352,F$16:F$326)</f>
        <v>3128</v>
      </c>
      <c r="G352" s="118">
        <f t="shared" si="15"/>
        <v>7620</v>
      </c>
      <c r="H352" s="118">
        <f t="shared" si="15"/>
        <v>30478</v>
      </c>
      <c r="I352" s="118">
        <f t="shared" si="15"/>
        <v>18226</v>
      </c>
      <c r="J352" s="118">
        <f t="shared" si="15"/>
        <v>8063</v>
      </c>
      <c r="K352" s="97"/>
      <c r="L352" s="111">
        <f>F352/$C352</f>
        <v>5.5535828421276898E-2</v>
      </c>
      <c r="M352" s="111">
        <f t="shared" ref="M352:N358" si="16">G352/$C352</f>
        <v>0.13528868688303389</v>
      </c>
      <c r="N352" s="111">
        <f t="shared" si="16"/>
        <v>0.54111923869043388</v>
      </c>
      <c r="O352" s="111">
        <f>I352/$C352</f>
        <v>0.32359207442653221</v>
      </c>
      <c r="P352" s="111">
        <f>J352/$C352</f>
        <v>0.14315389531993467</v>
      </c>
      <c r="Q352" s="126">
        <f t="shared" si="4"/>
        <v>84.802152372202912</v>
      </c>
      <c r="R352" s="97"/>
      <c r="S352" s="52">
        <v>1</v>
      </c>
      <c r="X352" s="31">
        <f t="shared" ref="X352:X358" si="17">SUMIF($X$16:$X$326,$S352,X$16:X$326)</f>
        <v>0</v>
      </c>
    </row>
    <row r="353" spans="1:24" ht="14.25" customHeight="1">
      <c r="A353" s="55" t="s">
        <v>467</v>
      </c>
      <c r="B353" s="40">
        <v>304905</v>
      </c>
      <c r="C353" s="118">
        <f t="shared" ref="C353:C358" si="18">SUMIF($Z$16:$Z$326,S353,C$16:C$326)</f>
        <v>299665</v>
      </c>
      <c r="D353" s="120">
        <f t="shared" ref="D353:D360" si="19">C353-B353</f>
        <v>-5240</v>
      </c>
      <c r="E353" s="121">
        <f t="shared" si="14"/>
        <v>-1.7185680785818502E-2</v>
      </c>
      <c r="F353" s="118">
        <f t="shared" si="15"/>
        <v>16792</v>
      </c>
      <c r="G353" s="118">
        <f t="shared" si="15"/>
        <v>42746</v>
      </c>
      <c r="H353" s="118">
        <f t="shared" si="15"/>
        <v>162718</v>
      </c>
      <c r="I353" s="118">
        <f t="shared" si="15"/>
        <v>94201</v>
      </c>
      <c r="J353" s="118">
        <f t="shared" si="15"/>
        <v>41746</v>
      </c>
      <c r="K353" s="97"/>
      <c r="L353" s="111">
        <f>F353/$C353</f>
        <v>5.6035906762551518E-2</v>
      </c>
      <c r="M353" s="111">
        <f t="shared" si="16"/>
        <v>0.14264595464935845</v>
      </c>
      <c r="N353" s="111">
        <f t="shared" si="16"/>
        <v>0.54299968297932688</v>
      </c>
      <c r="O353" s="111">
        <f t="shared" ref="O353:O358" si="20">I353/$C353</f>
        <v>0.31435436237131464</v>
      </c>
      <c r="P353" s="111">
        <f t="shared" ref="P353:P358" si="21">J353/$C353</f>
        <v>0.13930889493267481</v>
      </c>
      <c r="Q353" s="126">
        <f t="shared" si="4"/>
        <v>84.162170134834497</v>
      </c>
      <c r="R353" s="97"/>
      <c r="S353" s="52">
        <v>2</v>
      </c>
      <c r="X353" s="31">
        <f t="shared" si="17"/>
        <v>0</v>
      </c>
    </row>
    <row r="354" spans="1:24" ht="14.25" customHeight="1">
      <c r="A354" s="55" t="s">
        <v>468</v>
      </c>
      <c r="B354" s="40">
        <v>543615</v>
      </c>
      <c r="C354" s="118">
        <f t="shared" si="18"/>
        <v>537952</v>
      </c>
      <c r="D354" s="120">
        <f t="shared" si="19"/>
        <v>-5663</v>
      </c>
      <c r="E354" s="121">
        <f t="shared" si="14"/>
        <v>-1.0417299007569714E-2</v>
      </c>
      <c r="F354" s="118">
        <f t="shared" si="15"/>
        <v>34639</v>
      </c>
      <c r="G354" s="118">
        <f t="shared" si="15"/>
        <v>85163</v>
      </c>
      <c r="H354" s="118">
        <f t="shared" si="15"/>
        <v>302285</v>
      </c>
      <c r="I354" s="118">
        <f t="shared" si="15"/>
        <v>150504</v>
      </c>
      <c r="J354" s="118">
        <f t="shared" si="15"/>
        <v>65591</v>
      </c>
      <c r="K354" s="97"/>
      <c r="L354" s="111">
        <f t="shared" ref="L354:L360" si="22">F354/$C354</f>
        <v>6.4390503241924926E-2</v>
      </c>
      <c r="M354" s="111">
        <f t="shared" si="16"/>
        <v>0.15830966331568616</v>
      </c>
      <c r="N354" s="111">
        <f t="shared" si="16"/>
        <v>0.56191816370233771</v>
      </c>
      <c r="O354" s="111">
        <f t="shared" si="20"/>
        <v>0.2797721729819761</v>
      </c>
      <c r="P354" s="111">
        <f t="shared" si="21"/>
        <v>0.12192723514365594</v>
      </c>
      <c r="Q354" s="126">
        <f t="shared" si="4"/>
        <v>77.961857187753282</v>
      </c>
      <c r="R354" s="97"/>
      <c r="S354" s="52">
        <v>3</v>
      </c>
      <c r="X354" s="31">
        <f t="shared" si="17"/>
        <v>0</v>
      </c>
    </row>
    <row r="355" spans="1:24" ht="14.25" customHeight="1">
      <c r="A355" s="55" t="s">
        <v>461</v>
      </c>
      <c r="B355" s="40">
        <v>608406</v>
      </c>
      <c r="C355" s="118">
        <f t="shared" si="18"/>
        <v>605841</v>
      </c>
      <c r="D355" s="120">
        <f t="shared" si="19"/>
        <v>-2565</v>
      </c>
      <c r="E355" s="121">
        <f t="shared" si="14"/>
        <v>-4.2159347540950964E-3</v>
      </c>
      <c r="F355" s="118">
        <f t="shared" si="15"/>
        <v>43061</v>
      </c>
      <c r="G355" s="118">
        <f t="shared" si="15"/>
        <v>103993</v>
      </c>
      <c r="H355" s="118">
        <f t="shared" si="15"/>
        <v>350947</v>
      </c>
      <c r="I355" s="118">
        <f t="shared" si="15"/>
        <v>150901</v>
      </c>
      <c r="J355" s="118">
        <f t="shared" si="15"/>
        <v>64185</v>
      </c>
      <c r="K355" s="97"/>
      <c r="L355" s="111">
        <f t="shared" si="22"/>
        <v>7.1076404535183324E-2</v>
      </c>
      <c r="M355" s="111">
        <f t="shared" si="16"/>
        <v>0.17165064761216225</v>
      </c>
      <c r="N355" s="111">
        <f t="shared" si="16"/>
        <v>0.57927244937202993</v>
      </c>
      <c r="O355" s="111">
        <f>I355/$C355</f>
        <v>0.24907690301580779</v>
      </c>
      <c r="P355" s="111">
        <f>J355/$C355</f>
        <v>0.10594363867747478</v>
      </c>
      <c r="Q355" s="126">
        <f t="shared" si="4"/>
        <v>72.630340193818441</v>
      </c>
      <c r="R355" s="97"/>
      <c r="S355" s="52">
        <v>4</v>
      </c>
      <c r="X355" s="31">
        <f t="shared" si="17"/>
        <v>0</v>
      </c>
    </row>
    <row r="356" spans="1:24" ht="14.25" customHeight="1">
      <c r="A356" s="55" t="s">
        <v>469</v>
      </c>
      <c r="B356" s="40">
        <v>1046424</v>
      </c>
      <c r="C356" s="118">
        <f t="shared" si="18"/>
        <v>1044977</v>
      </c>
      <c r="D356" s="120">
        <f t="shared" si="19"/>
        <v>-1447</v>
      </c>
      <c r="E356" s="121">
        <f t="shared" si="14"/>
        <v>-1.3828046757337065E-3</v>
      </c>
      <c r="F356" s="118">
        <f t="shared" si="15"/>
        <v>72418</v>
      </c>
      <c r="G356" s="118">
        <f t="shared" si="15"/>
        <v>176927</v>
      </c>
      <c r="H356" s="118">
        <f t="shared" si="15"/>
        <v>629269</v>
      </c>
      <c r="I356" s="118">
        <f t="shared" si="15"/>
        <v>238781</v>
      </c>
      <c r="J356" s="118">
        <f t="shared" si="15"/>
        <v>99128</v>
      </c>
      <c r="K356" s="97"/>
      <c r="L356" s="111">
        <f t="shared" si="22"/>
        <v>6.9301046817298373E-2</v>
      </c>
      <c r="M356" s="111">
        <f t="shared" si="16"/>
        <v>0.16931186045243102</v>
      </c>
      <c r="N356" s="111">
        <f t="shared" si="16"/>
        <v>0.60218454568856539</v>
      </c>
      <c r="O356" s="111">
        <f t="shared" si="20"/>
        <v>0.2285035938590036</v>
      </c>
      <c r="P356" s="111">
        <f t="shared" si="21"/>
        <v>9.4861418002501488E-2</v>
      </c>
      <c r="Q356" s="126">
        <f t="shared" si="4"/>
        <v>66.062049775215371</v>
      </c>
      <c r="R356" s="97"/>
      <c r="S356" s="52">
        <v>5</v>
      </c>
      <c r="X356" s="31">
        <f t="shared" si="17"/>
        <v>0</v>
      </c>
    </row>
    <row r="357" spans="1:24" ht="14.25" customHeight="1">
      <c r="A357" s="55" t="s">
        <v>462</v>
      </c>
      <c r="B357" s="40">
        <v>787408</v>
      </c>
      <c r="C357" s="118">
        <f t="shared" si="18"/>
        <v>785096</v>
      </c>
      <c r="D357" s="120">
        <f t="shared" si="19"/>
        <v>-2312</v>
      </c>
      <c r="E357" s="121">
        <f t="shared" si="14"/>
        <v>-2.9362160404771132E-3</v>
      </c>
      <c r="F357" s="118">
        <f t="shared" si="15"/>
        <v>49016</v>
      </c>
      <c r="G357" s="118">
        <f t="shared" si="15"/>
        <v>115590</v>
      </c>
      <c r="H357" s="118">
        <f t="shared" si="15"/>
        <v>481920</v>
      </c>
      <c r="I357" s="118">
        <f t="shared" si="15"/>
        <v>187586</v>
      </c>
      <c r="J357" s="118">
        <f t="shared" si="15"/>
        <v>81162</v>
      </c>
      <c r="K357" s="97"/>
      <c r="L357" s="111">
        <f t="shared" si="22"/>
        <v>6.2433129196938976E-2</v>
      </c>
      <c r="M357" s="111">
        <f t="shared" si="16"/>
        <v>0.14723040239664958</v>
      </c>
      <c r="N357" s="111">
        <f t="shared" si="16"/>
        <v>0.61383576021276376</v>
      </c>
      <c r="O357" s="111">
        <f>I357/$C357</f>
        <v>0.23893383739058663</v>
      </c>
      <c r="P357" s="111">
        <f>J357/$C357</f>
        <v>0.10337844034360129</v>
      </c>
      <c r="Q357" s="126">
        <f t="shared" si="4"/>
        <v>62.910026560424967</v>
      </c>
      <c r="R357" s="97"/>
      <c r="S357" s="52">
        <v>6</v>
      </c>
      <c r="X357" s="31">
        <f t="shared" si="17"/>
        <v>0</v>
      </c>
    </row>
    <row r="358" spans="1:24" ht="14.25" customHeight="1">
      <c r="A358" s="55" t="s">
        <v>463</v>
      </c>
      <c r="B358" s="40">
        <v>2169897</v>
      </c>
      <c r="C358" s="118">
        <f t="shared" si="18"/>
        <v>2195437</v>
      </c>
      <c r="D358" s="120">
        <f t="shared" si="19"/>
        <v>25540</v>
      </c>
      <c r="E358" s="121">
        <f t="shared" si="14"/>
        <v>1.1770143928490517E-2</v>
      </c>
      <c r="F358" s="118">
        <f t="shared" si="15"/>
        <v>156025</v>
      </c>
      <c r="G358" s="118">
        <f t="shared" si="15"/>
        <v>338997</v>
      </c>
      <c r="H358" s="118">
        <f t="shared" si="15"/>
        <v>1465365</v>
      </c>
      <c r="I358" s="118">
        <f t="shared" si="15"/>
        <v>391075</v>
      </c>
      <c r="J358" s="118">
        <f t="shared" si="15"/>
        <v>164708</v>
      </c>
      <c r="K358" s="97"/>
      <c r="L358" s="111">
        <f t="shared" si="22"/>
        <v>7.1067855738971328E-2</v>
      </c>
      <c r="M358" s="111">
        <f t="shared" si="16"/>
        <v>0.15440980542825869</v>
      </c>
      <c r="N358" s="111">
        <f t="shared" si="16"/>
        <v>0.66745937141443823</v>
      </c>
      <c r="O358" s="111">
        <f t="shared" si="20"/>
        <v>0.17813082315730308</v>
      </c>
      <c r="P358" s="111">
        <f t="shared" si="21"/>
        <v>7.5022876994420701E-2</v>
      </c>
      <c r="Q358" s="126">
        <f t="shared" si="4"/>
        <v>49.821853258403195</v>
      </c>
      <c r="R358" s="97"/>
      <c r="S358" s="52">
        <v>7</v>
      </c>
      <c r="X358" s="31">
        <f t="shared" si="17"/>
        <v>0</v>
      </c>
    </row>
    <row r="359" spans="1:24" ht="6.75" customHeight="1">
      <c r="A359" s="117"/>
      <c r="B359" s="40"/>
      <c r="C359" s="93"/>
      <c r="D359" s="120"/>
      <c r="E359" s="121"/>
      <c r="F359" s="93"/>
      <c r="G359" s="93"/>
      <c r="H359" s="93"/>
      <c r="I359" s="93"/>
      <c r="J359" s="93"/>
      <c r="K359" s="97"/>
      <c r="L359" s="111"/>
      <c r="M359" s="98"/>
      <c r="N359" s="98"/>
      <c r="O359" s="98"/>
      <c r="P359" s="98"/>
      <c r="Q359" s="126"/>
      <c r="R359" s="97"/>
      <c r="S359" s="51"/>
      <c r="X359" s="8"/>
    </row>
    <row r="360" spans="1:24" ht="12" customHeight="1">
      <c r="A360" s="55" t="s">
        <v>397</v>
      </c>
      <c r="B360" s="40">
        <v>5517919</v>
      </c>
      <c r="C360" s="119">
        <f>SUM(C352:C358)</f>
        <v>5525292</v>
      </c>
      <c r="D360" s="120">
        <f t="shared" si="19"/>
        <v>7373</v>
      </c>
      <c r="E360" s="121">
        <f t="shared" si="14"/>
        <v>1.3361921405514732E-3</v>
      </c>
      <c r="F360" s="119">
        <f>SUM(F352:F358)</f>
        <v>375079</v>
      </c>
      <c r="G360" s="119">
        <f>SUM(G352:G358)</f>
        <v>871036</v>
      </c>
      <c r="H360" s="119">
        <f>SUM(H352:H358)</f>
        <v>3422982</v>
      </c>
      <c r="I360" s="119">
        <f>SUM(I352:I358)</f>
        <v>1231274</v>
      </c>
      <c r="J360" s="119">
        <f>SUM(J352:J358)</f>
        <v>524583</v>
      </c>
      <c r="K360" s="97"/>
      <c r="L360" s="111">
        <f t="shared" si="22"/>
        <v>6.7884014093734776E-2</v>
      </c>
      <c r="M360" s="111">
        <f>G360/$C360</f>
        <v>0.15764524300254176</v>
      </c>
      <c r="N360" s="111">
        <f>H360/$C360</f>
        <v>0.61951151178978414</v>
      </c>
      <c r="O360" s="111">
        <f>I360/$C360</f>
        <v>0.2228432452076741</v>
      </c>
      <c r="P360" s="111">
        <f>J360/$C360</f>
        <v>9.4942131565173393E-2</v>
      </c>
      <c r="Q360" s="126">
        <f t="shared" si="4"/>
        <v>61.417500880810941</v>
      </c>
      <c r="R360" s="97"/>
      <c r="S360" s="51"/>
      <c r="X360" s="8">
        <f>SUM(X352:X358)</f>
        <v>0</v>
      </c>
    </row>
    <row r="361" spans="1:24">
      <c r="A361" s="99"/>
      <c r="B361" s="92"/>
      <c r="C361" s="93"/>
      <c r="D361" s="94"/>
      <c r="E361" s="95"/>
      <c r="F361" s="96"/>
      <c r="G361" s="97"/>
      <c r="H361" s="97"/>
      <c r="I361" s="97"/>
      <c r="J361" s="97"/>
      <c r="K361" s="97"/>
      <c r="L361" s="97"/>
      <c r="M361" s="96"/>
      <c r="N361" s="96"/>
      <c r="O361" s="96"/>
      <c r="P361" s="96"/>
      <c r="Q361" s="96"/>
      <c r="R361" s="97"/>
      <c r="S361" s="51"/>
    </row>
    <row r="362" spans="1:24">
      <c r="B362" s="17"/>
      <c r="C362" s="8"/>
      <c r="D362" s="16"/>
      <c r="S362" s="13"/>
    </row>
    <row r="363" spans="1:24">
      <c r="B363" s="17"/>
      <c r="C363" s="8"/>
      <c r="D363" s="16"/>
      <c r="S363" s="13"/>
    </row>
    <row r="364" spans="1:24">
      <c r="B364" s="17"/>
      <c r="C364" s="8"/>
      <c r="D364" s="16"/>
      <c r="S364" s="13"/>
    </row>
    <row r="365" spans="1:24">
      <c r="B365" s="17"/>
      <c r="C365" s="8"/>
      <c r="D365" s="16"/>
      <c r="S365" s="13"/>
    </row>
    <row r="366" spans="1:24">
      <c r="B366" s="17"/>
      <c r="C366" s="8"/>
      <c r="D366" s="16"/>
      <c r="S366" s="13"/>
    </row>
    <row r="367" spans="1:24">
      <c r="B367" s="17"/>
      <c r="C367" s="8"/>
      <c r="D367" s="16"/>
      <c r="S367" s="13"/>
    </row>
    <row r="368" spans="1:24">
      <c r="B368" s="17"/>
      <c r="C368" s="8"/>
      <c r="D368" s="16"/>
      <c r="S368" s="13"/>
    </row>
    <row r="369" spans="2:19">
      <c r="B369" s="17"/>
      <c r="C369" s="8"/>
      <c r="D369" s="16"/>
      <c r="S369" s="13"/>
    </row>
    <row r="370" spans="2:19">
      <c r="B370" s="17"/>
      <c r="C370" s="8"/>
      <c r="D370" s="16"/>
      <c r="S370" s="13"/>
    </row>
    <row r="371" spans="2:19">
      <c r="B371" s="17"/>
      <c r="C371" s="8"/>
      <c r="D371" s="16"/>
      <c r="S371" s="13"/>
    </row>
    <row r="372" spans="2:19">
      <c r="B372" s="17"/>
      <c r="C372" s="8"/>
      <c r="D372" s="16"/>
    </row>
    <row r="373" spans="2:19">
      <c r="B373" s="17"/>
      <c r="C373" s="8"/>
      <c r="D373" s="16"/>
    </row>
    <row r="374" spans="2:19">
      <c r="B374" s="17"/>
      <c r="C374" s="8"/>
      <c r="D374" s="16"/>
    </row>
    <row r="375" spans="2:19">
      <c r="B375" s="17"/>
      <c r="C375" s="8"/>
      <c r="D375" s="16"/>
    </row>
    <row r="376" spans="2:19">
      <c r="B376" s="17"/>
      <c r="C376" s="8"/>
      <c r="D376" s="16"/>
    </row>
    <row r="377" spans="2:19">
      <c r="B377" s="17"/>
      <c r="C377" s="8"/>
      <c r="D377" s="16"/>
    </row>
    <row r="378" spans="2:19">
      <c r="B378" s="17"/>
      <c r="C378" s="8"/>
      <c r="D378" s="16"/>
    </row>
    <row r="379" spans="2:19">
      <c r="B379" s="17"/>
      <c r="C379" s="8"/>
      <c r="D379" s="16"/>
    </row>
  </sheetData>
  <sortState xmlns:xlrd2="http://schemas.microsoft.com/office/spreadsheetml/2017/richdata2" ref="A16:Z325">
    <sortCondition ref="A16:A325"/>
  </sortState>
  <pageMargins left="0.31496062992125984" right="0.11811023622047245" top="0.74803149606299213" bottom="0.66929133858267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1287-4423-4AC1-A8FD-4D4AFCFD2CBB}">
  <dimension ref="A1:Z377"/>
  <sheetViews>
    <sheetView zoomScaleNormal="10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B13" sqref="B13"/>
    </sheetView>
  </sheetViews>
  <sheetFormatPr defaultColWidth="9" defaultRowHeight="11.4"/>
  <cols>
    <col min="1" max="1" width="14.08984375" style="1" customWidth="1"/>
    <col min="2" max="2" width="8.26953125" style="18" customWidth="1"/>
    <col min="3" max="3" width="9" style="1"/>
    <col min="4" max="4" width="7.7265625" style="10" customWidth="1"/>
    <col min="5" max="5" width="6.7265625" style="12" customWidth="1"/>
    <col min="6" max="6" width="6.7265625" style="13" customWidth="1"/>
    <col min="7" max="7" width="8.08984375" style="1" customWidth="1"/>
    <col min="8" max="8" width="8.453125" style="1" customWidth="1"/>
    <col min="9" max="9" width="8.08984375" style="1" customWidth="1"/>
    <col min="10" max="10" width="6.453125" style="1" customWidth="1"/>
    <col min="11" max="11" width="1.36328125" style="1" customWidth="1"/>
    <col min="12" max="12" width="7.54296875" style="1" customWidth="1"/>
    <col min="13" max="16" width="6.08984375" style="13" customWidth="1"/>
    <col min="17" max="17" width="7.08984375" style="13" customWidth="1"/>
    <col min="18" max="18" width="4.26953125" style="1" customWidth="1"/>
    <col min="19" max="19" width="6.36328125" style="1" customWidth="1"/>
    <col min="20" max="20" width="9" style="1"/>
    <col min="21" max="21" width="6.08984375" style="1" hidden="1" customWidth="1"/>
    <col min="22" max="22" width="5.90625" style="1" hidden="1" customWidth="1"/>
    <col min="23" max="23" width="7.1796875" style="1" hidden="1" customWidth="1"/>
    <col min="24" max="24" width="7.7265625" style="1" hidden="1" customWidth="1"/>
    <col min="25" max="25" width="12.1796875" style="1" bestFit="1" customWidth="1"/>
    <col min="26" max="16384" width="9" style="1"/>
  </cols>
  <sheetData>
    <row r="1" spans="1:26">
      <c r="A1" s="54">
        <v>43916</v>
      </c>
    </row>
    <row r="2" spans="1:26" ht="17.399999999999999">
      <c r="A2" s="56" t="s">
        <v>476</v>
      </c>
      <c r="B2" s="57"/>
      <c r="C2" s="58"/>
      <c r="D2" s="59"/>
      <c r="E2" s="60"/>
      <c r="F2" s="61"/>
      <c r="G2" s="58"/>
      <c r="H2" s="58"/>
      <c r="I2" s="58"/>
      <c r="J2" s="58"/>
      <c r="K2" s="58"/>
      <c r="L2" s="58"/>
      <c r="M2" s="61"/>
      <c r="N2" s="61"/>
      <c r="O2" s="61"/>
      <c r="P2" s="61"/>
      <c r="Q2" s="61"/>
    </row>
    <row r="3" spans="1:26">
      <c r="A3" s="58" t="s">
        <v>414</v>
      </c>
      <c r="B3" s="57"/>
      <c r="C3" s="58"/>
      <c r="D3" s="59"/>
      <c r="E3" s="60"/>
      <c r="F3" s="61"/>
      <c r="G3" s="58"/>
      <c r="H3" s="58"/>
      <c r="I3" s="58"/>
      <c r="J3" s="58"/>
      <c r="K3" s="58"/>
      <c r="L3" s="58"/>
      <c r="M3" s="61"/>
      <c r="N3" s="61"/>
      <c r="O3" s="61"/>
      <c r="P3" s="61"/>
      <c r="Q3" s="61"/>
    </row>
    <row r="4" spans="1:26" ht="12">
      <c r="A4" s="62"/>
      <c r="B4" s="57"/>
      <c r="C4" s="58"/>
      <c r="D4" s="59"/>
      <c r="E4" s="60"/>
      <c r="F4" s="61"/>
      <c r="G4" s="58"/>
      <c r="H4" s="58"/>
      <c r="I4" s="58"/>
      <c r="J4" s="58"/>
      <c r="K4" s="58"/>
      <c r="L4" s="58"/>
      <c r="M4" s="61"/>
      <c r="N4" s="61"/>
      <c r="O4" s="61"/>
      <c r="P4" s="61"/>
      <c r="Q4" s="61"/>
    </row>
    <row r="5" spans="1:26" s="2" customFormat="1" ht="14.25" customHeight="1">
      <c r="A5" s="63" t="s">
        <v>395</v>
      </c>
      <c r="B5" s="100" t="s">
        <v>402</v>
      </c>
      <c r="C5" s="70" t="s">
        <v>402</v>
      </c>
      <c r="D5" s="71" t="s">
        <v>475</v>
      </c>
      <c r="E5" s="72"/>
      <c r="F5" s="73" t="s">
        <v>473</v>
      </c>
      <c r="G5" s="74"/>
      <c r="H5" s="75"/>
      <c r="I5" s="75"/>
      <c r="J5" s="86"/>
      <c r="K5" s="87"/>
      <c r="L5" s="73" t="s">
        <v>474</v>
      </c>
      <c r="M5" s="74"/>
      <c r="N5" s="77"/>
      <c r="O5" s="77"/>
      <c r="P5" s="78"/>
      <c r="Q5" s="79" t="s">
        <v>470</v>
      </c>
      <c r="S5" s="47" t="s">
        <v>399</v>
      </c>
      <c r="T5" s="19" t="s">
        <v>429</v>
      </c>
      <c r="U5" s="26" t="s">
        <v>430</v>
      </c>
      <c r="V5" s="27" t="s">
        <v>401</v>
      </c>
      <c r="W5" s="28" t="s">
        <v>399</v>
      </c>
      <c r="X5" s="21" t="s">
        <v>399</v>
      </c>
      <c r="Y5" s="47"/>
      <c r="Z5" s="9"/>
    </row>
    <row r="6" spans="1:26" s="2" customFormat="1" ht="14.25" customHeight="1">
      <c r="A6" s="64"/>
      <c r="B6" s="100" t="s">
        <v>403</v>
      </c>
      <c r="C6" s="70" t="s">
        <v>403</v>
      </c>
      <c r="D6" s="80" t="s">
        <v>410</v>
      </c>
      <c r="E6" s="72" t="s">
        <v>404</v>
      </c>
      <c r="F6" s="79" t="s">
        <v>428</v>
      </c>
      <c r="G6" s="81" t="s">
        <v>405</v>
      </c>
      <c r="H6" s="81" t="s">
        <v>406</v>
      </c>
      <c r="I6" s="81" t="s">
        <v>407</v>
      </c>
      <c r="J6" s="81" t="s">
        <v>408</v>
      </c>
      <c r="K6" s="87"/>
      <c r="L6" s="70" t="s">
        <v>428</v>
      </c>
      <c r="M6" s="70" t="s">
        <v>405</v>
      </c>
      <c r="N6" s="70" t="s">
        <v>406</v>
      </c>
      <c r="O6" s="70" t="s">
        <v>407</v>
      </c>
      <c r="P6" s="82" t="s">
        <v>408</v>
      </c>
      <c r="Q6" s="79" t="s">
        <v>471</v>
      </c>
      <c r="S6" s="47" t="s">
        <v>398</v>
      </c>
      <c r="T6" s="20" t="s">
        <v>472</v>
      </c>
      <c r="U6" s="26">
        <v>2019</v>
      </c>
      <c r="V6" s="28" t="s">
        <v>431</v>
      </c>
      <c r="W6" s="28" t="s">
        <v>400</v>
      </c>
      <c r="X6" s="21" t="s">
        <v>432</v>
      </c>
      <c r="Y6" s="47"/>
      <c r="Z6" s="9"/>
    </row>
    <row r="7" spans="1:26" s="2" customFormat="1" ht="14.25" customHeight="1">
      <c r="A7" s="64"/>
      <c r="B7" s="101">
        <v>43465</v>
      </c>
      <c r="C7" s="83">
        <v>43830</v>
      </c>
      <c r="D7" s="84"/>
      <c r="E7" s="72"/>
      <c r="F7" s="88"/>
      <c r="G7" s="89"/>
      <c r="H7" s="89"/>
      <c r="I7" s="89"/>
      <c r="J7" s="76" t="s">
        <v>409</v>
      </c>
      <c r="K7" s="87"/>
      <c r="L7" s="79" t="s">
        <v>404</v>
      </c>
      <c r="M7" s="79" t="s">
        <v>404</v>
      </c>
      <c r="N7" s="79" t="s">
        <v>404</v>
      </c>
      <c r="O7" s="79" t="s">
        <v>404</v>
      </c>
      <c r="P7" s="79" t="s">
        <v>409</v>
      </c>
      <c r="Q7" s="79" t="s">
        <v>466</v>
      </c>
      <c r="S7" s="48"/>
      <c r="T7" s="23"/>
      <c r="U7" s="26"/>
      <c r="V7" s="28">
        <v>2019</v>
      </c>
      <c r="W7" s="28">
        <v>2019</v>
      </c>
      <c r="X7" s="22" t="s">
        <v>433</v>
      </c>
      <c r="Y7" s="9"/>
      <c r="Z7" s="9"/>
    </row>
    <row r="8" spans="1:26" s="2" customFormat="1" ht="14.25" customHeight="1">
      <c r="A8" s="64"/>
      <c r="B8" s="90"/>
      <c r="C8" s="87"/>
      <c r="D8" s="91"/>
      <c r="E8" s="85"/>
      <c r="F8" s="88"/>
      <c r="G8" s="87"/>
      <c r="H8" s="87"/>
      <c r="I8" s="87"/>
      <c r="J8" s="87"/>
      <c r="K8" s="87"/>
      <c r="L8" s="76"/>
      <c r="M8" s="79"/>
      <c r="N8" s="79"/>
      <c r="O8" s="79"/>
      <c r="P8" s="79" t="s">
        <v>404</v>
      </c>
      <c r="Q8" s="79" t="s">
        <v>427</v>
      </c>
      <c r="S8" s="48"/>
      <c r="T8" s="23"/>
      <c r="U8" s="26"/>
      <c r="V8" s="28"/>
      <c r="W8" s="28"/>
      <c r="X8" s="22">
        <v>2019</v>
      </c>
      <c r="Y8" s="114"/>
      <c r="Z8" s="128"/>
    </row>
    <row r="9" spans="1:26" s="2" customFormat="1" ht="13.8">
      <c r="A9" s="64"/>
      <c r="B9" s="57"/>
      <c r="C9" s="65"/>
      <c r="D9" s="59"/>
      <c r="E9" s="60"/>
      <c r="F9" s="61"/>
      <c r="G9" s="58"/>
      <c r="H9" s="58"/>
      <c r="I9" s="58"/>
      <c r="J9" s="58"/>
      <c r="K9" s="58"/>
      <c r="L9" s="58"/>
      <c r="M9" s="61"/>
      <c r="N9" s="61"/>
      <c r="O9" s="61"/>
      <c r="P9" s="61"/>
      <c r="Q9" s="61"/>
      <c r="S9" s="48"/>
      <c r="T9" s="23"/>
      <c r="U9" s="26"/>
      <c r="V9"/>
      <c r="W9"/>
      <c r="X9"/>
    </row>
    <row r="10" spans="1:26" s="2" customFormat="1" ht="13.5" customHeight="1">
      <c r="A10" s="63" t="s">
        <v>411</v>
      </c>
      <c r="B10" s="66">
        <v>5517919</v>
      </c>
      <c r="C10" s="67">
        <v>5525292</v>
      </c>
      <c r="D10" s="68">
        <v>7373</v>
      </c>
      <c r="E10" s="122">
        <v>1.3361921405514732E-3</v>
      </c>
      <c r="F10" s="107">
        <v>375079</v>
      </c>
      <c r="G10" s="107">
        <v>871036</v>
      </c>
      <c r="H10" s="107">
        <v>3422982</v>
      </c>
      <c r="I10" s="107">
        <v>1231274</v>
      </c>
      <c r="J10" s="107">
        <v>524583</v>
      </c>
      <c r="K10" s="87"/>
      <c r="L10" s="110">
        <v>6.7884014093734776E-2</v>
      </c>
      <c r="M10" s="110">
        <v>0.15764524300254176</v>
      </c>
      <c r="N10" s="110">
        <v>0.61951151178978414</v>
      </c>
      <c r="O10" s="110">
        <v>0.2228432452076741</v>
      </c>
      <c r="P10" s="110">
        <v>9.4942131565173393E-2</v>
      </c>
      <c r="Q10" s="127">
        <v>61.417500880810941</v>
      </c>
      <c r="S10" s="48"/>
      <c r="T10" s="24"/>
      <c r="U10" s="29"/>
      <c r="V10" s="30"/>
      <c r="W10" s="30"/>
      <c r="X10" s="30"/>
    </row>
    <row r="11" spans="1:26" s="2" customFormat="1" ht="13.5" customHeight="1">
      <c r="A11" s="63" t="s">
        <v>2</v>
      </c>
      <c r="B11" s="69">
        <v>5488130</v>
      </c>
      <c r="C11" s="65">
        <v>5495408</v>
      </c>
      <c r="D11" s="68">
        <v>7278</v>
      </c>
      <c r="E11" s="122">
        <v>1.3261347672157697E-3</v>
      </c>
      <c r="F11" s="123">
        <v>372875</v>
      </c>
      <c r="G11" s="123">
        <v>866094</v>
      </c>
      <c r="H11" s="123">
        <v>3404826</v>
      </c>
      <c r="I11" s="123">
        <v>1224488</v>
      </c>
      <c r="J11" s="123">
        <v>521641</v>
      </c>
      <c r="K11" s="87"/>
      <c r="L11" s="110">
        <v>6.7852104884660064E-2</v>
      </c>
      <c r="M11" s="110">
        <v>0.15760322072537652</v>
      </c>
      <c r="N11" s="110">
        <v>0.6195765628320955</v>
      </c>
      <c r="O11" s="110">
        <v>0.22282021644252803</v>
      </c>
      <c r="P11" s="110">
        <v>9.492307031616215E-2</v>
      </c>
      <c r="Q11" s="127">
        <v>61.400553214760457</v>
      </c>
      <c r="S11" s="48"/>
      <c r="T11" s="24"/>
      <c r="U11" s="32"/>
      <c r="V11" s="30"/>
      <c r="W11" s="30"/>
      <c r="X11" s="30"/>
    </row>
    <row r="12" spans="1:26" s="2" customFormat="1" ht="11.25" customHeight="1">
      <c r="A12" s="3"/>
      <c r="B12" s="41"/>
      <c r="C12" s="7"/>
      <c r="D12" s="15"/>
      <c r="E12" s="11"/>
      <c r="F12" s="103"/>
      <c r="G12" s="104"/>
      <c r="H12" s="104"/>
      <c r="I12" s="104"/>
      <c r="J12" s="104"/>
      <c r="K12" s="105"/>
      <c r="L12" s="105"/>
      <c r="M12" s="106"/>
      <c r="N12" s="106"/>
      <c r="O12" s="106"/>
      <c r="P12" s="106"/>
      <c r="Q12" s="106"/>
      <c r="S12" s="48"/>
      <c r="T12" s="23"/>
      <c r="U12" s="23"/>
      <c r="V12" s="33"/>
      <c r="W12" s="33"/>
      <c r="X12" s="30"/>
    </row>
    <row r="13" spans="1:26" s="2" customFormat="1" ht="24.6" customHeight="1">
      <c r="A13" s="3"/>
      <c r="B13" s="41"/>
      <c r="C13" s="7"/>
      <c r="D13" s="15"/>
      <c r="E13" s="11"/>
      <c r="F13" s="103"/>
      <c r="G13" s="104"/>
      <c r="H13" s="104"/>
      <c r="I13" s="104"/>
      <c r="J13" s="104"/>
      <c r="K13" s="105"/>
      <c r="L13" s="105"/>
      <c r="M13" s="106"/>
      <c r="N13" s="106"/>
      <c r="O13" s="106"/>
      <c r="P13" s="106"/>
      <c r="Q13" s="106"/>
      <c r="S13" s="48"/>
    </row>
    <row r="14" spans="1:26" s="2" customFormat="1" ht="13.8">
      <c r="A14" s="24" t="s">
        <v>17</v>
      </c>
      <c r="B14" s="40">
        <v>648042</v>
      </c>
      <c r="C14" s="6">
        <v>653835</v>
      </c>
      <c r="D14" s="14">
        <f>C14-B14</f>
        <v>5793</v>
      </c>
      <c r="E14" s="102">
        <f>C14/B14-1</f>
        <v>8.9392354199264723E-3</v>
      </c>
      <c r="F14" s="108">
        <v>45281</v>
      </c>
      <c r="G14" s="109">
        <v>93557</v>
      </c>
      <c r="H14" s="109">
        <v>447660</v>
      </c>
      <c r="I14" s="109">
        <v>112618</v>
      </c>
      <c r="J14" s="109">
        <v>48189</v>
      </c>
      <c r="K14" s="105"/>
      <c r="L14" s="111">
        <f>F14/$C14</f>
        <v>6.9254475517523534E-2</v>
      </c>
      <c r="M14" s="111">
        <f>G14/$C14</f>
        <v>0.14308961741112053</v>
      </c>
      <c r="N14" s="111">
        <f>H14/$C14</f>
        <v>0.68466815022138616</v>
      </c>
      <c r="O14" s="111">
        <f>I14/$C14</f>
        <v>0.17224223236749334</v>
      </c>
      <c r="P14" s="111">
        <f>J14/$C14</f>
        <v>7.370208080020188E-2</v>
      </c>
      <c r="Q14" s="126">
        <f>(G14+I14)/(H14/100)</f>
        <v>46.056158691864354</v>
      </c>
      <c r="R14" s="4"/>
      <c r="S14" s="25">
        <v>91</v>
      </c>
      <c r="T14" s="19" t="s">
        <v>18</v>
      </c>
      <c r="U14" s="34"/>
      <c r="V14" s="35"/>
      <c r="W14" s="36"/>
      <c r="X14" s="37"/>
      <c r="Y14" s="113"/>
      <c r="Z14" s="4"/>
    </row>
    <row r="15" spans="1:26" s="2" customFormat="1" ht="13.8">
      <c r="A15" s="24" t="s">
        <v>4</v>
      </c>
      <c r="B15" s="40">
        <v>283632</v>
      </c>
      <c r="C15" s="6">
        <v>289731</v>
      </c>
      <c r="D15" s="14">
        <f>C15-B15</f>
        <v>6099</v>
      </c>
      <c r="E15" s="102">
        <f>C15/B15-1</f>
        <v>2.1503215434083511E-2</v>
      </c>
      <c r="F15" s="108">
        <v>24609</v>
      </c>
      <c r="G15" s="109">
        <v>54854</v>
      </c>
      <c r="H15" s="109">
        <v>191951</v>
      </c>
      <c r="I15" s="109">
        <v>42926</v>
      </c>
      <c r="J15" s="109">
        <v>17186</v>
      </c>
      <c r="K15" s="105"/>
      <c r="L15" s="111">
        <f>F15/$C15</f>
        <v>8.4937407457262082E-2</v>
      </c>
      <c r="M15" s="111">
        <f>G15/$C15</f>
        <v>0.18932734156855843</v>
      </c>
      <c r="N15" s="111">
        <f>H15/$C15</f>
        <v>0.66251453934856819</v>
      </c>
      <c r="O15" s="111">
        <f>I15/$C15</f>
        <v>0.14815811908287344</v>
      </c>
      <c r="P15" s="111">
        <f>J15/$C15</f>
        <v>5.931709068066586E-2</v>
      </c>
      <c r="Q15" s="126">
        <f>(G15+I15)/(H15/100)</f>
        <v>50.940083667185895</v>
      </c>
      <c r="R15" s="4"/>
      <c r="S15" s="25">
        <v>49</v>
      </c>
      <c r="T15" s="39" t="s">
        <v>5</v>
      </c>
      <c r="U15" s="38"/>
      <c r="V15" s="35"/>
      <c r="W15" s="36"/>
      <c r="X15" s="37"/>
      <c r="Y15" s="113"/>
      <c r="Z15" s="4"/>
    </row>
    <row r="16" spans="1:26" s="2" customFormat="1" ht="13.8">
      <c r="A16" s="24" t="s">
        <v>88</v>
      </c>
      <c r="B16" s="40">
        <v>235239</v>
      </c>
      <c r="C16" s="6">
        <v>238140</v>
      </c>
      <c r="D16" s="14">
        <f>C16-B16</f>
        <v>2901</v>
      </c>
      <c r="E16" s="102">
        <f>C16/B16-1</f>
        <v>1.2332138803514692E-2</v>
      </c>
      <c r="F16" s="108">
        <v>15111</v>
      </c>
      <c r="G16" s="109">
        <v>32156</v>
      </c>
      <c r="H16" s="109">
        <v>160540</v>
      </c>
      <c r="I16" s="109">
        <v>45444</v>
      </c>
      <c r="J16" s="109">
        <v>20096</v>
      </c>
      <c r="K16" s="105"/>
      <c r="L16" s="111">
        <f>F16/$C16</f>
        <v>6.3454270597127743E-2</v>
      </c>
      <c r="M16" s="111">
        <f>G16/$C16</f>
        <v>0.13502981439489375</v>
      </c>
      <c r="N16" s="111">
        <f>H16/$C16</f>
        <v>0.67414126144284869</v>
      </c>
      <c r="O16" s="111">
        <f>I16/$C16</f>
        <v>0.1908289241622575</v>
      </c>
      <c r="P16" s="111">
        <f>J16/$C16</f>
        <v>8.438733518098597E-2</v>
      </c>
      <c r="Q16" s="126">
        <f>(G16+I16)/(H16/100)</f>
        <v>48.336863087081099</v>
      </c>
      <c r="R16" s="4"/>
      <c r="S16" s="25">
        <v>837</v>
      </c>
      <c r="T16" s="19" t="s">
        <v>89</v>
      </c>
      <c r="U16" s="38"/>
      <c r="V16" s="35"/>
      <c r="W16" s="36"/>
      <c r="X16" s="37"/>
      <c r="Y16" s="113"/>
      <c r="Z16" s="4"/>
    </row>
    <row r="17" spans="1:26" s="2" customFormat="1" ht="13.8">
      <c r="A17" s="24" t="s">
        <v>19</v>
      </c>
      <c r="B17" s="40">
        <v>228166</v>
      </c>
      <c r="C17" s="6">
        <v>233775</v>
      </c>
      <c r="D17" s="14">
        <f>C17-B17</f>
        <v>5609</v>
      </c>
      <c r="E17" s="102">
        <f>C17/B17-1</f>
        <v>2.4582979059106114E-2</v>
      </c>
      <c r="F17" s="108">
        <v>18710</v>
      </c>
      <c r="G17" s="109">
        <v>40529</v>
      </c>
      <c r="H17" s="109">
        <v>157253</v>
      </c>
      <c r="I17" s="109">
        <v>35993</v>
      </c>
      <c r="J17" s="109">
        <v>14202</v>
      </c>
      <c r="K17" s="105"/>
      <c r="L17" s="111">
        <f>F17/$C17</f>
        <v>8.0034220938937015E-2</v>
      </c>
      <c r="M17" s="111">
        <f>G17/$C17</f>
        <v>0.17336755427227035</v>
      </c>
      <c r="N17" s="111">
        <f>H17/$C17</f>
        <v>0.67266816383274519</v>
      </c>
      <c r="O17" s="111">
        <f>I17/$C17</f>
        <v>0.15396428189498448</v>
      </c>
      <c r="P17" s="111">
        <f>J17/$C17</f>
        <v>6.0750721847930705E-2</v>
      </c>
      <c r="Q17" s="126">
        <f>(G17+I17)/(H17/100)</f>
        <v>48.661710746376862</v>
      </c>
      <c r="R17" s="4"/>
      <c r="S17" s="25">
        <v>92</v>
      </c>
      <c r="T17" s="39" t="s">
        <v>20</v>
      </c>
      <c r="U17" s="38"/>
      <c r="V17" s="35"/>
      <c r="W17" s="36"/>
      <c r="X17" s="37"/>
      <c r="Y17" s="113"/>
      <c r="Z17" s="4"/>
    </row>
    <row r="18" spans="1:26" s="4" customFormat="1" ht="13.5" customHeight="1">
      <c r="A18" s="24" t="s">
        <v>450</v>
      </c>
      <c r="B18" s="40">
        <v>203567</v>
      </c>
      <c r="C18" s="6">
        <v>205489</v>
      </c>
      <c r="D18" s="14">
        <f>C18-B18</f>
        <v>1922</v>
      </c>
      <c r="E18" s="102">
        <f>C18/B18-1</f>
        <v>9.441608905176091E-3</v>
      </c>
      <c r="F18" s="108">
        <v>15709</v>
      </c>
      <c r="G18" s="109">
        <v>36743</v>
      </c>
      <c r="H18" s="109">
        <v>135460</v>
      </c>
      <c r="I18" s="109">
        <v>33286</v>
      </c>
      <c r="J18" s="109">
        <v>13481</v>
      </c>
      <c r="K18" s="105"/>
      <c r="L18" s="111">
        <f>F18/$C18</f>
        <v>7.6446914433375993E-2</v>
      </c>
      <c r="M18" s="111">
        <f>G18/$C18</f>
        <v>0.17880762473903714</v>
      </c>
      <c r="N18" s="111">
        <f>H18/$C18</f>
        <v>0.65920803546661866</v>
      </c>
      <c r="O18" s="111">
        <f>I18/$C18</f>
        <v>0.16198433979434423</v>
      </c>
      <c r="P18" s="111">
        <f>J18/$C18</f>
        <v>6.5604484911601105E-2</v>
      </c>
      <c r="Q18" s="126">
        <f>(G18+I18)/(H18/100)</f>
        <v>51.697179979329697</v>
      </c>
      <c r="S18" s="25">
        <v>564</v>
      </c>
      <c r="T18" s="39" t="s">
        <v>70</v>
      </c>
      <c r="U18" s="38"/>
      <c r="V18" s="35"/>
      <c r="W18" s="36"/>
      <c r="X18" s="37"/>
      <c r="Y18" s="113"/>
    </row>
    <row r="19" spans="1:26" s="4" customFormat="1" ht="13.5" customHeight="1">
      <c r="A19" s="24" t="s">
        <v>92</v>
      </c>
      <c r="B19" s="40">
        <v>191331</v>
      </c>
      <c r="C19" s="6">
        <v>192962</v>
      </c>
      <c r="D19" s="14">
        <f>C19-B19</f>
        <v>1631</v>
      </c>
      <c r="E19" s="102">
        <f>C19/B19-1</f>
        <v>8.5244942011488689E-3</v>
      </c>
      <c r="F19" s="108">
        <v>11702</v>
      </c>
      <c r="G19" s="109">
        <v>24477</v>
      </c>
      <c r="H19" s="109">
        <v>128444</v>
      </c>
      <c r="I19" s="109">
        <v>40041</v>
      </c>
      <c r="J19" s="109">
        <v>17865</v>
      </c>
      <c r="K19" s="105"/>
      <c r="L19" s="111">
        <f>F19/$C19</f>
        <v>6.064406463448762E-2</v>
      </c>
      <c r="M19" s="111">
        <f>G19/$C19</f>
        <v>0.12684880961018233</v>
      </c>
      <c r="N19" s="111">
        <f>H19/$C19</f>
        <v>0.66564401281081254</v>
      </c>
      <c r="O19" s="111">
        <f>I19/$C19</f>
        <v>0.20750717757900519</v>
      </c>
      <c r="P19" s="111">
        <f>J19/$C19</f>
        <v>9.258299561571709E-2</v>
      </c>
      <c r="Q19" s="126">
        <f>(G19+I19)/(H19/100)</f>
        <v>50.230450624396624</v>
      </c>
      <c r="S19" s="25">
        <v>853</v>
      </c>
      <c r="T19" s="19" t="s">
        <v>93</v>
      </c>
      <c r="U19" s="38"/>
      <c r="V19" s="35"/>
      <c r="W19" s="36"/>
      <c r="X19" s="37"/>
      <c r="Y19" s="113"/>
    </row>
    <row r="20" spans="1:26" s="4" customFormat="1" ht="13.5" customHeight="1">
      <c r="A20" s="24" t="s">
        <v>439</v>
      </c>
      <c r="B20" s="40">
        <v>141305</v>
      </c>
      <c r="C20" s="6">
        <v>142400</v>
      </c>
      <c r="D20" s="14">
        <f>C20-B20</f>
        <v>1095</v>
      </c>
      <c r="E20" s="102">
        <f>C20/B20-1</f>
        <v>7.7491950037154034E-3</v>
      </c>
      <c r="F20" s="108">
        <v>9612</v>
      </c>
      <c r="G20" s="109">
        <v>21827</v>
      </c>
      <c r="H20" s="109">
        <v>94493</v>
      </c>
      <c r="I20" s="109">
        <v>26080</v>
      </c>
      <c r="J20" s="109">
        <v>10834</v>
      </c>
      <c r="K20" s="105"/>
      <c r="L20" s="111">
        <f>F20/$C20</f>
        <v>6.7500000000000004E-2</v>
      </c>
      <c r="M20" s="111">
        <f>G20/$C20</f>
        <v>0.15327949438202249</v>
      </c>
      <c r="N20" s="111">
        <f>H20/$C20</f>
        <v>0.66357443820224715</v>
      </c>
      <c r="O20" s="111">
        <f>I20/$C20</f>
        <v>0.18314606741573033</v>
      </c>
      <c r="P20" s="111">
        <f>J20/$C20</f>
        <v>7.6081460674157303E-2</v>
      </c>
      <c r="Q20" s="126">
        <f>(G20+I20)/(H20/100)</f>
        <v>50.698993576243744</v>
      </c>
      <c r="S20" s="25">
        <v>179</v>
      </c>
      <c r="T20" s="19" t="s">
        <v>439</v>
      </c>
      <c r="U20" s="38"/>
      <c r="V20" s="35"/>
      <c r="W20" s="36"/>
      <c r="X20" s="37"/>
      <c r="Y20" s="113"/>
    </row>
    <row r="21" spans="1:26" s="4" customFormat="1" ht="13.5" customHeight="1">
      <c r="A21" s="24" t="s">
        <v>58</v>
      </c>
      <c r="B21" s="40">
        <v>119951</v>
      </c>
      <c r="C21" s="6">
        <v>119823</v>
      </c>
      <c r="D21" s="14">
        <f>C21-B21</f>
        <v>-128</v>
      </c>
      <c r="E21" s="102">
        <f>C21/B21-1</f>
        <v>-1.0671024001467355E-3</v>
      </c>
      <c r="F21" s="108">
        <v>7437</v>
      </c>
      <c r="G21" s="109">
        <v>17373</v>
      </c>
      <c r="H21" s="109">
        <v>73144</v>
      </c>
      <c r="I21" s="109">
        <v>29306</v>
      </c>
      <c r="J21" s="109">
        <v>12294</v>
      </c>
      <c r="K21" s="105"/>
      <c r="L21" s="111">
        <f>F21/$C21</f>
        <v>6.2066548158533838E-2</v>
      </c>
      <c r="M21" s="111">
        <f>G21/$C21</f>
        <v>0.14498885856638541</v>
      </c>
      <c r="N21" s="111">
        <f>H21/$C21</f>
        <v>0.61043372307486876</v>
      </c>
      <c r="O21" s="111">
        <f>I21/$C21</f>
        <v>0.24457741835874583</v>
      </c>
      <c r="P21" s="111">
        <f>J21/$C21</f>
        <v>0.10260133697203375</v>
      </c>
      <c r="Q21" s="126">
        <f>(G21+I21)/(H21/100)</f>
        <v>63.817948157060044</v>
      </c>
      <c r="S21" s="25">
        <v>398</v>
      </c>
      <c r="T21" s="19" t="s">
        <v>59</v>
      </c>
      <c r="U21" s="26"/>
      <c r="V21" s="35"/>
      <c r="W21" s="36"/>
      <c r="X21" s="37"/>
      <c r="Y21" s="113"/>
    </row>
    <row r="22" spans="1:26" s="4" customFormat="1" ht="13.5" customHeight="1">
      <c r="A22" s="24" t="s">
        <v>57</v>
      </c>
      <c r="B22" s="40">
        <v>118664</v>
      </c>
      <c r="C22" s="6">
        <v>119282</v>
      </c>
      <c r="D22" s="14">
        <f>C22-B22</f>
        <v>618</v>
      </c>
      <c r="E22" s="102">
        <f>C22/B22-1</f>
        <v>5.20798220184715E-3</v>
      </c>
      <c r="F22" s="108">
        <v>7854</v>
      </c>
      <c r="G22" s="109">
        <v>17481</v>
      </c>
      <c r="H22" s="109">
        <v>76420</v>
      </c>
      <c r="I22" s="109">
        <v>25381</v>
      </c>
      <c r="J22" s="109">
        <v>10561</v>
      </c>
      <c r="K22" s="105"/>
      <c r="L22" s="111">
        <f>F22/$C22</f>
        <v>6.5843966398953735E-2</v>
      </c>
      <c r="M22" s="111">
        <f>G22/$C22</f>
        <v>0.14655186868094097</v>
      </c>
      <c r="N22" s="111">
        <f>H22/$C22</f>
        <v>0.64066665548867385</v>
      </c>
      <c r="O22" s="111">
        <f>I22/$C22</f>
        <v>0.21278147583038515</v>
      </c>
      <c r="P22" s="111">
        <f>J22/$C22</f>
        <v>8.8538086215858222E-2</v>
      </c>
      <c r="Q22" s="126">
        <f>(G22+I22)/(H22/100)</f>
        <v>56.087411672337083</v>
      </c>
      <c r="S22" s="25">
        <v>297</v>
      </c>
      <c r="T22" s="19" t="s">
        <v>57</v>
      </c>
      <c r="U22" s="26"/>
      <c r="V22" s="35"/>
      <c r="W22" s="36"/>
      <c r="X22" s="37"/>
      <c r="Y22" s="113"/>
    </row>
    <row r="23" spans="1:26" s="4" customFormat="1" ht="13.5" customHeight="1">
      <c r="A23" s="24" t="s">
        <v>75</v>
      </c>
      <c r="B23" s="40">
        <v>84403</v>
      </c>
      <c r="C23" s="6">
        <v>83934</v>
      </c>
      <c r="D23" s="14">
        <f>C23-B23</f>
        <v>-469</v>
      </c>
      <c r="E23" s="102">
        <f>C23/B23-1</f>
        <v>-5.5566745257870087E-3</v>
      </c>
      <c r="F23" s="108">
        <v>5076</v>
      </c>
      <c r="G23" s="109">
        <v>11920</v>
      </c>
      <c r="H23" s="109">
        <v>50312</v>
      </c>
      <c r="I23" s="109">
        <v>21702</v>
      </c>
      <c r="J23" s="109">
        <v>9696</v>
      </c>
      <c r="K23" s="105"/>
      <c r="L23" s="111">
        <f>F23/$C23</f>
        <v>6.0476088355136182E-2</v>
      </c>
      <c r="M23" s="111">
        <f>G23/$C23</f>
        <v>0.14201634617675793</v>
      </c>
      <c r="N23" s="111">
        <f>H23/$C23</f>
        <v>0.59942335644673195</v>
      </c>
      <c r="O23" s="111">
        <f>I23/$C23</f>
        <v>0.2585602973765101</v>
      </c>
      <c r="P23" s="111">
        <f>J23/$C23</f>
        <v>0.11551933662163129</v>
      </c>
      <c r="Q23" s="126">
        <f>(G23+I23)/(H23/100)</f>
        <v>66.826999522976621</v>
      </c>
      <c r="S23" s="25">
        <v>609</v>
      </c>
      <c r="T23" s="39" t="s">
        <v>76</v>
      </c>
      <c r="U23" s="38"/>
      <c r="V23" s="35"/>
      <c r="W23" s="36"/>
      <c r="X23" s="37"/>
      <c r="Y23" s="113"/>
    </row>
    <row r="24" spans="1:26" s="4" customFormat="1" ht="13.5" customHeight="1">
      <c r="A24" s="24" t="s">
        <v>443</v>
      </c>
      <c r="B24" s="40">
        <v>83177</v>
      </c>
      <c r="C24" s="6">
        <v>82113</v>
      </c>
      <c r="D24" s="14">
        <f>C24-B24</f>
        <v>-1064</v>
      </c>
      <c r="E24" s="102">
        <f>C24/B24-1</f>
        <v>-1.2791997787850007E-2</v>
      </c>
      <c r="F24" s="108">
        <v>4570</v>
      </c>
      <c r="G24" s="109">
        <v>10946</v>
      </c>
      <c r="H24" s="109">
        <v>48159</v>
      </c>
      <c r="I24" s="109">
        <v>23008</v>
      </c>
      <c r="J24" s="109">
        <v>10061</v>
      </c>
      <c r="K24" s="105"/>
      <c r="L24" s="111">
        <f>F24/$C24</f>
        <v>5.5655011995664513E-2</v>
      </c>
      <c r="M24" s="111">
        <f>G24/$C24</f>
        <v>0.13330410531828091</v>
      </c>
      <c r="N24" s="111">
        <f>H24/$C24</f>
        <v>0.58649665704577836</v>
      </c>
      <c r="O24" s="111">
        <f>I24/$C24</f>
        <v>0.28019923763594073</v>
      </c>
      <c r="P24" s="111">
        <f>J24/$C24</f>
        <v>0.12252627476769817</v>
      </c>
      <c r="Q24" s="126">
        <f>(G24+I24)/(H24/100)</f>
        <v>70.503955646919579</v>
      </c>
      <c r="S24" s="25">
        <v>286</v>
      </c>
      <c r="T24" s="19" t="s">
        <v>443</v>
      </c>
      <c r="U24" s="38"/>
      <c r="V24" s="35"/>
      <c r="W24" s="36"/>
      <c r="X24" s="37"/>
      <c r="Y24" s="113"/>
    </row>
    <row r="25" spans="1:26" s="4" customFormat="1" ht="13.5" customHeight="1">
      <c r="A25" s="24" t="s">
        <v>438</v>
      </c>
      <c r="B25" s="40">
        <v>76551</v>
      </c>
      <c r="C25" s="6">
        <v>76850</v>
      </c>
      <c r="D25" s="14">
        <f>C25-B25</f>
        <v>299</v>
      </c>
      <c r="E25" s="102">
        <f>C25/B25-1</f>
        <v>3.9058928034905183E-3</v>
      </c>
      <c r="F25" s="108">
        <v>4601</v>
      </c>
      <c r="G25" s="109">
        <v>10485</v>
      </c>
      <c r="H25" s="109">
        <v>49512</v>
      </c>
      <c r="I25" s="109">
        <v>16853</v>
      </c>
      <c r="J25" s="109">
        <v>7070</v>
      </c>
      <c r="K25" s="105"/>
      <c r="L25" s="111">
        <f>F25/$C25</f>
        <v>5.9869876382563435E-2</v>
      </c>
      <c r="M25" s="111">
        <f>G25/$C25</f>
        <v>0.13643461288223813</v>
      </c>
      <c r="N25" s="111">
        <f>H25/$C25</f>
        <v>0.64426805465191928</v>
      </c>
      <c r="O25" s="111">
        <f>I25/$C25</f>
        <v>0.21929733246584254</v>
      </c>
      <c r="P25" s="111">
        <f>J25/$C25</f>
        <v>9.1997397527651265E-2</v>
      </c>
      <c r="Q25" s="126">
        <f>(G25+I25)/(H25/100)</f>
        <v>55.214897398610439</v>
      </c>
      <c r="S25" s="25">
        <v>167</v>
      </c>
      <c r="T25" s="39" t="s">
        <v>438</v>
      </c>
      <c r="U25" s="38"/>
      <c r="V25" s="35"/>
      <c r="W25" s="36"/>
      <c r="X25" s="37"/>
      <c r="Y25" s="113"/>
    </row>
    <row r="26" spans="1:26" s="4" customFormat="1" ht="13.5" customHeight="1">
      <c r="A26" s="24" t="s">
        <v>445</v>
      </c>
      <c r="B26" s="40">
        <v>72699</v>
      </c>
      <c r="C26" s="6">
        <v>72634</v>
      </c>
      <c r="D26" s="14">
        <f>C26-B26</f>
        <v>-65</v>
      </c>
      <c r="E26" s="102">
        <f>C26/B26-1</f>
        <v>-8.9409758043434984E-4</v>
      </c>
      <c r="F26" s="108">
        <v>4288</v>
      </c>
      <c r="G26" s="109">
        <v>10143</v>
      </c>
      <c r="H26" s="109">
        <v>45257</v>
      </c>
      <c r="I26" s="109">
        <v>17234</v>
      </c>
      <c r="J26" s="109">
        <v>7499</v>
      </c>
      <c r="K26" s="105"/>
      <c r="L26" s="111">
        <f>F26/$C26</f>
        <v>5.9035713302310215E-2</v>
      </c>
      <c r="M26" s="111">
        <f>G26/$C26</f>
        <v>0.1396453451551615</v>
      </c>
      <c r="N26" s="111">
        <f>H26/$C26</f>
        <v>0.6230828537599471</v>
      </c>
      <c r="O26" s="111">
        <f>I26/$C26</f>
        <v>0.23727180108489138</v>
      </c>
      <c r="P26" s="111">
        <f>J26/$C26</f>
        <v>0.10324365999394224</v>
      </c>
      <c r="Q26" s="126">
        <f>(G26+I26)/(H26/100)</f>
        <v>60.492299533773782</v>
      </c>
      <c r="S26" s="25">
        <v>405</v>
      </c>
      <c r="T26" s="39" t="s">
        <v>60</v>
      </c>
      <c r="U26" s="38"/>
      <c r="V26" s="35"/>
      <c r="W26" s="36"/>
      <c r="X26" s="37"/>
      <c r="Y26" s="113"/>
    </row>
    <row r="27" spans="1:26" s="4" customFormat="1" ht="13.5" customHeight="1">
      <c r="A27" s="24" t="s">
        <v>96</v>
      </c>
      <c r="B27" s="40">
        <v>67552</v>
      </c>
      <c r="C27" s="6">
        <v>67636</v>
      </c>
      <c r="D27" s="14">
        <f>C27-B27</f>
        <v>84</v>
      </c>
      <c r="E27" s="102">
        <f>C27/B27-1</f>
        <v>1.2434864992894035E-3</v>
      </c>
      <c r="F27" s="108">
        <v>4550</v>
      </c>
      <c r="G27" s="109">
        <v>10410</v>
      </c>
      <c r="H27" s="109">
        <v>43509</v>
      </c>
      <c r="I27" s="109">
        <v>13717</v>
      </c>
      <c r="J27" s="109">
        <v>6158</v>
      </c>
      <c r="K27" s="105"/>
      <c r="L27" s="111">
        <f>F27/$C27</f>
        <v>6.7271867053048676E-2</v>
      </c>
      <c r="M27" s="111">
        <f>G27/$C27</f>
        <v>0.153912117807085</v>
      </c>
      <c r="N27" s="111">
        <f>H27/$C27</f>
        <v>0.64328168431013066</v>
      </c>
      <c r="O27" s="111">
        <f>I27/$C27</f>
        <v>0.20280619788278431</v>
      </c>
      <c r="P27" s="111">
        <f>J27/$C27</f>
        <v>9.1046188420367852E-2</v>
      </c>
      <c r="Q27" s="126">
        <f>(G27+I27)/(H27/100)</f>
        <v>55.452894803374015</v>
      </c>
      <c r="S27" s="25">
        <v>905</v>
      </c>
      <c r="T27" s="19" t="s">
        <v>97</v>
      </c>
      <c r="U27" s="38"/>
      <c r="V27" s="35"/>
      <c r="W27" s="36"/>
      <c r="X27" s="37"/>
      <c r="Y27" s="113"/>
    </row>
    <row r="28" spans="1:26" s="4" customFormat="1" ht="13.5" customHeight="1">
      <c r="A28" s="55" t="s">
        <v>437</v>
      </c>
      <c r="B28" s="40">
        <v>67532</v>
      </c>
      <c r="C28" s="6">
        <v>67633</v>
      </c>
      <c r="D28" s="14">
        <f>C28-B28</f>
        <v>101</v>
      </c>
      <c r="E28" s="102">
        <f>C28/B28-1</f>
        <v>1.4955872771427181E-3</v>
      </c>
      <c r="F28" s="108">
        <v>4223</v>
      </c>
      <c r="G28" s="109">
        <v>9949</v>
      </c>
      <c r="H28" s="109">
        <v>40271</v>
      </c>
      <c r="I28" s="109">
        <v>17413</v>
      </c>
      <c r="J28" s="109">
        <v>7619</v>
      </c>
      <c r="K28" s="105"/>
      <c r="L28" s="111">
        <f>F28/$C28</f>
        <v>6.243993316871941E-2</v>
      </c>
      <c r="M28" s="111">
        <f>G28/$C28</f>
        <v>0.1471027457010631</v>
      </c>
      <c r="N28" s="111">
        <f>H28/$C28</f>
        <v>0.59543418153859806</v>
      </c>
      <c r="O28" s="111">
        <f>I28/$C28</f>
        <v>0.25746307276033886</v>
      </c>
      <c r="P28" s="111">
        <f>J28/$C28</f>
        <v>0.11265210769890438</v>
      </c>
      <c r="Q28" s="126">
        <f>(G28+I28)/(H28/100)</f>
        <v>67.944674828040036</v>
      </c>
      <c r="S28" s="50">
        <v>109</v>
      </c>
      <c r="T28" s="39" t="s">
        <v>25</v>
      </c>
      <c r="U28" s="38"/>
      <c r="V28" s="35"/>
      <c r="W28" s="36"/>
      <c r="X28" s="37"/>
      <c r="Y28" s="113"/>
    </row>
    <row r="29" spans="1:26" s="4" customFormat="1" ht="13.5" customHeight="1">
      <c r="A29" s="24" t="s">
        <v>457</v>
      </c>
      <c r="B29" s="40">
        <v>63288</v>
      </c>
      <c r="C29" s="6">
        <v>63781</v>
      </c>
      <c r="D29" s="14">
        <f>C29-B29</f>
        <v>493</v>
      </c>
      <c r="E29" s="102">
        <f>C29/B29-1</f>
        <v>7.7897863734042172E-3</v>
      </c>
      <c r="F29" s="108">
        <v>4953</v>
      </c>
      <c r="G29" s="109">
        <v>11035</v>
      </c>
      <c r="H29" s="109">
        <v>40052</v>
      </c>
      <c r="I29" s="109">
        <v>12694</v>
      </c>
      <c r="J29" s="109">
        <v>5360</v>
      </c>
      <c r="K29" s="105"/>
      <c r="L29" s="111">
        <f>F29/$C29</f>
        <v>7.7656355340932251E-2</v>
      </c>
      <c r="M29" s="111">
        <f>G29/$C29</f>
        <v>0.17301390696288863</v>
      </c>
      <c r="N29" s="111">
        <f>H29/$C29</f>
        <v>0.62796130509085779</v>
      </c>
      <c r="O29" s="111">
        <f>I29/$C29</f>
        <v>0.19902478794625358</v>
      </c>
      <c r="P29" s="111">
        <f>J29/$C29</f>
        <v>8.4037566046314738E-2</v>
      </c>
      <c r="Q29" s="126">
        <f>(G29+I29)/(H29/100)</f>
        <v>59.245480874862679</v>
      </c>
      <c r="S29" s="25">
        <v>743</v>
      </c>
      <c r="T29" s="19" t="s">
        <v>457</v>
      </c>
      <c r="U29" s="26"/>
      <c r="V29" s="35"/>
      <c r="W29" s="36"/>
      <c r="X29" s="37"/>
      <c r="Y29" s="113"/>
    </row>
    <row r="30" spans="1:26" s="4" customFormat="1" ht="13.5" customHeight="1">
      <c r="A30" s="24" t="s">
        <v>85</v>
      </c>
      <c r="B30" s="40">
        <v>62922</v>
      </c>
      <c r="C30" s="6">
        <v>63042</v>
      </c>
      <c r="D30" s="14">
        <f>C30-B30</f>
        <v>120</v>
      </c>
      <c r="E30" s="102">
        <f>C30/B30-1</f>
        <v>1.9071231047964599E-3</v>
      </c>
      <c r="F30" s="108">
        <v>4436</v>
      </c>
      <c r="G30" s="109">
        <v>10305</v>
      </c>
      <c r="H30" s="109">
        <v>40568</v>
      </c>
      <c r="I30" s="109">
        <v>12169</v>
      </c>
      <c r="J30" s="109">
        <v>5131</v>
      </c>
      <c r="K30" s="105"/>
      <c r="L30" s="111">
        <f>F30/$C30</f>
        <v>7.036578788744012E-2</v>
      </c>
      <c r="M30" s="111">
        <f>G30/$C30</f>
        <v>0.16346245360236034</v>
      </c>
      <c r="N30" s="111">
        <f>H30/$C30</f>
        <v>0.64350750293455161</v>
      </c>
      <c r="O30" s="111">
        <f>I30/$C30</f>
        <v>0.19303004346308811</v>
      </c>
      <c r="P30" s="111">
        <f>J30/$C30</f>
        <v>8.1390184321563405E-2</v>
      </c>
      <c r="Q30" s="126">
        <f>(G30+I30)/(H30/100)</f>
        <v>55.398343521987776</v>
      </c>
      <c r="S30" s="25">
        <v>698</v>
      </c>
      <c r="T30" s="19" t="s">
        <v>85</v>
      </c>
      <c r="U30" s="38"/>
      <c r="V30" s="35"/>
      <c r="W30" s="36"/>
      <c r="X30" s="37"/>
      <c r="Y30" s="113"/>
    </row>
    <row r="31" spans="1:26" s="4" customFormat="1" ht="13.5" customHeight="1">
      <c r="A31" s="24" t="s">
        <v>65</v>
      </c>
      <c r="B31" s="40">
        <v>53818</v>
      </c>
      <c r="C31" s="6">
        <v>53134</v>
      </c>
      <c r="D31" s="14">
        <f>C31-B31</f>
        <v>-684</v>
      </c>
      <c r="E31" s="102">
        <f>C31/B31-1</f>
        <v>-1.2709502396967554E-2</v>
      </c>
      <c r="F31" s="108">
        <v>3180</v>
      </c>
      <c r="G31" s="109">
        <v>7456</v>
      </c>
      <c r="H31" s="109">
        <v>31661</v>
      </c>
      <c r="I31" s="109">
        <v>14017</v>
      </c>
      <c r="J31" s="109">
        <v>6121</v>
      </c>
      <c r="K31" s="105"/>
      <c r="L31" s="111">
        <f>F31/$C31</f>
        <v>5.9848684458162382E-2</v>
      </c>
      <c r="M31" s="111">
        <f>G31/$C31</f>
        <v>0.14032446267926374</v>
      </c>
      <c r="N31" s="111">
        <f>H31/$C31</f>
        <v>0.59587081717920731</v>
      </c>
      <c r="O31" s="111">
        <f>I31/$C31</f>
        <v>0.26380472014152895</v>
      </c>
      <c r="P31" s="111">
        <f>J31/$C31</f>
        <v>0.11519930741145029</v>
      </c>
      <c r="Q31" s="126">
        <f>(G31+I31)/(H31/100)</f>
        <v>67.821610182874821</v>
      </c>
      <c r="S31" s="25">
        <v>491</v>
      </c>
      <c r="T31" s="19" t="s">
        <v>66</v>
      </c>
      <c r="U31" s="26"/>
      <c r="V31" s="35"/>
      <c r="W31" s="36"/>
      <c r="X31" s="37"/>
      <c r="Y31" s="113"/>
    </row>
    <row r="32" spans="1:26" s="4" customFormat="1" ht="13.5" customHeight="1">
      <c r="A32" s="24" t="s">
        <v>56</v>
      </c>
      <c r="B32" s="40">
        <v>52883</v>
      </c>
      <c r="C32" s="6">
        <v>52126</v>
      </c>
      <c r="D32" s="14">
        <f>C32-B32</f>
        <v>-757</v>
      </c>
      <c r="E32" s="102">
        <f>C32/B32-1</f>
        <v>-1.4314619064727752E-2</v>
      </c>
      <c r="F32" s="108">
        <v>2848</v>
      </c>
      <c r="G32" s="109">
        <v>6935</v>
      </c>
      <c r="H32" s="109">
        <v>31145</v>
      </c>
      <c r="I32" s="109">
        <v>14046</v>
      </c>
      <c r="J32" s="109">
        <v>6017</v>
      </c>
      <c r="K32" s="105"/>
      <c r="L32" s="111">
        <f>F32/$C32</f>
        <v>5.4636841499443659E-2</v>
      </c>
      <c r="M32" s="111">
        <f>G32/$C32</f>
        <v>0.13304301116525341</v>
      </c>
      <c r="N32" s="111">
        <f>H32/$C32</f>
        <v>0.5974945324789932</v>
      </c>
      <c r="O32" s="111">
        <f>I32/$C32</f>
        <v>0.26946245635575339</v>
      </c>
      <c r="P32" s="111">
        <f>J32/$C32</f>
        <v>0.11543183823811534</v>
      </c>
      <c r="Q32" s="126">
        <f>(G32+I32)/(H32/100)</f>
        <v>67.365548242093439</v>
      </c>
      <c r="S32" s="25">
        <v>285</v>
      </c>
      <c r="T32" s="19" t="s">
        <v>56</v>
      </c>
      <c r="U32" s="26"/>
      <c r="V32" s="35"/>
      <c r="W32" s="36"/>
      <c r="X32" s="37"/>
      <c r="Y32" s="113"/>
    </row>
    <row r="33" spans="1:25" s="4" customFormat="1" ht="13.5" customHeight="1">
      <c r="A33" s="55" t="s">
        <v>455</v>
      </c>
      <c r="B33" s="40">
        <v>52321</v>
      </c>
      <c r="C33" s="6">
        <v>51833</v>
      </c>
      <c r="D33" s="14">
        <f>C33-B33</f>
        <v>-488</v>
      </c>
      <c r="E33" s="102">
        <f>C33/B33-1</f>
        <v>-9.3270388562909368E-3</v>
      </c>
      <c r="F33" s="108">
        <v>2771</v>
      </c>
      <c r="G33" s="109">
        <v>7451</v>
      </c>
      <c r="H33" s="109">
        <v>30361</v>
      </c>
      <c r="I33" s="109">
        <v>14021</v>
      </c>
      <c r="J33" s="109">
        <v>6058</v>
      </c>
      <c r="K33" s="105"/>
      <c r="L33" s="111">
        <f>F33/$C33</f>
        <v>5.346015086913742E-2</v>
      </c>
      <c r="M33" s="111">
        <f>G33/$C33</f>
        <v>0.14375012057955355</v>
      </c>
      <c r="N33" s="111">
        <f>H33/$C33</f>
        <v>0.58574653213203942</v>
      </c>
      <c r="O33" s="111">
        <f>I33/$C33</f>
        <v>0.27050334728840703</v>
      </c>
      <c r="P33" s="111">
        <f>J33/$C33</f>
        <v>0.11687534968070534</v>
      </c>
      <c r="Q33" s="126">
        <f>(G33+I33)/(H33/100)</f>
        <v>70.722308224366785</v>
      </c>
      <c r="S33" s="50">
        <v>734</v>
      </c>
      <c r="T33" s="19" t="s">
        <v>455</v>
      </c>
      <c r="U33" s="38"/>
      <c r="V33" s="35"/>
      <c r="W33" s="36"/>
      <c r="X33" s="37"/>
      <c r="Y33" s="113"/>
    </row>
    <row r="34" spans="1:25" s="4" customFormat="1" ht="13.5" customHeight="1">
      <c r="A34" s="55" t="s">
        <v>77</v>
      </c>
      <c r="B34" s="40">
        <v>50262</v>
      </c>
      <c r="C34" s="6">
        <v>50380</v>
      </c>
      <c r="D34" s="14">
        <f>C34-B34</f>
        <v>118</v>
      </c>
      <c r="E34" s="102">
        <f>C34/B34-1</f>
        <v>2.3476980621544019E-3</v>
      </c>
      <c r="F34" s="108">
        <v>3520</v>
      </c>
      <c r="G34" s="109">
        <v>8555</v>
      </c>
      <c r="H34" s="109">
        <v>31113</v>
      </c>
      <c r="I34" s="109">
        <v>10712</v>
      </c>
      <c r="J34" s="109">
        <v>4372</v>
      </c>
      <c r="K34" s="105"/>
      <c r="L34" s="111">
        <f>F34/$C34</f>
        <v>6.9868995633187769E-2</v>
      </c>
      <c r="M34" s="111">
        <f>G34/$C34</f>
        <v>0.16980944819372767</v>
      </c>
      <c r="N34" s="111">
        <f>H34/$C34</f>
        <v>0.61756649464073043</v>
      </c>
      <c r="O34" s="111">
        <f>I34/$C34</f>
        <v>0.21262405716554189</v>
      </c>
      <c r="P34" s="111">
        <f>J34/$C34</f>
        <v>8.6780468439857081E-2</v>
      </c>
      <c r="Q34" s="126">
        <f>(G34+I34)/(H34/100)</f>
        <v>61.925883071384952</v>
      </c>
      <c r="S34" s="50">
        <v>638</v>
      </c>
      <c r="T34" s="19" t="s">
        <v>78</v>
      </c>
      <c r="U34" s="38"/>
      <c r="V34" s="35"/>
      <c r="W34" s="36"/>
      <c r="X34" s="37"/>
      <c r="Y34" s="113"/>
    </row>
    <row r="35" spans="1:25" s="4" customFormat="1" ht="13.5" customHeight="1">
      <c r="A35" s="24" t="s">
        <v>442</v>
      </c>
      <c r="B35" s="40">
        <v>47657</v>
      </c>
      <c r="C35" s="6">
        <v>47681</v>
      </c>
      <c r="D35" s="14">
        <f>C35-B35</f>
        <v>24</v>
      </c>
      <c r="E35" s="102">
        <f>C35/B35-1</f>
        <v>5.0359863189042287E-4</v>
      </c>
      <c r="F35" s="108">
        <v>3957</v>
      </c>
      <c r="G35" s="109">
        <v>8968</v>
      </c>
      <c r="H35" s="109">
        <v>28108</v>
      </c>
      <c r="I35" s="109">
        <v>10605</v>
      </c>
      <c r="J35" s="109">
        <v>4419</v>
      </c>
      <c r="K35" s="105"/>
      <c r="L35" s="111">
        <f>F35/$C35</f>
        <v>8.2989031270317315E-2</v>
      </c>
      <c r="M35" s="111">
        <f>G35/$C35</f>
        <v>0.1880833036219878</v>
      </c>
      <c r="N35" s="111">
        <f>H35/$C35</f>
        <v>0.58950105912208217</v>
      </c>
      <c r="O35" s="111">
        <f>I35/$C35</f>
        <v>0.22241563725593003</v>
      </c>
      <c r="P35" s="111">
        <f>J35/$C35</f>
        <v>9.2678425368595455E-2</v>
      </c>
      <c r="Q35" s="126">
        <f>(G35+I35)/(H35/100)</f>
        <v>69.634979365305256</v>
      </c>
      <c r="S35" s="25">
        <v>272</v>
      </c>
      <c r="T35" s="39" t="s">
        <v>54</v>
      </c>
      <c r="U35" s="38"/>
      <c r="V35" s="35"/>
      <c r="W35" s="36"/>
      <c r="X35" s="37"/>
      <c r="Y35" s="113"/>
    </row>
    <row r="36" spans="1:25" s="4" customFormat="1" ht="13.5" customHeight="1">
      <c r="A36" s="24" t="s">
        <v>23</v>
      </c>
      <c r="B36" s="40">
        <v>46504</v>
      </c>
      <c r="C36" s="6">
        <v>46470</v>
      </c>
      <c r="D36" s="14">
        <f>C36-B36</f>
        <v>-34</v>
      </c>
      <c r="E36" s="102">
        <f>C36/B36-1</f>
        <v>-7.3111990366414581E-4</v>
      </c>
      <c r="F36" s="108">
        <v>2913</v>
      </c>
      <c r="G36" s="109">
        <v>7176</v>
      </c>
      <c r="H36" s="109">
        <v>28984</v>
      </c>
      <c r="I36" s="109">
        <v>10310</v>
      </c>
      <c r="J36" s="109">
        <v>4341</v>
      </c>
      <c r="K36" s="105"/>
      <c r="L36" s="111">
        <f>F36/$C36</f>
        <v>6.2685603615235633E-2</v>
      </c>
      <c r="M36" s="111">
        <f>G36/$C36</f>
        <v>0.15442220787604907</v>
      </c>
      <c r="N36" s="111">
        <f>H36/$C36</f>
        <v>0.62371422423068645</v>
      </c>
      <c r="O36" s="111">
        <f>I36/$C36</f>
        <v>0.22186356789326447</v>
      </c>
      <c r="P36" s="111">
        <f>J36/$C36</f>
        <v>9.3415106520335703E-2</v>
      </c>
      <c r="Q36" s="126">
        <f>(G36+I36)/(H36/100)</f>
        <v>60.329837151531883</v>
      </c>
      <c r="S36" s="25">
        <v>106</v>
      </c>
      <c r="T36" s="39" t="s">
        <v>24</v>
      </c>
      <c r="U36" s="38"/>
      <c r="V36" s="35"/>
      <c r="W36" s="36"/>
      <c r="X36" s="37"/>
      <c r="Y36" s="113"/>
    </row>
    <row r="37" spans="1:25" s="4" customFormat="1" ht="13.5" customHeight="1">
      <c r="A37" s="24" t="s">
        <v>446</v>
      </c>
      <c r="B37" s="40">
        <v>46296</v>
      </c>
      <c r="C37" s="6">
        <v>45965</v>
      </c>
      <c r="D37" s="14">
        <f>C37-B37</f>
        <v>-331</v>
      </c>
      <c r="E37" s="102">
        <f>C37/B37-1</f>
        <v>-7.1496457577328032E-3</v>
      </c>
      <c r="F37" s="108">
        <v>2803</v>
      </c>
      <c r="G37" s="109">
        <v>7422</v>
      </c>
      <c r="H37" s="109">
        <v>27488</v>
      </c>
      <c r="I37" s="109">
        <v>11055</v>
      </c>
      <c r="J37" s="109">
        <v>4554</v>
      </c>
      <c r="K37" s="105"/>
      <c r="L37" s="111">
        <f>F37/$C37</f>
        <v>6.0981181333623409E-2</v>
      </c>
      <c r="M37" s="111">
        <f>G37/$C37</f>
        <v>0.16147068421625149</v>
      </c>
      <c r="N37" s="111">
        <f>H37/$C37</f>
        <v>0.59802023278581529</v>
      </c>
      <c r="O37" s="111">
        <f>I37/$C37</f>
        <v>0.24050908299793322</v>
      </c>
      <c r="P37" s="111">
        <f>J37/$C37</f>
        <v>9.9075383443924719E-2</v>
      </c>
      <c r="Q37" s="126">
        <f>(G37+I37)/(H37/100)</f>
        <v>67.218422584400471</v>
      </c>
      <c r="S37" s="25">
        <v>444</v>
      </c>
      <c r="T37" s="39" t="s">
        <v>62</v>
      </c>
      <c r="U37" s="38"/>
      <c r="V37" s="35"/>
      <c r="W37" s="36"/>
      <c r="X37" s="37"/>
      <c r="Y37" s="113"/>
    </row>
    <row r="38" spans="1:25" s="4" customFormat="1" ht="13.5" customHeight="1">
      <c r="A38" s="55" t="s">
        <v>34</v>
      </c>
      <c r="B38" s="40">
        <v>43410</v>
      </c>
      <c r="C38" s="6">
        <v>43711</v>
      </c>
      <c r="D38" s="14">
        <f>C38-B38</f>
        <v>301</v>
      </c>
      <c r="E38" s="102">
        <f>C38/B38-1</f>
        <v>6.9338862013361702E-3</v>
      </c>
      <c r="F38" s="108">
        <v>3316</v>
      </c>
      <c r="G38" s="109">
        <v>7446</v>
      </c>
      <c r="H38" s="109">
        <v>28234</v>
      </c>
      <c r="I38" s="109">
        <v>8031</v>
      </c>
      <c r="J38" s="109">
        <v>2919</v>
      </c>
      <c r="K38" s="105"/>
      <c r="L38" s="111">
        <f>F38/$C38</f>
        <v>7.5861911189403122E-2</v>
      </c>
      <c r="M38" s="111">
        <f>G38/$C38</f>
        <v>0.17034613712795407</v>
      </c>
      <c r="N38" s="111">
        <f>H38/$C38</f>
        <v>0.64592436686417609</v>
      </c>
      <c r="O38" s="111">
        <f>I38/$C38</f>
        <v>0.18372949600786986</v>
      </c>
      <c r="P38" s="111">
        <f>J38/$C38</f>
        <v>6.6779529180297864E-2</v>
      </c>
      <c r="Q38" s="126">
        <f>(G38+I38)/(H38/100)</f>
        <v>54.816887440674371</v>
      </c>
      <c r="S38" s="50">
        <v>186</v>
      </c>
      <c r="T38" s="39" t="s">
        <v>35</v>
      </c>
      <c r="U38" s="26"/>
      <c r="V38" s="35"/>
      <c r="W38" s="36"/>
      <c r="X38" s="37"/>
      <c r="Y38" s="113"/>
    </row>
    <row r="39" spans="1:25" s="4" customFormat="1" ht="13.5" customHeight="1">
      <c r="A39" s="24" t="s">
        <v>69</v>
      </c>
      <c r="B39" s="40">
        <v>42665</v>
      </c>
      <c r="C39" s="6">
        <v>42993</v>
      </c>
      <c r="D39" s="14">
        <f>C39-B39</f>
        <v>328</v>
      </c>
      <c r="E39" s="102">
        <f>C39/B39-1</f>
        <v>7.6878003046993992E-3</v>
      </c>
      <c r="F39" s="108">
        <v>3527</v>
      </c>
      <c r="G39" s="109">
        <v>8738</v>
      </c>
      <c r="H39" s="109">
        <v>27032</v>
      </c>
      <c r="I39" s="109">
        <v>7223</v>
      </c>
      <c r="J39" s="109">
        <v>2834</v>
      </c>
      <c r="K39" s="105"/>
      <c r="L39" s="111">
        <f>F39/$C39</f>
        <v>8.2036610611029709E-2</v>
      </c>
      <c r="M39" s="111">
        <f>G39/$C39</f>
        <v>0.20324238829576907</v>
      </c>
      <c r="N39" s="111">
        <f>H39/$C39</f>
        <v>0.62875351801456048</v>
      </c>
      <c r="O39" s="111">
        <f>I39/$C39</f>
        <v>0.16800409368967043</v>
      </c>
      <c r="P39" s="111">
        <f>J39/$C39</f>
        <v>6.5917707533784564E-2</v>
      </c>
      <c r="Q39" s="126">
        <f>(G39+I39)/(H39/100)</f>
        <v>59.044835750221964</v>
      </c>
      <c r="S39" s="25">
        <v>543</v>
      </c>
      <c r="T39" s="19" t="s">
        <v>69</v>
      </c>
      <c r="U39" s="38"/>
      <c r="V39" s="35"/>
      <c r="W39" s="36"/>
      <c r="X39" s="37"/>
      <c r="Y39" s="113"/>
    </row>
    <row r="40" spans="1:25" s="4" customFormat="1" ht="13.5" customHeight="1">
      <c r="A40" s="24" t="s">
        <v>52</v>
      </c>
      <c r="B40" s="40">
        <v>39262</v>
      </c>
      <c r="C40" s="6">
        <v>39586</v>
      </c>
      <c r="D40" s="14">
        <f>C40-B40</f>
        <v>324</v>
      </c>
      <c r="E40" s="102">
        <f>C40/B40-1</f>
        <v>8.252254087922184E-3</v>
      </c>
      <c r="F40" s="108">
        <v>3040</v>
      </c>
      <c r="G40" s="109">
        <v>7744</v>
      </c>
      <c r="H40" s="109">
        <v>25313</v>
      </c>
      <c r="I40" s="109">
        <v>6529</v>
      </c>
      <c r="J40" s="109">
        <v>2414</v>
      </c>
      <c r="K40" s="105"/>
      <c r="L40" s="111">
        <f>F40/$C40</f>
        <v>7.6794826453796802E-2</v>
      </c>
      <c r="M40" s="111">
        <f>G40/$C40</f>
        <v>0.1956247158086192</v>
      </c>
      <c r="N40" s="111">
        <f>H40/$C40</f>
        <v>0.63944323750820997</v>
      </c>
      <c r="O40" s="111">
        <f>I40/$C40</f>
        <v>0.16493204668317082</v>
      </c>
      <c r="P40" s="111">
        <f>J40/$C40</f>
        <v>6.0981154953771537E-2</v>
      </c>
      <c r="Q40" s="126">
        <f>(G40+I40)/(H40/100)</f>
        <v>56.386046695373921</v>
      </c>
      <c r="S40" s="25">
        <v>257</v>
      </c>
      <c r="T40" s="19" t="s">
        <v>53</v>
      </c>
      <c r="U40" s="38"/>
      <c r="V40" s="35"/>
      <c r="W40" s="36"/>
      <c r="X40" s="37"/>
      <c r="Y40" s="113"/>
    </row>
    <row r="41" spans="1:25" s="4" customFormat="1" ht="13.5" customHeight="1">
      <c r="A41" s="24" t="s">
        <v>452</v>
      </c>
      <c r="B41" s="40">
        <v>39360</v>
      </c>
      <c r="C41" s="6">
        <v>39205</v>
      </c>
      <c r="D41" s="14">
        <f>C41-B41</f>
        <v>-155</v>
      </c>
      <c r="E41" s="102">
        <f>C41/B41-1</f>
        <v>-3.9380081300812719E-3</v>
      </c>
      <c r="F41" s="108">
        <v>2424</v>
      </c>
      <c r="G41" s="109">
        <v>5694</v>
      </c>
      <c r="H41" s="109">
        <v>23403</v>
      </c>
      <c r="I41" s="109">
        <v>10108</v>
      </c>
      <c r="J41" s="109">
        <v>4402</v>
      </c>
      <c r="K41" s="105"/>
      <c r="L41" s="111">
        <f>F41/$C41</f>
        <v>6.1828848361178419E-2</v>
      </c>
      <c r="M41" s="111">
        <f>G41/$C41</f>
        <v>0.14523657696722356</v>
      </c>
      <c r="N41" s="111">
        <f>H41/$C41</f>
        <v>0.5969391659227139</v>
      </c>
      <c r="O41" s="111">
        <f>I41/$C41</f>
        <v>0.25782425711006252</v>
      </c>
      <c r="P41" s="111">
        <f>J41/$C41</f>
        <v>0.11228159673511032</v>
      </c>
      <c r="Q41" s="126">
        <f>(G41+I41)/(H41/100)</f>
        <v>67.521257958381398</v>
      </c>
      <c r="S41" s="25">
        <v>684</v>
      </c>
      <c r="T41" s="19" t="s">
        <v>83</v>
      </c>
      <c r="U41" s="38"/>
      <c r="V41" s="35"/>
      <c r="W41" s="36"/>
      <c r="X41" s="37"/>
      <c r="Y41" s="113"/>
    </row>
    <row r="42" spans="1:25" s="4" customFormat="1" ht="13.5" customHeight="1">
      <c r="A42" s="24" t="s">
        <v>94</v>
      </c>
      <c r="B42" s="40">
        <v>38664</v>
      </c>
      <c r="C42" s="6">
        <v>38599</v>
      </c>
      <c r="D42" s="14">
        <f>C42-B42</f>
        <v>-65</v>
      </c>
      <c r="E42" s="102">
        <f>C42/B42-1</f>
        <v>-1.681150424167166E-3</v>
      </c>
      <c r="F42" s="108">
        <v>2739</v>
      </c>
      <c r="G42" s="109">
        <v>7145</v>
      </c>
      <c r="H42" s="109">
        <v>24447</v>
      </c>
      <c r="I42" s="109">
        <v>7007</v>
      </c>
      <c r="J42" s="109">
        <v>2632</v>
      </c>
      <c r="K42" s="105"/>
      <c r="L42" s="111">
        <f>F42/$C42</f>
        <v>7.0960387574807632E-2</v>
      </c>
      <c r="M42" s="111">
        <f>G42/$C42</f>
        <v>0.18510842249799217</v>
      </c>
      <c r="N42" s="111">
        <f>H42/$C42</f>
        <v>0.63335837716003007</v>
      </c>
      <c r="O42" s="111">
        <f>I42/$C42</f>
        <v>0.18153320034197779</v>
      </c>
      <c r="P42" s="111">
        <f>J42/$C42</f>
        <v>6.8188295033550089E-2</v>
      </c>
      <c r="Q42" s="126">
        <f>(G42+I42)/(H42/100)</f>
        <v>57.88849347568209</v>
      </c>
      <c r="S42" s="25">
        <v>858</v>
      </c>
      <c r="T42" s="39" t="s">
        <v>95</v>
      </c>
      <c r="U42" s="38"/>
      <c r="V42" s="35"/>
      <c r="W42" s="36"/>
      <c r="X42" s="37"/>
      <c r="Y42" s="113"/>
    </row>
    <row r="43" spans="1:25" s="4" customFormat="1" ht="13.5" customHeight="1">
      <c r="A43" s="24" t="s">
        <v>50</v>
      </c>
      <c r="B43" s="40">
        <v>36254</v>
      </c>
      <c r="C43" s="6">
        <v>36756</v>
      </c>
      <c r="D43" s="14">
        <f>C43-B43</f>
        <v>502</v>
      </c>
      <c r="E43" s="102">
        <f>C43/B43-1</f>
        <v>1.3846747945054361E-2</v>
      </c>
      <c r="F43" s="108">
        <v>2623</v>
      </c>
      <c r="G43" s="109">
        <v>5984</v>
      </c>
      <c r="H43" s="109">
        <v>23611</v>
      </c>
      <c r="I43" s="109">
        <v>7161</v>
      </c>
      <c r="J43" s="109">
        <v>2741</v>
      </c>
      <c r="K43" s="105"/>
      <c r="L43" s="111">
        <f>F43/$C43</f>
        <v>7.1362498639677877E-2</v>
      </c>
      <c r="M43" s="111">
        <f>G43/$C43</f>
        <v>0.16280335183371422</v>
      </c>
      <c r="N43" s="111">
        <f>H43/$C43</f>
        <v>0.64237131352704324</v>
      </c>
      <c r="O43" s="111">
        <f>I43/$C43</f>
        <v>0.19482533463924256</v>
      </c>
      <c r="P43" s="111">
        <f>J43/$C43</f>
        <v>7.457285885297639E-2</v>
      </c>
      <c r="Q43" s="126">
        <f>(G43+I43)/(H43/100)</f>
        <v>55.673203168014908</v>
      </c>
      <c r="S43" s="25">
        <v>245</v>
      </c>
      <c r="T43" s="19" t="s">
        <v>51</v>
      </c>
      <c r="U43" s="38"/>
      <c r="V43" s="35"/>
      <c r="W43" s="36"/>
      <c r="X43" s="37"/>
      <c r="Y43" s="113"/>
    </row>
    <row r="44" spans="1:25" s="4" customFormat="1" ht="13.5" customHeight="1">
      <c r="A44" s="24" t="s">
        <v>38</v>
      </c>
      <c r="B44" s="40">
        <v>36973</v>
      </c>
      <c r="C44" s="6">
        <v>36709</v>
      </c>
      <c r="D44" s="14">
        <f>C44-B44</f>
        <v>-264</v>
      </c>
      <c r="E44" s="102">
        <f>C44/B44-1</f>
        <v>-7.1403456576420998E-3</v>
      </c>
      <c r="F44" s="108">
        <v>2445</v>
      </c>
      <c r="G44" s="109">
        <v>5839</v>
      </c>
      <c r="H44" s="109">
        <v>22298</v>
      </c>
      <c r="I44" s="109">
        <v>8572</v>
      </c>
      <c r="J44" s="109">
        <v>3627</v>
      </c>
      <c r="K44" s="105"/>
      <c r="L44" s="111">
        <f>F44/$C44</f>
        <v>6.6604919774442231E-2</v>
      </c>
      <c r="M44" s="111">
        <f>G44/$C44</f>
        <v>0.15906181045520174</v>
      </c>
      <c r="N44" s="111">
        <f>H44/$C44</f>
        <v>0.60742597183252067</v>
      </c>
      <c r="O44" s="111">
        <f>I44/$C44</f>
        <v>0.23351221771227765</v>
      </c>
      <c r="P44" s="111">
        <f>J44/$C44</f>
        <v>9.8804107984417994E-2</v>
      </c>
      <c r="Q44" s="126">
        <f>(G44+I44)/(H44/100)</f>
        <v>64.629114718808864</v>
      </c>
      <c r="S44" s="25">
        <v>205</v>
      </c>
      <c r="T44" s="19" t="s">
        <v>39</v>
      </c>
      <c r="U44" s="38"/>
      <c r="V44" s="35"/>
      <c r="W44" s="36"/>
      <c r="X44" s="37"/>
      <c r="Y44" s="113"/>
    </row>
    <row r="45" spans="1:25" s="4" customFormat="1" ht="13.5" customHeight="1">
      <c r="A45" s="24" t="s">
        <v>440</v>
      </c>
      <c r="B45" s="40">
        <v>33458</v>
      </c>
      <c r="C45" s="6">
        <v>33937</v>
      </c>
      <c r="D45" s="14">
        <f>C45-B45</f>
        <v>479</v>
      </c>
      <c r="E45" s="102">
        <f>C45/B45-1</f>
        <v>1.4316456452866388E-2</v>
      </c>
      <c r="F45" s="108">
        <v>2776</v>
      </c>
      <c r="G45" s="109">
        <v>6365</v>
      </c>
      <c r="H45" s="109">
        <v>20430</v>
      </c>
      <c r="I45" s="109">
        <v>7142</v>
      </c>
      <c r="J45" s="109">
        <v>2916</v>
      </c>
      <c r="K45" s="105"/>
      <c r="L45" s="111">
        <f>F45/$C45</f>
        <v>8.1798626867430821E-2</v>
      </c>
      <c r="M45" s="111">
        <f>G45/$C45</f>
        <v>0.18755340778501342</v>
      </c>
      <c r="N45" s="111">
        <f>H45/$C45</f>
        <v>0.60199781948905329</v>
      </c>
      <c r="O45" s="111">
        <f>I45/$C45</f>
        <v>0.21044877272593335</v>
      </c>
      <c r="P45" s="111">
        <f>J45/$C45</f>
        <v>8.5923917847776768E-2</v>
      </c>
      <c r="Q45" s="126">
        <f>(G45+I45)/(H45/100)</f>
        <v>66.113558492413119</v>
      </c>
      <c r="S45" s="25">
        <v>202</v>
      </c>
      <c r="T45" s="19" t="s">
        <v>36</v>
      </c>
      <c r="U45" s="38"/>
      <c r="V45" s="35"/>
      <c r="W45" s="36"/>
      <c r="X45" s="37"/>
      <c r="Y45" s="113"/>
    </row>
    <row r="46" spans="1:25" s="4" customFormat="1" ht="13.5" customHeight="1">
      <c r="A46" s="24" t="s">
        <v>68</v>
      </c>
      <c r="B46" s="40">
        <v>33527</v>
      </c>
      <c r="C46" s="6">
        <v>33929</v>
      </c>
      <c r="D46" s="14">
        <f>C46-B46</f>
        <v>402</v>
      </c>
      <c r="E46" s="102">
        <f>C46/B46-1</f>
        <v>1.1990336146985969E-2</v>
      </c>
      <c r="F46" s="108">
        <v>2580</v>
      </c>
      <c r="G46" s="109">
        <v>6403</v>
      </c>
      <c r="H46" s="109">
        <v>20582</v>
      </c>
      <c r="I46" s="109">
        <v>6944</v>
      </c>
      <c r="J46" s="109">
        <v>2794</v>
      </c>
      <c r="K46" s="105"/>
      <c r="L46" s="111">
        <f>F46/$C46</f>
        <v>7.6041144743434819E-2</v>
      </c>
      <c r="M46" s="111">
        <f>G46/$C46</f>
        <v>0.18871761619853222</v>
      </c>
      <c r="N46" s="111">
        <f>H46/$C46</f>
        <v>0.60661970585634706</v>
      </c>
      <c r="O46" s="111">
        <f>I46/$C46</f>
        <v>0.20466267794512069</v>
      </c>
      <c r="P46" s="111">
        <f>J46/$C46</f>
        <v>8.2348433493471665E-2</v>
      </c>
      <c r="Q46" s="126">
        <f>(G46+I46)/(H46/100)</f>
        <v>64.847925371683999</v>
      </c>
      <c r="S46" s="25">
        <v>536</v>
      </c>
      <c r="T46" s="19" t="s">
        <v>68</v>
      </c>
      <c r="U46" s="38"/>
      <c r="V46" s="35"/>
      <c r="W46" s="36"/>
      <c r="X46" s="37"/>
      <c r="Y46" s="113"/>
    </row>
    <row r="47" spans="1:25" s="4" customFormat="1" ht="13.5" customHeight="1">
      <c r="A47" s="24" t="s">
        <v>458</v>
      </c>
      <c r="B47" s="40">
        <v>32983</v>
      </c>
      <c r="C47" s="6">
        <v>33254</v>
      </c>
      <c r="D47" s="14">
        <f>C47-B47</f>
        <v>271</v>
      </c>
      <c r="E47" s="102">
        <f>C47/B47-1</f>
        <v>8.216353879271221E-3</v>
      </c>
      <c r="F47" s="108">
        <v>2955</v>
      </c>
      <c r="G47" s="109">
        <v>6988</v>
      </c>
      <c r="H47" s="109">
        <v>20282</v>
      </c>
      <c r="I47" s="109">
        <v>5984</v>
      </c>
      <c r="J47" s="109">
        <v>2430</v>
      </c>
      <c r="K47" s="105"/>
      <c r="L47" s="111">
        <f>F47/$C47</f>
        <v>8.8861490347025923E-2</v>
      </c>
      <c r="M47" s="111">
        <f>G47/$C47</f>
        <v>0.2101401335177723</v>
      </c>
      <c r="N47" s="111">
        <f>H47/$C47</f>
        <v>0.60991158958320801</v>
      </c>
      <c r="O47" s="111">
        <f>I47/$C47</f>
        <v>0.17994827689901965</v>
      </c>
      <c r="P47" s="111">
        <f>J47/$C47</f>
        <v>7.3073915919889335E-2</v>
      </c>
      <c r="Q47" s="126">
        <f>(G47+I47)/(H47/100)</f>
        <v>63.958189527659997</v>
      </c>
      <c r="S47" s="25">
        <v>980</v>
      </c>
      <c r="T47" s="19" t="s">
        <v>458</v>
      </c>
      <c r="U47" s="38"/>
      <c r="V47" s="35"/>
      <c r="W47" s="36"/>
      <c r="X47" s="37"/>
      <c r="Y47" s="113"/>
    </row>
    <row r="48" spans="1:25" s="4" customFormat="1" ht="13.5" customHeight="1">
      <c r="A48" s="24" t="s">
        <v>456</v>
      </c>
      <c r="B48" s="40">
        <v>33611</v>
      </c>
      <c r="C48" s="6">
        <v>32974</v>
      </c>
      <c r="D48" s="14">
        <f>C48-B48</f>
        <v>-637</v>
      </c>
      <c r="E48" s="102">
        <f>C48/B48-1</f>
        <v>-1.8952128767367848E-2</v>
      </c>
      <c r="F48" s="108">
        <v>1563</v>
      </c>
      <c r="G48" s="109">
        <v>3948</v>
      </c>
      <c r="H48" s="109">
        <v>18474</v>
      </c>
      <c r="I48" s="109">
        <v>10552</v>
      </c>
      <c r="J48" s="109">
        <v>4656</v>
      </c>
      <c r="K48" s="105"/>
      <c r="L48" s="111">
        <f>F48/$C48</f>
        <v>4.7400982592345486E-2</v>
      </c>
      <c r="M48" s="111">
        <f>G48/$C48</f>
        <v>0.11973069691271911</v>
      </c>
      <c r="N48" s="111">
        <f>H48/$C48</f>
        <v>0.56025959847152307</v>
      </c>
      <c r="O48" s="111">
        <f>I48/$C48</f>
        <v>0.3200097046157579</v>
      </c>
      <c r="P48" s="111">
        <f>J48/$C48</f>
        <v>0.14120215927700613</v>
      </c>
      <c r="Q48" s="126">
        <f>(G48+I48)/(H48/100)</f>
        <v>78.488686803074586</v>
      </c>
      <c r="S48" s="25">
        <v>740</v>
      </c>
      <c r="T48" s="19" t="s">
        <v>86</v>
      </c>
      <c r="U48" s="38"/>
      <c r="V48" s="35"/>
      <c r="W48" s="36"/>
      <c r="X48" s="37"/>
      <c r="Y48" s="113"/>
    </row>
    <row r="49" spans="1:25" s="4" customFormat="1" ht="13.5" customHeight="1">
      <c r="A49" s="24" t="s">
        <v>41</v>
      </c>
      <c r="B49" s="40">
        <v>31676</v>
      </c>
      <c r="C49" s="6">
        <v>31868</v>
      </c>
      <c r="D49" s="14">
        <f>C49-B49</f>
        <v>192</v>
      </c>
      <c r="E49" s="102">
        <f>C49/B49-1</f>
        <v>6.0613713852759599E-3</v>
      </c>
      <c r="F49" s="108">
        <v>2557</v>
      </c>
      <c r="G49" s="109">
        <v>6122</v>
      </c>
      <c r="H49" s="109">
        <v>19206</v>
      </c>
      <c r="I49" s="109">
        <v>6540</v>
      </c>
      <c r="J49" s="109">
        <v>2765</v>
      </c>
      <c r="K49" s="105"/>
      <c r="L49" s="111">
        <f>F49/$C49</f>
        <v>8.023722856784235E-2</v>
      </c>
      <c r="M49" s="111">
        <f>G49/$C49</f>
        <v>0.19210493284799798</v>
      </c>
      <c r="N49" s="111">
        <f>H49/$C49</f>
        <v>0.60267352830425502</v>
      </c>
      <c r="O49" s="111">
        <f>I49/$C49</f>
        <v>0.20522153884774696</v>
      </c>
      <c r="P49" s="111">
        <f>J49/$C49</f>
        <v>8.6764152127526042E-2</v>
      </c>
      <c r="Q49" s="126">
        <f>(G49+I49)/(H49/100)</f>
        <v>65.927314380922624</v>
      </c>
      <c r="S49" s="25">
        <v>211</v>
      </c>
      <c r="T49" s="19" t="s">
        <v>41</v>
      </c>
      <c r="U49" s="38"/>
      <c r="V49" s="35"/>
      <c r="W49" s="36"/>
      <c r="X49" s="37"/>
      <c r="Y49" s="113"/>
    </row>
    <row r="50" spans="1:25" s="4" customFormat="1" ht="13.5" customHeight="1">
      <c r="A50" s="24" t="s">
        <v>169</v>
      </c>
      <c r="B50" s="40">
        <v>29211</v>
      </c>
      <c r="C50" s="6">
        <v>29158</v>
      </c>
      <c r="D50" s="14">
        <f>C50-B50</f>
        <v>-53</v>
      </c>
      <c r="E50" s="102">
        <f>C50/B50-1</f>
        <v>-1.8143849919550759E-3</v>
      </c>
      <c r="F50" s="108">
        <v>2111</v>
      </c>
      <c r="G50" s="109">
        <v>5420</v>
      </c>
      <c r="H50" s="109">
        <v>18088</v>
      </c>
      <c r="I50" s="109">
        <v>5650</v>
      </c>
      <c r="J50" s="109">
        <v>2111</v>
      </c>
      <c r="K50" s="105"/>
      <c r="L50" s="111">
        <f>F50/$C50</f>
        <v>7.2398655600521292E-2</v>
      </c>
      <c r="M50" s="111">
        <f>G50/$C50</f>
        <v>0.18588380547362646</v>
      </c>
      <c r="N50" s="111">
        <f>H50/$C50</f>
        <v>0.62034433088689211</v>
      </c>
      <c r="O50" s="111">
        <f>I50/$C50</f>
        <v>0.19377186363948146</v>
      </c>
      <c r="P50" s="111">
        <f>J50/$C50</f>
        <v>7.2398655600521292E-2</v>
      </c>
      <c r="Q50" s="126">
        <f>(G50+I50)/(H50/100)</f>
        <v>61.200796107916851</v>
      </c>
      <c r="S50" s="25">
        <v>927</v>
      </c>
      <c r="T50" s="19" t="s">
        <v>170</v>
      </c>
      <c r="U50" s="38"/>
      <c r="V50" s="35"/>
      <c r="W50" s="36"/>
      <c r="X50" s="37"/>
      <c r="Y50" s="113"/>
    </row>
    <row r="51" spans="1:25" s="4" customFormat="1" ht="13.5" customHeight="1">
      <c r="A51" s="24" t="s">
        <v>84</v>
      </c>
      <c r="B51" s="40">
        <v>28736</v>
      </c>
      <c r="C51" s="6">
        <v>28793</v>
      </c>
      <c r="D51" s="14">
        <f>C51-B51</f>
        <v>57</v>
      </c>
      <c r="E51" s="102">
        <f>C51/B51-1</f>
        <v>1.9835746102450091E-3</v>
      </c>
      <c r="F51" s="108">
        <v>1814</v>
      </c>
      <c r="G51" s="109">
        <v>4565</v>
      </c>
      <c r="H51" s="109">
        <v>17837</v>
      </c>
      <c r="I51" s="109">
        <v>6391</v>
      </c>
      <c r="J51" s="109">
        <v>2648</v>
      </c>
      <c r="K51" s="105"/>
      <c r="L51" s="111">
        <f>F51/$C51</f>
        <v>6.3001423957211825E-2</v>
      </c>
      <c r="M51" s="111">
        <f>G51/$C51</f>
        <v>0.15854547980411907</v>
      </c>
      <c r="N51" s="111">
        <f>H51/$C51</f>
        <v>0.61949084847011426</v>
      </c>
      <c r="O51" s="111">
        <f>I51/$C51</f>
        <v>0.22196367172576667</v>
      </c>
      <c r="P51" s="111">
        <f>J51/$C51</f>
        <v>9.1966797485499949E-2</v>
      </c>
      <c r="Q51" s="126">
        <f>(G51+I51)/(H51/100)</f>
        <v>61.422885014296128</v>
      </c>
      <c r="S51" s="25">
        <v>694</v>
      </c>
      <c r="T51" s="19" t="s">
        <v>84</v>
      </c>
      <c r="U51" s="38"/>
      <c r="V51" s="35"/>
      <c r="W51" s="36"/>
      <c r="X51" s="37"/>
      <c r="Y51" s="113"/>
    </row>
    <row r="52" spans="1:25" s="4" customFormat="1" ht="13.5" customHeight="1">
      <c r="A52" s="24" t="s">
        <v>157</v>
      </c>
      <c r="B52" s="40">
        <v>27592</v>
      </c>
      <c r="C52" s="6">
        <v>27536</v>
      </c>
      <c r="D52" s="14">
        <f>C52-B52</f>
        <v>-56</v>
      </c>
      <c r="E52" s="102">
        <f>C52/B52-1</f>
        <v>-2.029573789504191E-3</v>
      </c>
      <c r="F52" s="108">
        <v>1618</v>
      </c>
      <c r="G52" s="109">
        <v>4069</v>
      </c>
      <c r="H52" s="109">
        <v>15969</v>
      </c>
      <c r="I52" s="109">
        <v>7498</v>
      </c>
      <c r="J52" s="109">
        <v>3407</v>
      </c>
      <c r="K52" s="105"/>
      <c r="L52" s="111">
        <f>F52/$C52</f>
        <v>5.8759442184776293E-2</v>
      </c>
      <c r="M52" s="111">
        <f>G52/$C52</f>
        <v>0.14777019174898315</v>
      </c>
      <c r="N52" s="111">
        <f>H52/$C52</f>
        <v>0.57993172574084839</v>
      </c>
      <c r="O52" s="111">
        <f>I52/$C52</f>
        <v>0.27229808251016852</v>
      </c>
      <c r="P52" s="111">
        <f>J52/$C52</f>
        <v>0.12372893666472981</v>
      </c>
      <c r="Q52" s="126">
        <f>(G52+I52)/(H52/100)</f>
        <v>72.434091051412111</v>
      </c>
      <c r="S52" s="25">
        <v>710</v>
      </c>
      <c r="T52" s="19" t="s">
        <v>158</v>
      </c>
      <c r="U52" s="38"/>
      <c r="V52" s="35"/>
      <c r="W52" s="36"/>
      <c r="X52" s="37"/>
      <c r="Y52" s="113"/>
    </row>
    <row r="53" spans="1:25" s="4" customFormat="1" ht="13.5" customHeight="1">
      <c r="A53" s="24" t="s">
        <v>30</v>
      </c>
      <c r="B53" s="40">
        <v>26932</v>
      </c>
      <c r="C53" s="6">
        <v>26508</v>
      </c>
      <c r="D53" s="14">
        <f>C53-B53</f>
        <v>-424</v>
      </c>
      <c r="E53" s="102">
        <f>C53/B53-1</f>
        <v>-1.5743353631367918E-2</v>
      </c>
      <c r="F53" s="108">
        <v>1311</v>
      </c>
      <c r="G53" s="109">
        <v>3274</v>
      </c>
      <c r="H53" s="109">
        <v>15154</v>
      </c>
      <c r="I53" s="109">
        <v>8080</v>
      </c>
      <c r="J53" s="109">
        <v>3754</v>
      </c>
      <c r="K53" s="105"/>
      <c r="L53" s="111">
        <f>F53/$C53</f>
        <v>4.9456767768220916E-2</v>
      </c>
      <c r="M53" s="111">
        <f>G53/$C53</f>
        <v>0.12350988380866154</v>
      </c>
      <c r="N53" s="111">
        <f>H53/$C53</f>
        <v>0.57167647502640717</v>
      </c>
      <c r="O53" s="111">
        <f>I53/$C53</f>
        <v>0.30481364116493131</v>
      </c>
      <c r="P53" s="111">
        <f>J53/$C53</f>
        <v>0.14161762486796439</v>
      </c>
      <c r="Q53" s="126">
        <f>(G53+I53)/(H53/100)</f>
        <v>74.924112445558933</v>
      </c>
      <c r="S53" s="25">
        <v>153</v>
      </c>
      <c r="T53" s="19" t="s">
        <v>30</v>
      </c>
      <c r="U53" s="38"/>
      <c r="V53" s="35"/>
      <c r="W53" s="36"/>
      <c r="X53" s="37"/>
      <c r="Y53" s="113"/>
    </row>
    <row r="54" spans="1:25" s="4" customFormat="1" ht="13.5" customHeight="1">
      <c r="A54" s="24" t="s">
        <v>79</v>
      </c>
      <c r="B54" s="40">
        <v>24811</v>
      </c>
      <c r="C54" s="6">
        <v>24679</v>
      </c>
      <c r="D54" s="14">
        <f>C54-B54</f>
        <v>-132</v>
      </c>
      <c r="E54" s="102">
        <f>C54/B54-1</f>
        <v>-5.3202208697754605E-3</v>
      </c>
      <c r="F54" s="108">
        <v>1839</v>
      </c>
      <c r="G54" s="109">
        <v>4572</v>
      </c>
      <c r="H54" s="109">
        <v>13976</v>
      </c>
      <c r="I54" s="109">
        <v>6131</v>
      </c>
      <c r="J54" s="109">
        <v>2396</v>
      </c>
      <c r="K54" s="105"/>
      <c r="L54" s="111">
        <f>F54/$C54</f>
        <v>7.4516795656225945E-2</v>
      </c>
      <c r="M54" s="111">
        <f>G54/$C54</f>
        <v>0.18525872199035617</v>
      </c>
      <c r="N54" s="111">
        <f>H54/$C54</f>
        <v>0.566311438875157</v>
      </c>
      <c r="O54" s="111">
        <f>I54/$C54</f>
        <v>0.24842983913448682</v>
      </c>
      <c r="P54" s="111">
        <f>J54/$C54</f>
        <v>9.708659183921553E-2</v>
      </c>
      <c r="Q54" s="126">
        <f>(G54+I54)/(H54/100)</f>
        <v>76.581282198053813</v>
      </c>
      <c r="S54" s="25">
        <v>678</v>
      </c>
      <c r="T54" s="39" t="s">
        <v>80</v>
      </c>
      <c r="U54" s="38"/>
      <c r="V54" s="35"/>
      <c r="W54" s="36"/>
      <c r="X54" s="37"/>
      <c r="Y54" s="113"/>
    </row>
    <row r="55" spans="1:25" s="4" customFormat="1" ht="13.5" customHeight="1">
      <c r="A55" s="24" t="s">
        <v>164</v>
      </c>
      <c r="B55" s="40">
        <v>24651</v>
      </c>
      <c r="C55" s="6">
        <v>24277</v>
      </c>
      <c r="D55" s="14">
        <f>C55-B55</f>
        <v>-374</v>
      </c>
      <c r="E55" s="102">
        <f>C55/B55-1</f>
        <v>-1.5171798304328465E-2</v>
      </c>
      <c r="F55" s="108">
        <v>1415</v>
      </c>
      <c r="G55" s="109">
        <v>3522</v>
      </c>
      <c r="H55" s="109">
        <v>13596</v>
      </c>
      <c r="I55" s="109">
        <v>7159</v>
      </c>
      <c r="J55" s="109">
        <v>3197</v>
      </c>
      <c r="K55" s="105"/>
      <c r="L55" s="111">
        <f>F55/$C55</f>
        <v>5.8285620134283476E-2</v>
      </c>
      <c r="M55" s="111">
        <f>G55/$C55</f>
        <v>0.14507558594554518</v>
      </c>
      <c r="N55" s="111">
        <f>H55/$C55</f>
        <v>0.56003624830086085</v>
      </c>
      <c r="O55" s="111">
        <f>I55/$C55</f>
        <v>0.29488816575359394</v>
      </c>
      <c r="P55" s="111">
        <f>J55/$C55</f>
        <v>0.1316884293776002</v>
      </c>
      <c r="Q55" s="126">
        <f>(G55+I55)/(H55/100)</f>
        <v>78.559870550161804</v>
      </c>
      <c r="S55" s="25">
        <v>790</v>
      </c>
      <c r="T55" s="19" t="s">
        <v>164</v>
      </c>
      <c r="U55" s="38"/>
      <c r="V55" s="35"/>
      <c r="W55" s="36"/>
      <c r="X55" s="37"/>
      <c r="Y55" s="113"/>
    </row>
    <row r="56" spans="1:25" s="4" customFormat="1" ht="13.5" customHeight="1">
      <c r="A56" s="55" t="s">
        <v>81</v>
      </c>
      <c r="B56" s="40">
        <v>24178</v>
      </c>
      <c r="C56" s="6">
        <v>24056</v>
      </c>
      <c r="D56" s="14">
        <f>C56-B56</f>
        <v>-122</v>
      </c>
      <c r="E56" s="102">
        <f>C56/B56-1</f>
        <v>-5.0459095045082281E-3</v>
      </c>
      <c r="F56" s="108">
        <v>1663</v>
      </c>
      <c r="G56" s="109">
        <v>3755</v>
      </c>
      <c r="H56" s="109">
        <v>14800</v>
      </c>
      <c r="I56" s="109">
        <v>5501</v>
      </c>
      <c r="J56" s="109">
        <v>2376</v>
      </c>
      <c r="K56" s="105"/>
      <c r="L56" s="111">
        <f>F56/$C56</f>
        <v>6.9130362487529101E-2</v>
      </c>
      <c r="M56" s="111">
        <f>G56/$C56</f>
        <v>0.15609411373461923</v>
      </c>
      <c r="N56" s="111">
        <f>H56/$C56</f>
        <v>0.61523112736947128</v>
      </c>
      <c r="O56" s="111">
        <f>I56/$C56</f>
        <v>0.22867475889590955</v>
      </c>
      <c r="P56" s="111">
        <f>J56/$C56</f>
        <v>9.8769537745261052E-2</v>
      </c>
      <c r="Q56" s="126">
        <f>(G56+I56)/(H56/100)</f>
        <v>62.54054054054054</v>
      </c>
      <c r="S56" s="50">
        <v>680</v>
      </c>
      <c r="T56" s="39" t="s">
        <v>82</v>
      </c>
      <c r="U56" s="38"/>
      <c r="V56" s="35"/>
      <c r="W56" s="36"/>
      <c r="X56" s="37"/>
      <c r="Y56" s="113"/>
    </row>
    <row r="57" spans="1:25" s="4" customFormat="1" ht="13.5" customHeight="1">
      <c r="A57" s="24" t="s">
        <v>61</v>
      </c>
      <c r="B57" s="40">
        <v>23206</v>
      </c>
      <c r="C57" s="6">
        <v>23523</v>
      </c>
      <c r="D57" s="14">
        <f>C57-B57</f>
        <v>317</v>
      </c>
      <c r="E57" s="102">
        <f>C57/B57-1</f>
        <v>1.3660260277514436E-2</v>
      </c>
      <c r="F57" s="108">
        <v>2211</v>
      </c>
      <c r="G57" s="109">
        <v>5371</v>
      </c>
      <c r="H57" s="109">
        <v>14248</v>
      </c>
      <c r="I57" s="109">
        <v>3904</v>
      </c>
      <c r="J57" s="109">
        <v>1556</v>
      </c>
      <c r="K57" s="105"/>
      <c r="L57" s="111">
        <f>F57/$C57</f>
        <v>9.3993113123326102E-2</v>
      </c>
      <c r="M57" s="111">
        <f>G57/$C57</f>
        <v>0.22832971984865877</v>
      </c>
      <c r="N57" s="111">
        <f>H57/$C57</f>
        <v>0.605705054627386</v>
      </c>
      <c r="O57" s="111">
        <f>I57/$C57</f>
        <v>0.16596522552395529</v>
      </c>
      <c r="P57" s="111">
        <f>J57/$C57</f>
        <v>6.6148025336904309E-2</v>
      </c>
      <c r="Q57" s="126">
        <f>(G57+I57)/(H57/100)</f>
        <v>65.096855699045491</v>
      </c>
      <c r="S57" s="25">
        <v>418</v>
      </c>
      <c r="T57" s="19" t="s">
        <v>61</v>
      </c>
      <c r="U57" s="34"/>
      <c r="V57" s="35"/>
      <c r="W57" s="36"/>
      <c r="X57" s="37"/>
      <c r="Y57" s="113"/>
    </row>
    <row r="58" spans="1:25" s="4" customFormat="1" ht="13.5" customHeight="1">
      <c r="A58" s="24" t="s">
        <v>21</v>
      </c>
      <c r="B58" s="40">
        <v>23602</v>
      </c>
      <c r="C58" s="6">
        <v>23410</v>
      </c>
      <c r="D58" s="14">
        <f>C58-B58</f>
        <v>-192</v>
      </c>
      <c r="E58" s="102">
        <f>C58/B58-1</f>
        <v>-8.1349038217100045E-3</v>
      </c>
      <c r="F58" s="108">
        <v>1582</v>
      </c>
      <c r="G58" s="109">
        <v>4095</v>
      </c>
      <c r="H58" s="109">
        <v>13543</v>
      </c>
      <c r="I58" s="109">
        <v>5772</v>
      </c>
      <c r="J58" s="109">
        <v>2385</v>
      </c>
      <c r="K58" s="105"/>
      <c r="L58" s="111">
        <f>F58/$C58</f>
        <v>6.757795813754805E-2</v>
      </c>
      <c r="M58" s="111">
        <f>G58/$C58</f>
        <v>0.17492524562152925</v>
      </c>
      <c r="N58" s="111">
        <f>H58/$C58</f>
        <v>0.57851345578812474</v>
      </c>
      <c r="O58" s="111">
        <f>I58/$C58</f>
        <v>0.24656129859034601</v>
      </c>
      <c r="P58" s="111">
        <f>J58/$C58</f>
        <v>0.10187953865869287</v>
      </c>
      <c r="Q58" s="126">
        <f>(G58+I58)/(H58/100)</f>
        <v>72.856826404784755</v>
      </c>
      <c r="S58" s="25">
        <v>98</v>
      </c>
      <c r="T58" s="19" t="s">
        <v>21</v>
      </c>
      <c r="U58" s="38"/>
      <c r="V58" s="35"/>
      <c r="W58" s="36"/>
      <c r="X58" s="37"/>
      <c r="Y58" s="113"/>
    </row>
    <row r="59" spans="1:25" s="4" customFormat="1" ht="13.5" customHeight="1">
      <c r="A59" s="24" t="s">
        <v>90</v>
      </c>
      <c r="B59" s="40">
        <v>21875</v>
      </c>
      <c r="C59" s="6">
        <v>21602</v>
      </c>
      <c r="D59" s="14">
        <f>C59-B59</f>
        <v>-273</v>
      </c>
      <c r="E59" s="102">
        <f>C59/B59-1</f>
        <v>-1.2480000000000047E-2</v>
      </c>
      <c r="F59" s="108">
        <v>1515</v>
      </c>
      <c r="G59" s="109">
        <v>3704</v>
      </c>
      <c r="H59" s="109">
        <v>12826</v>
      </c>
      <c r="I59" s="109">
        <v>5072</v>
      </c>
      <c r="J59" s="109">
        <v>1919</v>
      </c>
      <c r="K59" s="105"/>
      <c r="L59" s="111">
        <f>F59/$C59</f>
        <v>7.0132395148597357E-2</v>
      </c>
      <c r="M59" s="111">
        <f>G59/$C59</f>
        <v>0.17146560503657068</v>
      </c>
      <c r="N59" s="111">
        <f>H59/$C59</f>
        <v>0.5937413202481252</v>
      </c>
      <c r="O59" s="111">
        <f>I59/$C59</f>
        <v>0.23479307471530414</v>
      </c>
      <c r="P59" s="111">
        <f>J59/$C59</f>
        <v>8.8834367188223309E-2</v>
      </c>
      <c r="Q59" s="126">
        <f>(G59+I59)/(H59/100)</f>
        <v>68.423514735693132</v>
      </c>
      <c r="S59" s="25">
        <v>851</v>
      </c>
      <c r="T59" s="39" t="s">
        <v>91</v>
      </c>
      <c r="U59" s="38"/>
      <c r="V59" s="35"/>
      <c r="W59" s="36"/>
      <c r="X59" s="37"/>
      <c r="Y59" s="113"/>
    </row>
    <row r="60" spans="1:25" s="4" customFormat="1" ht="13.5" customHeight="1">
      <c r="A60" s="24" t="s">
        <v>159</v>
      </c>
      <c r="B60" s="40">
        <v>21674</v>
      </c>
      <c r="C60" s="6">
        <v>21423</v>
      </c>
      <c r="D60" s="14">
        <f>C60-B60</f>
        <v>-251</v>
      </c>
      <c r="E60" s="102">
        <f>C60/B60-1</f>
        <v>-1.1580695764510485E-2</v>
      </c>
      <c r="F60" s="108">
        <v>1778</v>
      </c>
      <c r="G60" s="109">
        <v>4229</v>
      </c>
      <c r="H60" s="109">
        <v>12779</v>
      </c>
      <c r="I60" s="109">
        <v>4415</v>
      </c>
      <c r="J60" s="109">
        <v>1823</v>
      </c>
      <c r="K60" s="105"/>
      <c r="L60" s="111">
        <f>F60/$C60</f>
        <v>8.2994912010456057E-2</v>
      </c>
      <c r="M60" s="111">
        <f>G60/$C60</f>
        <v>0.19740465854455491</v>
      </c>
      <c r="N60" s="111">
        <f>H60/$C60</f>
        <v>0.59650842552396954</v>
      </c>
      <c r="O60" s="111">
        <f>I60/$C60</f>
        <v>0.20608691593147552</v>
      </c>
      <c r="P60" s="111">
        <f>J60/$C60</f>
        <v>8.5095458152452966E-2</v>
      </c>
      <c r="Q60" s="126">
        <f>(G60+I60)/(H60/100)</f>
        <v>67.642225526254009</v>
      </c>
      <c r="S60" s="25">
        <v>749</v>
      </c>
      <c r="T60" s="19" t="s">
        <v>159</v>
      </c>
      <c r="U60" s="38"/>
      <c r="V60" s="35"/>
      <c r="W60" s="36"/>
      <c r="X60" s="37"/>
      <c r="Y60" s="113"/>
    </row>
    <row r="61" spans="1:25" s="4" customFormat="1" ht="13.5" customHeight="1">
      <c r="A61" s="24" t="s">
        <v>27</v>
      </c>
      <c r="B61" s="40">
        <v>21472</v>
      </c>
      <c r="C61" s="6">
        <v>21368</v>
      </c>
      <c r="D61" s="14">
        <f>C61-B61</f>
        <v>-104</v>
      </c>
      <c r="E61" s="102">
        <f>C61/B61-1</f>
        <v>-4.8435171385990961E-3</v>
      </c>
      <c r="F61" s="108">
        <v>1403</v>
      </c>
      <c r="G61" s="109">
        <v>3258</v>
      </c>
      <c r="H61" s="109">
        <v>12488</v>
      </c>
      <c r="I61" s="109">
        <v>5622</v>
      </c>
      <c r="J61" s="109">
        <v>2324</v>
      </c>
      <c r="K61" s="105"/>
      <c r="L61" s="111">
        <f>F61/$C61</f>
        <v>6.5658929239985023E-2</v>
      </c>
      <c r="M61" s="111">
        <f>G61/$C61</f>
        <v>0.15247098464994385</v>
      </c>
      <c r="N61" s="111">
        <f>H61/$C61</f>
        <v>0.5844253088730812</v>
      </c>
      <c r="O61" s="111">
        <f>I61/$C61</f>
        <v>0.2631037064769749</v>
      </c>
      <c r="P61" s="111">
        <f>J61/$C61</f>
        <v>0.10876076375889181</v>
      </c>
      <c r="Q61" s="126">
        <f>(G61+I61)/(H61/100)</f>
        <v>71.108263933376037</v>
      </c>
      <c r="S61" s="25">
        <v>140</v>
      </c>
      <c r="T61" s="19" t="s">
        <v>28</v>
      </c>
      <c r="U61" s="38"/>
      <c r="V61" s="35"/>
      <c r="W61" s="36"/>
      <c r="X61" s="37"/>
      <c r="Y61" s="113"/>
    </row>
    <row r="62" spans="1:25" s="4" customFormat="1" ht="13.5" customHeight="1">
      <c r="A62" s="24" t="s">
        <v>160</v>
      </c>
      <c r="B62" s="40">
        <v>20666</v>
      </c>
      <c r="C62" s="6">
        <v>21170</v>
      </c>
      <c r="D62" s="14">
        <f>C62-B62</f>
        <v>504</v>
      </c>
      <c r="E62" s="102">
        <f>C62/B62-1</f>
        <v>2.4387883480112338E-2</v>
      </c>
      <c r="F62" s="108">
        <v>1561</v>
      </c>
      <c r="G62" s="109">
        <v>3853</v>
      </c>
      <c r="H62" s="109">
        <v>13561</v>
      </c>
      <c r="I62" s="109">
        <v>3756</v>
      </c>
      <c r="J62" s="109">
        <v>1596</v>
      </c>
      <c r="K62" s="105"/>
      <c r="L62" s="111">
        <f>F62/$C62</f>
        <v>7.3736419461502126E-2</v>
      </c>
      <c r="M62" s="111">
        <f>G62/$C62</f>
        <v>0.18200283419933869</v>
      </c>
      <c r="N62" s="111">
        <f>H62/$C62</f>
        <v>0.64057628719886628</v>
      </c>
      <c r="O62" s="111">
        <f>I62/$C62</f>
        <v>0.17742087860179498</v>
      </c>
      <c r="P62" s="111">
        <f>J62/$C62</f>
        <v>7.5389702409069434E-2</v>
      </c>
      <c r="Q62" s="126">
        <f>(G62+I62)/(H62/100)</f>
        <v>56.109431457857085</v>
      </c>
      <c r="S62" s="25">
        <v>753</v>
      </c>
      <c r="T62" s="19" t="s">
        <v>161</v>
      </c>
      <c r="U62" s="38"/>
      <c r="V62" s="35"/>
      <c r="W62" s="36"/>
      <c r="X62" s="37"/>
      <c r="Y62" s="113"/>
    </row>
    <row r="63" spans="1:25" s="4" customFormat="1" ht="13.5" customHeight="1">
      <c r="A63" s="24" t="s">
        <v>98</v>
      </c>
      <c r="B63" s="40">
        <v>21137</v>
      </c>
      <c r="C63" s="6">
        <v>20972</v>
      </c>
      <c r="D63" s="14">
        <f>C63-B63</f>
        <v>-165</v>
      </c>
      <c r="E63" s="102">
        <f>C63/B63-1</f>
        <v>-7.8062165870275146E-3</v>
      </c>
      <c r="F63" s="108">
        <v>1284</v>
      </c>
      <c r="G63" s="109">
        <v>3317</v>
      </c>
      <c r="H63" s="109">
        <v>11958</v>
      </c>
      <c r="I63" s="109">
        <v>5697</v>
      </c>
      <c r="J63" s="109">
        <v>2413</v>
      </c>
      <c r="K63" s="105"/>
      <c r="L63" s="111">
        <f>F63/$C63</f>
        <v>6.1224489795918366E-2</v>
      </c>
      <c r="M63" s="111">
        <f>G63/$C63</f>
        <v>0.15816326530612246</v>
      </c>
      <c r="N63" s="111">
        <f>H63/$C63</f>
        <v>0.57018882319282849</v>
      </c>
      <c r="O63" s="111">
        <f>I63/$C63</f>
        <v>0.271647911501049</v>
      </c>
      <c r="P63" s="111">
        <f>J63/$C63</f>
        <v>0.11505817280183102</v>
      </c>
      <c r="Q63" s="126">
        <f>(G63+I63)/(H63/100)</f>
        <v>75.380498411105535</v>
      </c>
      <c r="S63" s="25">
        <v>908</v>
      </c>
      <c r="T63" s="19" t="s">
        <v>98</v>
      </c>
      <c r="U63" s="38"/>
      <c r="V63" s="35"/>
      <c r="W63" s="36"/>
      <c r="X63" s="37"/>
      <c r="Y63" s="113"/>
    </row>
    <row r="64" spans="1:25" s="4" customFormat="1" ht="13.5" customHeight="1">
      <c r="A64" s="55" t="s">
        <v>143</v>
      </c>
      <c r="B64" s="40">
        <v>20686</v>
      </c>
      <c r="C64" s="6">
        <v>20721</v>
      </c>
      <c r="D64" s="14">
        <f>C64-B64</f>
        <v>35</v>
      </c>
      <c r="E64" s="102">
        <f>C64/B64-1</f>
        <v>1.6919655805858191E-3</v>
      </c>
      <c r="F64" s="108">
        <v>1628</v>
      </c>
      <c r="G64" s="109">
        <v>4073</v>
      </c>
      <c r="H64" s="109">
        <v>12700</v>
      </c>
      <c r="I64" s="109">
        <v>3948</v>
      </c>
      <c r="J64" s="109">
        <v>1541</v>
      </c>
      <c r="K64" s="105"/>
      <c r="L64" s="111">
        <f>F64/$C64</f>
        <v>7.8567636697070606E-2</v>
      </c>
      <c r="M64" s="111">
        <f>G64/$C64</f>
        <v>0.19656387239998069</v>
      </c>
      <c r="N64" s="111">
        <f>H64/$C64</f>
        <v>0.61290478258771297</v>
      </c>
      <c r="O64" s="111">
        <f>I64/$C64</f>
        <v>0.19053134501230637</v>
      </c>
      <c r="P64" s="111">
        <f>J64/$C64</f>
        <v>7.4368997635249262E-2</v>
      </c>
      <c r="Q64" s="126">
        <f>(G64+I64)/(H64/100)</f>
        <v>63.15748031496063</v>
      </c>
      <c r="S64" s="50">
        <v>505</v>
      </c>
      <c r="T64" s="39" t="s">
        <v>143</v>
      </c>
      <c r="U64" s="38"/>
      <c r="V64" s="35"/>
      <c r="W64" s="36"/>
      <c r="X64" s="37"/>
      <c r="Y64" s="113"/>
    </row>
    <row r="65" spans="1:25" s="4" customFormat="1" ht="13.5" customHeight="1">
      <c r="A65" s="24" t="s">
        <v>47</v>
      </c>
      <c r="B65" s="40">
        <v>21021</v>
      </c>
      <c r="C65" s="6">
        <v>20707</v>
      </c>
      <c r="D65" s="14">
        <f>C65-B65</f>
        <v>-314</v>
      </c>
      <c r="E65" s="102">
        <f>C65/B65-1</f>
        <v>-1.493744350887205E-2</v>
      </c>
      <c r="F65" s="108">
        <v>1208</v>
      </c>
      <c r="G65" s="109">
        <v>3003</v>
      </c>
      <c r="H65" s="109">
        <v>11993</v>
      </c>
      <c r="I65" s="109">
        <v>5711</v>
      </c>
      <c r="J65" s="109">
        <v>2452</v>
      </c>
      <c r="K65" s="105"/>
      <c r="L65" s="111">
        <f>F65/$C65</f>
        <v>5.8337760177717683E-2</v>
      </c>
      <c r="M65" s="111">
        <f>G65/$C65</f>
        <v>0.14502342203119717</v>
      </c>
      <c r="N65" s="111">
        <f>H65/$C65</f>
        <v>0.57917612401603324</v>
      </c>
      <c r="O65" s="111">
        <f>I65/$C65</f>
        <v>0.27580045395276959</v>
      </c>
      <c r="P65" s="111">
        <f>J65/$C65</f>
        <v>0.11841406287728787</v>
      </c>
      <c r="Q65" s="126">
        <f>(G65+I65)/(H65/100)</f>
        <v>72.659051113149332</v>
      </c>
      <c r="S65" s="25">
        <v>240</v>
      </c>
      <c r="T65" s="19" t="s">
        <v>47</v>
      </c>
      <c r="U65" s="38"/>
      <c r="V65" s="35"/>
      <c r="W65" s="36"/>
      <c r="X65" s="37"/>
      <c r="Y65" s="113"/>
    </row>
    <row r="66" spans="1:25" s="4" customFormat="1" ht="13.5" customHeight="1">
      <c r="A66" s="24" t="s">
        <v>444</v>
      </c>
      <c r="B66" s="40">
        <v>20952</v>
      </c>
      <c r="C66" s="6">
        <v>20678</v>
      </c>
      <c r="D66" s="14">
        <f>C66-B66</f>
        <v>-274</v>
      </c>
      <c r="E66" s="102">
        <f>C66/B66-1</f>
        <v>-1.3077510500190903E-2</v>
      </c>
      <c r="F66" s="108">
        <v>1272</v>
      </c>
      <c r="G66" s="109">
        <v>3119</v>
      </c>
      <c r="H66" s="109">
        <v>11389</v>
      </c>
      <c r="I66" s="109">
        <v>6170</v>
      </c>
      <c r="J66" s="109">
        <v>2634</v>
      </c>
      <c r="K66" s="105"/>
      <c r="L66" s="111">
        <f>F66/$C66</f>
        <v>6.1514653254666797E-2</v>
      </c>
      <c r="M66" s="111">
        <f>G66/$C66</f>
        <v>0.15083663797272465</v>
      </c>
      <c r="N66" s="111">
        <f>H66/$C66</f>
        <v>0.550778605280975</v>
      </c>
      <c r="O66" s="111">
        <f>I66/$C66</f>
        <v>0.29838475674630044</v>
      </c>
      <c r="P66" s="111">
        <f>J66/$C66</f>
        <v>0.12738175839056001</v>
      </c>
      <c r="Q66" s="126">
        <f>(G66+I66)/(H66/100)</f>
        <v>81.561155500921942</v>
      </c>
      <c r="S66" s="25">
        <v>301</v>
      </c>
      <c r="T66" s="19" t="s">
        <v>444</v>
      </c>
      <c r="U66" s="38"/>
      <c r="V66" s="35"/>
      <c r="W66" s="36"/>
      <c r="X66" s="37"/>
      <c r="Y66" s="113"/>
    </row>
    <row r="67" spans="1:25" s="4" customFormat="1" ht="13.5" customHeight="1">
      <c r="A67" s="24" t="s">
        <v>99</v>
      </c>
      <c r="B67" s="40">
        <v>20829</v>
      </c>
      <c r="C67" s="6">
        <v>20466</v>
      </c>
      <c r="D67" s="14">
        <f>C67-B67</f>
        <v>-363</v>
      </c>
      <c r="E67" s="102">
        <f>C67/B67-1</f>
        <v>-1.7427624945988818E-2</v>
      </c>
      <c r="F67" s="108">
        <v>1009</v>
      </c>
      <c r="G67" s="109">
        <v>2495</v>
      </c>
      <c r="H67" s="109">
        <v>11672</v>
      </c>
      <c r="I67" s="109">
        <v>6299</v>
      </c>
      <c r="J67" s="109">
        <v>2723</v>
      </c>
      <c r="K67" s="105"/>
      <c r="L67" s="111">
        <f>F67/$C67</f>
        <v>4.9301280171992576E-2</v>
      </c>
      <c r="M67" s="111">
        <f>G67/$C67</f>
        <v>0.12190950845304407</v>
      </c>
      <c r="N67" s="111">
        <f>H67/$C67</f>
        <v>0.57031173653864942</v>
      </c>
      <c r="O67" s="111">
        <f>I67/$C67</f>
        <v>0.30777875500830648</v>
      </c>
      <c r="P67" s="111">
        <f>J67/$C67</f>
        <v>0.13304993648001565</v>
      </c>
      <c r="Q67" s="126">
        <f>(G67+I67)/(H67/100)</f>
        <v>75.342700479780675</v>
      </c>
      <c r="S67" s="25">
        <v>915</v>
      </c>
      <c r="T67" s="39" t="s">
        <v>99</v>
      </c>
      <c r="U67" s="38"/>
      <c r="V67" s="35"/>
      <c r="W67" s="36"/>
      <c r="X67" s="37"/>
      <c r="Y67" s="113"/>
    </row>
    <row r="68" spans="1:25" s="4" customFormat="1" ht="13.5" customHeight="1">
      <c r="A68" s="24" t="s">
        <v>111</v>
      </c>
      <c r="B68" s="40">
        <v>20607</v>
      </c>
      <c r="C68" s="6">
        <v>20182</v>
      </c>
      <c r="D68" s="14">
        <f>C68-B68</f>
        <v>-425</v>
      </c>
      <c r="E68" s="102">
        <f>C68/B68-1</f>
        <v>-2.0624059785509741E-2</v>
      </c>
      <c r="F68" s="108">
        <v>948</v>
      </c>
      <c r="G68" s="109">
        <v>2608</v>
      </c>
      <c r="H68" s="109">
        <v>11244</v>
      </c>
      <c r="I68" s="109">
        <v>6330</v>
      </c>
      <c r="J68" s="109">
        <v>2796</v>
      </c>
      <c r="K68" s="105"/>
      <c r="L68" s="111">
        <f>F68/$C68</f>
        <v>4.697254979684868E-2</v>
      </c>
      <c r="M68" s="111">
        <f>G68/$C68</f>
        <v>0.1292240610444951</v>
      </c>
      <c r="N68" s="111">
        <f>H68/$C68</f>
        <v>0.55713011594490136</v>
      </c>
      <c r="O68" s="111">
        <f>I68/$C68</f>
        <v>0.31364582301060351</v>
      </c>
      <c r="P68" s="111">
        <f>J68/$C68</f>
        <v>0.13853929243880686</v>
      </c>
      <c r="Q68" s="126">
        <f>(G68+I68)/(H68/100)</f>
        <v>79.491284240483822</v>
      </c>
      <c r="S68" s="25">
        <v>182</v>
      </c>
      <c r="T68" s="39" t="s">
        <v>111</v>
      </c>
      <c r="U68" s="38"/>
      <c r="V68" s="35"/>
      <c r="W68" s="36"/>
      <c r="X68" s="37"/>
      <c r="Y68" s="113"/>
    </row>
    <row r="69" spans="1:25" s="4" customFormat="1" ht="13.5" customHeight="1">
      <c r="A69" s="24" t="s">
        <v>9</v>
      </c>
      <c r="B69" s="40">
        <v>20286</v>
      </c>
      <c r="C69" s="6">
        <v>20111</v>
      </c>
      <c r="D69" s="14">
        <f>C69-B69</f>
        <v>-175</v>
      </c>
      <c r="E69" s="102">
        <f>C69/B69-1</f>
        <v>-8.6266390614216926E-3</v>
      </c>
      <c r="F69" s="108">
        <v>1030</v>
      </c>
      <c r="G69" s="109">
        <v>2643</v>
      </c>
      <c r="H69" s="109">
        <v>11556</v>
      </c>
      <c r="I69" s="109">
        <v>5912</v>
      </c>
      <c r="J69" s="109">
        <v>2633</v>
      </c>
      <c r="K69" s="105"/>
      <c r="L69" s="111">
        <f>F69/$C69</f>
        <v>5.1215752573218636E-2</v>
      </c>
      <c r="M69" s="111">
        <f>G69/$C69</f>
        <v>0.13142061558351151</v>
      </c>
      <c r="N69" s="111">
        <f>H69/$C69</f>
        <v>0.57461090945253845</v>
      </c>
      <c r="O69" s="111">
        <f>I69/$C69</f>
        <v>0.29396847496395007</v>
      </c>
      <c r="P69" s="111">
        <f>J69/$C69</f>
        <v>0.13092337526726666</v>
      </c>
      <c r="Q69" s="126">
        <f>(G69+I69)/(H69/100)</f>
        <v>74.030806507442023</v>
      </c>
      <c r="S69" s="25">
        <v>75</v>
      </c>
      <c r="T69" s="39" t="s">
        <v>10</v>
      </c>
      <c r="U69" s="38"/>
      <c r="V69" s="35"/>
      <c r="W69" s="36"/>
      <c r="X69" s="37"/>
      <c r="Y69" s="113"/>
    </row>
    <row r="70" spans="1:25" s="4" customFormat="1" ht="13.5" customHeight="1">
      <c r="A70" s="24" t="s">
        <v>134</v>
      </c>
      <c r="B70" s="40">
        <v>19831</v>
      </c>
      <c r="C70" s="6">
        <v>19994</v>
      </c>
      <c r="D70" s="14">
        <f>C70-B70</f>
        <v>163</v>
      </c>
      <c r="E70" s="102">
        <f>C70/B70-1</f>
        <v>8.2194543895921512E-3</v>
      </c>
      <c r="F70" s="108">
        <v>1627</v>
      </c>
      <c r="G70" s="109">
        <v>3950</v>
      </c>
      <c r="H70" s="109">
        <v>12193</v>
      </c>
      <c r="I70" s="109">
        <v>3851</v>
      </c>
      <c r="J70" s="109">
        <v>1571</v>
      </c>
      <c r="K70" s="105"/>
      <c r="L70" s="111">
        <f>F70/$C70</f>
        <v>8.1374412323697104E-2</v>
      </c>
      <c r="M70" s="111">
        <f>G70/$C70</f>
        <v>0.19755926778033411</v>
      </c>
      <c r="N70" s="111">
        <f>H70/$C70</f>
        <v>0.6098329498849655</v>
      </c>
      <c r="O70" s="111">
        <f>I70/$C70</f>
        <v>0.19260778233470041</v>
      </c>
      <c r="P70" s="111">
        <f>J70/$C70</f>
        <v>7.8573572071621481E-2</v>
      </c>
      <c r="Q70" s="126">
        <f>(G70+I70)/(H70/100)</f>
        <v>63.979332403838264</v>
      </c>
      <c r="S70" s="25">
        <v>423</v>
      </c>
      <c r="T70" s="19" t="s">
        <v>135</v>
      </c>
      <c r="U70" s="38"/>
      <c r="V70" s="35"/>
      <c r="W70" s="36"/>
      <c r="X70" s="37"/>
      <c r="Y70" s="113"/>
    </row>
    <row r="71" spans="1:25" s="4" customFormat="1" ht="13.5" customHeight="1">
      <c r="A71" s="24" t="s">
        <v>73</v>
      </c>
      <c r="B71" s="40">
        <v>19368</v>
      </c>
      <c r="C71" s="6">
        <v>19623</v>
      </c>
      <c r="D71" s="14">
        <f>C71-B71</f>
        <v>255</v>
      </c>
      <c r="E71" s="102">
        <f>C71/B71-1</f>
        <v>1.3166047087980193E-2</v>
      </c>
      <c r="F71" s="108">
        <v>1683</v>
      </c>
      <c r="G71" s="109">
        <v>3977</v>
      </c>
      <c r="H71" s="109">
        <v>12133</v>
      </c>
      <c r="I71" s="109">
        <v>3513</v>
      </c>
      <c r="J71" s="109">
        <v>1443</v>
      </c>
      <c r="K71" s="105"/>
      <c r="L71" s="111">
        <f>F71/$C71</f>
        <v>8.576670233909188E-2</v>
      </c>
      <c r="M71" s="111">
        <f>G71/$C71</f>
        <v>0.20267033583040309</v>
      </c>
      <c r="N71" s="111">
        <f>H71/$C71</f>
        <v>0.6183050501961983</v>
      </c>
      <c r="O71" s="111">
        <f>I71/$C71</f>
        <v>0.17902461397339856</v>
      </c>
      <c r="P71" s="111">
        <f>J71/$C71</f>
        <v>7.3536156550986082E-2</v>
      </c>
      <c r="Q71" s="126">
        <f>(G71+I71)/(H71/100)</f>
        <v>61.73246517761477</v>
      </c>
      <c r="S71" s="25">
        <v>604</v>
      </c>
      <c r="T71" s="39" t="s">
        <v>74</v>
      </c>
      <c r="U71" s="26"/>
      <c r="V71" s="35"/>
      <c r="W71" s="36"/>
      <c r="X71" s="37"/>
      <c r="Y71" s="113"/>
    </row>
    <row r="72" spans="1:25" s="4" customFormat="1" ht="13.5" customHeight="1">
      <c r="A72" s="24" t="s">
        <v>139</v>
      </c>
      <c r="B72" s="40">
        <v>19444</v>
      </c>
      <c r="C72" s="6">
        <v>19448</v>
      </c>
      <c r="D72" s="14">
        <f>C72-B72</f>
        <v>4</v>
      </c>
      <c r="E72" s="102">
        <f>C72/B72-1</f>
        <v>2.0571898786259091E-4</v>
      </c>
      <c r="F72" s="108">
        <v>1707</v>
      </c>
      <c r="G72" s="109">
        <v>3882</v>
      </c>
      <c r="H72" s="109">
        <v>11323</v>
      </c>
      <c r="I72" s="109">
        <v>4243</v>
      </c>
      <c r="J72" s="109">
        <v>1884</v>
      </c>
      <c r="K72" s="105"/>
      <c r="L72" s="111">
        <f>F72/$C72</f>
        <v>8.7772521596051006E-2</v>
      </c>
      <c r="M72" s="111">
        <f>G72/$C72</f>
        <v>0.19960921431509668</v>
      </c>
      <c r="N72" s="111">
        <f>H72/$C72</f>
        <v>0.58221925133689845</v>
      </c>
      <c r="O72" s="111">
        <f>I72/$C72</f>
        <v>0.21817153434800493</v>
      </c>
      <c r="P72" s="111">
        <f>J72/$C72</f>
        <v>9.6873714520773341E-2</v>
      </c>
      <c r="Q72" s="126">
        <f>(G72+I72)/(H72/100)</f>
        <v>71.756601607347875</v>
      </c>
      <c r="S72" s="25">
        <v>499</v>
      </c>
      <c r="T72" s="39" t="s">
        <v>140</v>
      </c>
      <c r="U72" s="38"/>
      <c r="V72" s="35"/>
      <c r="W72" s="36"/>
      <c r="X72" s="37"/>
      <c r="Y72" s="113"/>
    </row>
    <row r="73" spans="1:25" s="4" customFormat="1" ht="13.5" customHeight="1">
      <c r="A73" s="24" t="s">
        <v>449</v>
      </c>
      <c r="B73" s="40">
        <v>19245</v>
      </c>
      <c r="C73" s="6">
        <v>19314</v>
      </c>
      <c r="D73" s="14">
        <f>C73-B73</f>
        <v>69</v>
      </c>
      <c r="E73" s="102">
        <f>C73/B73-1</f>
        <v>3.5853468433360014E-3</v>
      </c>
      <c r="F73" s="108">
        <v>1138</v>
      </c>
      <c r="G73" s="109">
        <v>2925</v>
      </c>
      <c r="H73" s="109">
        <v>11449</v>
      </c>
      <c r="I73" s="109">
        <v>4940</v>
      </c>
      <c r="J73" s="109">
        <v>1952</v>
      </c>
      <c r="K73" s="105"/>
      <c r="L73" s="111">
        <f>F73/$C73</f>
        <v>5.8920989955472715E-2</v>
      </c>
      <c r="M73" s="111">
        <f>G73/$C73</f>
        <v>0.15144454799627213</v>
      </c>
      <c r="N73" s="111">
        <f>H73/$C73</f>
        <v>0.5927824376100238</v>
      </c>
      <c r="O73" s="111">
        <f>I73/$C73</f>
        <v>0.25577301439370403</v>
      </c>
      <c r="P73" s="111">
        <f>J73/$C73</f>
        <v>0.10106658382520452</v>
      </c>
      <c r="Q73" s="126">
        <f>(G73+I73)/(H73/100)</f>
        <v>68.695955978688104</v>
      </c>
      <c r="S73" s="25">
        <v>529</v>
      </c>
      <c r="T73" s="19" t="s">
        <v>146</v>
      </c>
      <c r="U73" s="38"/>
      <c r="V73" s="35"/>
      <c r="W73" s="36"/>
      <c r="X73" s="37"/>
      <c r="Y73" s="113"/>
    </row>
    <row r="74" spans="1:25" s="4" customFormat="1" ht="13.5" customHeight="1">
      <c r="A74" s="24" t="s">
        <v>71</v>
      </c>
      <c r="B74" s="40">
        <v>19278</v>
      </c>
      <c r="C74" s="6">
        <v>19208</v>
      </c>
      <c r="D74" s="14">
        <f>C74-B74</f>
        <v>-70</v>
      </c>
      <c r="E74" s="102">
        <f>C74/B74-1</f>
        <v>-3.6310820624546603E-3</v>
      </c>
      <c r="F74" s="108">
        <v>1291</v>
      </c>
      <c r="G74" s="109">
        <v>2997</v>
      </c>
      <c r="H74" s="109">
        <v>11254</v>
      </c>
      <c r="I74" s="109">
        <v>4957</v>
      </c>
      <c r="J74" s="109">
        <v>2374</v>
      </c>
      <c r="K74" s="105"/>
      <c r="L74" s="111">
        <f>F74/$C74</f>
        <v>6.7211578508954609E-2</v>
      </c>
      <c r="M74" s="111">
        <f>G74/$C74</f>
        <v>0.15602873802582257</v>
      </c>
      <c r="N74" s="111">
        <f>H74/$C74</f>
        <v>0.58590170762182425</v>
      </c>
      <c r="O74" s="111">
        <f>I74/$C74</f>
        <v>0.25806955435235318</v>
      </c>
      <c r="P74" s="111">
        <f>J74/$C74</f>
        <v>0.12359433569346105</v>
      </c>
      <c r="Q74" s="126">
        <f>(G74+I74)/(H74/100)</f>
        <v>70.67709258930158</v>
      </c>
      <c r="S74" s="25">
        <v>598</v>
      </c>
      <c r="T74" s="19" t="s">
        <v>72</v>
      </c>
      <c r="U74" s="38"/>
      <c r="V74" s="35"/>
      <c r="W74" s="36"/>
      <c r="X74" s="37"/>
      <c r="Y74" s="113"/>
    </row>
    <row r="75" spans="1:25" s="4" customFormat="1" ht="13.5" customHeight="1">
      <c r="A75" s="24" t="s">
        <v>132</v>
      </c>
      <c r="B75" s="40">
        <v>18927</v>
      </c>
      <c r="C75" s="6">
        <v>18903</v>
      </c>
      <c r="D75" s="14">
        <f>C75-B75</f>
        <v>-24</v>
      </c>
      <c r="E75" s="102">
        <f>C75/B75-1</f>
        <v>-1.2680297987002209E-3</v>
      </c>
      <c r="F75" s="108">
        <v>1832</v>
      </c>
      <c r="G75" s="109">
        <v>4283</v>
      </c>
      <c r="H75" s="109">
        <v>10863</v>
      </c>
      <c r="I75" s="109">
        <v>3757</v>
      </c>
      <c r="J75" s="109">
        <v>1501</v>
      </c>
      <c r="K75" s="105"/>
      <c r="L75" s="111">
        <f>F75/$C75</f>
        <v>9.6915833465587478E-2</v>
      </c>
      <c r="M75" s="111">
        <f>G75/$C75</f>
        <v>0.226577791884886</v>
      </c>
      <c r="N75" s="111">
        <f>H75/$C75</f>
        <v>0.57467068719250913</v>
      </c>
      <c r="O75" s="111">
        <f>I75/$C75</f>
        <v>0.19875152092260487</v>
      </c>
      <c r="P75" s="111">
        <f>J75/$C75</f>
        <v>7.9405385388562663E-2</v>
      </c>
      <c r="Q75" s="126">
        <f>(G75+I75)/(H75/100)</f>
        <v>74.012703673018507</v>
      </c>
      <c r="S75" s="25">
        <v>410</v>
      </c>
      <c r="T75" s="19" t="s">
        <v>491</v>
      </c>
      <c r="U75" s="38"/>
      <c r="V75" s="35"/>
      <c r="W75" s="36"/>
      <c r="X75" s="37"/>
      <c r="Y75" s="113"/>
    </row>
    <row r="76" spans="1:25" s="4" customFormat="1" ht="13.5" customHeight="1">
      <c r="A76" s="24" t="s">
        <v>172</v>
      </c>
      <c r="B76" s="40">
        <v>18851</v>
      </c>
      <c r="C76" s="6">
        <v>18765</v>
      </c>
      <c r="D76" s="14">
        <f>C76-B76</f>
        <v>-86</v>
      </c>
      <c r="E76" s="102">
        <f>C76/B76-1</f>
        <v>-4.5620921967004513E-3</v>
      </c>
      <c r="F76" s="108">
        <v>1180</v>
      </c>
      <c r="G76" s="109">
        <v>2986</v>
      </c>
      <c r="H76" s="109">
        <v>10718</v>
      </c>
      <c r="I76" s="109">
        <v>5061</v>
      </c>
      <c r="J76" s="109">
        <v>2134</v>
      </c>
      <c r="K76" s="105"/>
      <c r="L76" s="111">
        <f>F76/$C76</f>
        <v>6.2883026911803891E-2</v>
      </c>
      <c r="M76" s="111">
        <f>G76/$C76</f>
        <v>0.15912603250732746</v>
      </c>
      <c r="N76" s="111">
        <f>H76/$C76</f>
        <v>0.5711697308819611</v>
      </c>
      <c r="O76" s="111">
        <f>I76/$C76</f>
        <v>0.26970423661071141</v>
      </c>
      <c r="P76" s="111">
        <f>J76/$C76</f>
        <v>0.11372235544897416</v>
      </c>
      <c r="Q76" s="126">
        <f>(G76+I76)/(H76/100)</f>
        <v>75.079305840641908</v>
      </c>
      <c r="S76" s="25">
        <v>992</v>
      </c>
      <c r="T76" s="39" t="s">
        <v>172</v>
      </c>
      <c r="U76" s="38"/>
      <c r="V76" s="35"/>
      <c r="W76" s="36"/>
      <c r="X76" s="37"/>
      <c r="Y76" s="113"/>
    </row>
    <row r="77" spans="1:25" s="4" customFormat="1" ht="13.5" customHeight="1">
      <c r="A77" s="24" t="s">
        <v>26</v>
      </c>
      <c r="B77" s="40">
        <v>18889</v>
      </c>
      <c r="C77" s="6">
        <v>18667</v>
      </c>
      <c r="D77" s="14">
        <f>C77-B77</f>
        <v>-222</v>
      </c>
      <c r="E77" s="102">
        <f>C77/B77-1</f>
        <v>-1.1752872041929208E-2</v>
      </c>
      <c r="F77" s="108">
        <v>807</v>
      </c>
      <c r="G77" s="109">
        <v>2085</v>
      </c>
      <c r="H77" s="109">
        <v>10213</v>
      </c>
      <c r="I77" s="109">
        <v>6369</v>
      </c>
      <c r="J77" s="109">
        <v>2780</v>
      </c>
      <c r="K77" s="105"/>
      <c r="L77" s="111">
        <f>F77/$C77</f>
        <v>4.3231370868377347E-2</v>
      </c>
      <c r="M77" s="111">
        <f>G77/$C77</f>
        <v>0.11169443402796379</v>
      </c>
      <c r="N77" s="111">
        <f>H77/$C77</f>
        <v>0.54711523008517704</v>
      </c>
      <c r="O77" s="111">
        <f>I77/$C77</f>
        <v>0.34119033588685915</v>
      </c>
      <c r="P77" s="111">
        <f>J77/$C77</f>
        <v>0.14892591203728506</v>
      </c>
      <c r="Q77" s="126">
        <f>(G77+I77)/(H77/100)</f>
        <v>82.776853030451392</v>
      </c>
      <c r="S77" s="25">
        <v>111</v>
      </c>
      <c r="T77" s="19" t="s">
        <v>26</v>
      </c>
      <c r="U77" s="38"/>
      <c r="V77" s="35"/>
      <c r="W77" s="36"/>
      <c r="X77" s="37"/>
      <c r="Y77" s="113"/>
    </row>
    <row r="78" spans="1:25" s="4" customFormat="1" ht="13.5" customHeight="1">
      <c r="A78" s="55" t="s">
        <v>49</v>
      </c>
      <c r="B78" s="40">
        <v>17923</v>
      </c>
      <c r="C78" s="6">
        <v>18355</v>
      </c>
      <c r="D78" s="14">
        <f>C78-B78</f>
        <v>432</v>
      </c>
      <c r="E78" s="102">
        <f>C78/B78-1</f>
        <v>2.4103107738659757E-2</v>
      </c>
      <c r="F78" s="108">
        <v>1880</v>
      </c>
      <c r="G78" s="109">
        <v>4391</v>
      </c>
      <c r="H78" s="109">
        <v>11117</v>
      </c>
      <c r="I78" s="109">
        <v>2847</v>
      </c>
      <c r="J78" s="109">
        <v>1158</v>
      </c>
      <c r="K78" s="105"/>
      <c r="L78" s="111">
        <f>F78/$C78</f>
        <v>0.10242440751838736</v>
      </c>
      <c r="M78" s="111">
        <f>G78/$C78</f>
        <v>0.23922636883682921</v>
      </c>
      <c r="N78" s="111">
        <f>H78/$C78</f>
        <v>0.60566603105420869</v>
      </c>
      <c r="O78" s="111">
        <f>I78/$C78</f>
        <v>0.15510760010896213</v>
      </c>
      <c r="P78" s="111">
        <f>J78/$C78</f>
        <v>6.3089076545900305E-2</v>
      </c>
      <c r="Q78" s="126">
        <f>(G78+I78)/(H78/100)</f>
        <v>65.10749302869479</v>
      </c>
      <c r="S78" s="50">
        <v>244</v>
      </c>
      <c r="T78" s="19" t="s">
        <v>49</v>
      </c>
      <c r="U78" s="38"/>
      <c r="V78" s="35"/>
      <c r="W78" s="36"/>
      <c r="X78" s="37"/>
      <c r="Y78" s="113"/>
    </row>
    <row r="79" spans="1:25" s="4" customFormat="1" ht="13.5" customHeight="1">
      <c r="A79" s="24" t="s">
        <v>156</v>
      </c>
      <c r="B79" s="40">
        <v>17933</v>
      </c>
      <c r="C79" s="6">
        <v>17682</v>
      </c>
      <c r="D79" s="14">
        <f>C79-B79</f>
        <v>-251</v>
      </c>
      <c r="E79" s="102">
        <f>C79/B79-1</f>
        <v>-1.3996542686667057E-2</v>
      </c>
      <c r="F79" s="108">
        <v>879</v>
      </c>
      <c r="G79" s="109">
        <v>2113</v>
      </c>
      <c r="H79" s="109">
        <v>9927</v>
      </c>
      <c r="I79" s="109">
        <v>5642</v>
      </c>
      <c r="J79" s="109">
        <v>2500</v>
      </c>
      <c r="K79" s="105"/>
      <c r="L79" s="111">
        <f>F79/$C79</f>
        <v>4.9711571089243296E-2</v>
      </c>
      <c r="M79" s="111">
        <f>G79/$C79</f>
        <v>0.11950005655468839</v>
      </c>
      <c r="N79" s="111">
        <f>H79/$C79</f>
        <v>0.56141839158466234</v>
      </c>
      <c r="O79" s="111">
        <f>I79/$C79</f>
        <v>0.31908155186064924</v>
      </c>
      <c r="P79" s="111">
        <f>J79/$C79</f>
        <v>0.14138672095916752</v>
      </c>
      <c r="Q79" s="126">
        <f>(G79+I79)/(H79/100)</f>
        <v>78.120278029616202</v>
      </c>
      <c r="S79" s="25">
        <v>593</v>
      </c>
      <c r="T79" s="19" t="s">
        <v>156</v>
      </c>
      <c r="U79" s="34"/>
      <c r="V79" s="35"/>
      <c r="W79" s="36"/>
      <c r="X79" s="37"/>
      <c r="Y79" s="113"/>
    </row>
    <row r="80" spans="1:25" s="4" customFormat="1" ht="13.5" customHeight="1">
      <c r="A80" s="24" t="s">
        <v>7</v>
      </c>
      <c r="B80" s="40">
        <v>17028</v>
      </c>
      <c r="C80" s="6">
        <v>16901</v>
      </c>
      <c r="D80" s="14">
        <f>C80-B80</f>
        <v>-127</v>
      </c>
      <c r="E80" s="102">
        <f>C80/B80-1</f>
        <v>-7.4583039699318565E-3</v>
      </c>
      <c r="F80" s="108">
        <v>842</v>
      </c>
      <c r="G80" s="109">
        <v>2076</v>
      </c>
      <c r="H80" s="109">
        <v>9605</v>
      </c>
      <c r="I80" s="109">
        <v>5220</v>
      </c>
      <c r="J80" s="109">
        <v>2271</v>
      </c>
      <c r="K80" s="105"/>
      <c r="L80" s="111">
        <f>F80/$C80</f>
        <v>4.9819537305484884E-2</v>
      </c>
      <c r="M80" s="111">
        <f>G80/$C80</f>
        <v>0.12283296846340454</v>
      </c>
      <c r="N80" s="111">
        <f>H80/$C80</f>
        <v>0.56830956748121408</v>
      </c>
      <c r="O80" s="111">
        <f>I80/$C80</f>
        <v>0.30885746405538134</v>
      </c>
      <c r="P80" s="111">
        <f>J80/$C80</f>
        <v>0.13437074729305959</v>
      </c>
      <c r="Q80" s="126">
        <f>(G80+I80)/(H80/100)</f>
        <v>75.96043727225404</v>
      </c>
      <c r="S80" s="25">
        <v>61</v>
      </c>
      <c r="T80" s="19" t="s">
        <v>7</v>
      </c>
      <c r="U80" s="38"/>
      <c r="V80" s="35"/>
      <c r="W80" s="36"/>
      <c r="X80" s="37"/>
      <c r="Y80" s="113"/>
    </row>
    <row r="81" spans="1:25" s="4" customFormat="1" ht="13.5" customHeight="1">
      <c r="A81" s="24" t="s">
        <v>1</v>
      </c>
      <c r="B81" s="40">
        <v>16611</v>
      </c>
      <c r="C81" s="6">
        <v>16475</v>
      </c>
      <c r="D81" s="14">
        <f>C81-B81</f>
        <v>-136</v>
      </c>
      <c r="E81" s="102">
        <f>C81/B81-1</f>
        <v>-8.1873457347541034E-3</v>
      </c>
      <c r="F81" s="108">
        <v>1064</v>
      </c>
      <c r="G81" s="109">
        <v>2839</v>
      </c>
      <c r="H81" s="109">
        <v>9765</v>
      </c>
      <c r="I81" s="109">
        <v>3871</v>
      </c>
      <c r="J81" s="109">
        <v>1559</v>
      </c>
      <c r="K81" s="105"/>
      <c r="L81" s="111">
        <f>F81/$C81</f>
        <v>6.4582701062215475E-2</v>
      </c>
      <c r="M81" s="111">
        <f>G81/$C81</f>
        <v>0.17232169954476478</v>
      </c>
      <c r="N81" s="111">
        <f>H81/$C81</f>
        <v>0.59271623672230656</v>
      </c>
      <c r="O81" s="111">
        <f>I81/$C81</f>
        <v>0.23496206373292869</v>
      </c>
      <c r="P81" s="111">
        <f>J81/$C81</f>
        <v>9.4628224582701065E-2</v>
      </c>
      <c r="Q81" s="126">
        <f>(G81+I81)/(H81/100)</f>
        <v>68.714797747055812</v>
      </c>
      <c r="S81" s="25">
        <v>20</v>
      </c>
      <c r="T81" s="19" t="s">
        <v>479</v>
      </c>
      <c r="U81" s="38"/>
      <c r="V81" s="35"/>
      <c r="W81" s="36"/>
      <c r="X81" s="37"/>
      <c r="Y81" s="113"/>
    </row>
    <row r="82" spans="1:25" s="4" customFormat="1" ht="13.5" customHeight="1">
      <c r="A82" s="55" t="s">
        <v>110</v>
      </c>
      <c r="B82" s="40">
        <v>16447</v>
      </c>
      <c r="C82" s="6">
        <v>16413</v>
      </c>
      <c r="D82" s="14">
        <f>C82-B82</f>
        <v>-34</v>
      </c>
      <c r="E82" s="102">
        <f>C82/B82-1</f>
        <v>-2.0672463063172719E-3</v>
      </c>
      <c r="F82" s="108">
        <v>1077</v>
      </c>
      <c r="G82" s="109">
        <v>2681</v>
      </c>
      <c r="H82" s="109">
        <v>9748</v>
      </c>
      <c r="I82" s="109">
        <v>3984</v>
      </c>
      <c r="J82" s="109">
        <v>1711</v>
      </c>
      <c r="K82" s="105"/>
      <c r="L82" s="111">
        <f>F82/$C82</f>
        <v>6.5618716870773169E-2</v>
      </c>
      <c r="M82" s="111">
        <f>G82/$C82</f>
        <v>0.16334612806921342</v>
      </c>
      <c r="N82" s="111">
        <f>H82/$C82</f>
        <v>0.59391945409126912</v>
      </c>
      <c r="O82" s="111">
        <f>I82/$C82</f>
        <v>0.24273441783951746</v>
      </c>
      <c r="P82" s="111">
        <f>J82/$C82</f>
        <v>0.10424663376591727</v>
      </c>
      <c r="Q82" s="126">
        <f>(G82+I82)/(H82/100)</f>
        <v>68.372999589659415</v>
      </c>
      <c r="S82" s="50">
        <v>165</v>
      </c>
      <c r="T82" s="19" t="s">
        <v>110</v>
      </c>
      <c r="U82" s="38"/>
      <c r="V82" s="35"/>
      <c r="W82" s="36"/>
      <c r="X82" s="37"/>
      <c r="Y82" s="113"/>
    </row>
    <row r="83" spans="1:25" s="4" customFormat="1" ht="13.5" customHeight="1">
      <c r="A83" s="24" t="s">
        <v>150</v>
      </c>
      <c r="B83" s="40">
        <v>16091</v>
      </c>
      <c r="C83" s="6">
        <v>16003</v>
      </c>
      <c r="D83" s="14">
        <f>C83-B83</f>
        <v>-88</v>
      </c>
      <c r="E83" s="102">
        <f>C83/B83-1</f>
        <v>-5.4688956559567625E-3</v>
      </c>
      <c r="F83" s="108">
        <v>1083</v>
      </c>
      <c r="G83" s="109">
        <v>2683</v>
      </c>
      <c r="H83" s="109">
        <v>9295</v>
      </c>
      <c r="I83" s="109">
        <v>4025</v>
      </c>
      <c r="J83" s="109">
        <v>1666</v>
      </c>
      <c r="K83" s="105"/>
      <c r="L83" s="111">
        <f>F83/$C83</f>
        <v>6.7674810972942576E-2</v>
      </c>
      <c r="M83" s="111">
        <f>G83/$C83</f>
        <v>0.16765606448790851</v>
      </c>
      <c r="N83" s="111">
        <f>H83/$C83</f>
        <v>0.58082859463850534</v>
      </c>
      <c r="O83" s="111">
        <f>I83/$C83</f>
        <v>0.25151534087358618</v>
      </c>
      <c r="P83" s="111">
        <f>J83/$C83</f>
        <v>0.10410548022245829</v>
      </c>
      <c r="Q83" s="126">
        <f>(G83+I83)/(H83/100)</f>
        <v>72.167832167832159</v>
      </c>
      <c r="S83" s="25">
        <v>560</v>
      </c>
      <c r="T83" s="19" t="s">
        <v>150</v>
      </c>
      <c r="U83" s="34"/>
      <c r="V83" s="35"/>
      <c r="W83" s="36"/>
      <c r="X83" s="37"/>
      <c r="Y83" s="113"/>
    </row>
    <row r="84" spans="1:25" s="4" customFormat="1" ht="13.5" customHeight="1">
      <c r="A84" s="24" t="s">
        <v>447</v>
      </c>
      <c r="B84" s="40">
        <v>16032</v>
      </c>
      <c r="C84" s="6">
        <v>15875</v>
      </c>
      <c r="D84" s="14">
        <f>C84-B84</f>
        <v>-157</v>
      </c>
      <c r="E84" s="102">
        <f>C84/B84-1</f>
        <v>-9.7929141716567303E-3</v>
      </c>
      <c r="F84" s="108">
        <v>862</v>
      </c>
      <c r="G84" s="109">
        <v>2166</v>
      </c>
      <c r="H84" s="109">
        <v>8973</v>
      </c>
      <c r="I84" s="109">
        <v>4736</v>
      </c>
      <c r="J84" s="109">
        <v>2147</v>
      </c>
      <c r="K84" s="105"/>
      <c r="L84" s="111">
        <f>F84/$C84</f>
        <v>5.4299212598425198E-2</v>
      </c>
      <c r="M84" s="111">
        <f>G84/$C84</f>
        <v>0.13644094488188976</v>
      </c>
      <c r="N84" s="111">
        <f>H84/$C84</f>
        <v>0.56522834645669295</v>
      </c>
      <c r="O84" s="111">
        <f>I84/$C84</f>
        <v>0.29833070866141731</v>
      </c>
      <c r="P84" s="111">
        <f>J84/$C84</f>
        <v>0.13524409448818897</v>
      </c>
      <c r="Q84" s="126">
        <f>(G84+I84)/(H84/100)</f>
        <v>76.919647832386048</v>
      </c>
      <c r="S84" s="25">
        <v>430</v>
      </c>
      <c r="T84" s="19" t="s">
        <v>447</v>
      </c>
      <c r="U84" s="38"/>
      <c r="V84" s="35"/>
      <c r="W84" s="36"/>
      <c r="X84" s="37"/>
      <c r="Y84" s="113"/>
    </row>
    <row r="85" spans="1:25" s="4" customFormat="1" ht="13.5" customHeight="1">
      <c r="A85" s="24" t="s">
        <v>441</v>
      </c>
      <c r="B85" s="40">
        <v>16022</v>
      </c>
      <c r="C85" s="6">
        <v>15726</v>
      </c>
      <c r="D85" s="14">
        <f>C85-B85</f>
        <v>-296</v>
      </c>
      <c r="E85" s="102">
        <f>C85/B85-1</f>
        <v>-1.8474597428535744E-2</v>
      </c>
      <c r="F85" s="108">
        <v>952</v>
      </c>
      <c r="G85" s="109">
        <v>2479</v>
      </c>
      <c r="H85" s="109">
        <v>8726</v>
      </c>
      <c r="I85" s="109">
        <v>4521</v>
      </c>
      <c r="J85" s="109">
        <v>2069</v>
      </c>
      <c r="K85" s="105"/>
      <c r="L85" s="111">
        <f>F85/$C85</f>
        <v>6.0536690830471827E-2</v>
      </c>
      <c r="M85" s="111">
        <f>G85/$C85</f>
        <v>0.157637034210861</v>
      </c>
      <c r="N85" s="111">
        <f>H85/$C85</f>
        <v>0.55487727330535419</v>
      </c>
      <c r="O85" s="111">
        <f>I85/$C85</f>
        <v>0.2874856924837848</v>
      </c>
      <c r="P85" s="111">
        <f>J85/$C85</f>
        <v>0.13156556021874602</v>
      </c>
      <c r="Q85" s="126">
        <f>(G85+I85)/(H85/100)</f>
        <v>80.220032088012829</v>
      </c>
      <c r="S85" s="25">
        <v>233</v>
      </c>
      <c r="T85" s="39" t="s">
        <v>441</v>
      </c>
      <c r="U85" s="38"/>
      <c r="V85" s="35"/>
      <c r="W85" s="36"/>
      <c r="X85" s="37"/>
      <c r="Y85" s="113"/>
    </row>
    <row r="86" spans="1:25" s="4" customFormat="1" ht="13.5" customHeight="1">
      <c r="A86" s="24" t="s">
        <v>167</v>
      </c>
      <c r="B86" s="40">
        <v>15700</v>
      </c>
      <c r="C86" s="6">
        <v>15522</v>
      </c>
      <c r="D86" s="14">
        <f>C86-B86</f>
        <v>-178</v>
      </c>
      <c r="E86" s="102">
        <f>C86/B86-1</f>
        <v>-1.1337579617834437E-2</v>
      </c>
      <c r="F86" s="108">
        <v>861</v>
      </c>
      <c r="G86" s="109">
        <v>2073</v>
      </c>
      <c r="H86" s="109">
        <v>9012</v>
      </c>
      <c r="I86" s="109">
        <v>4437</v>
      </c>
      <c r="J86" s="109">
        <v>1864</v>
      </c>
      <c r="K86" s="105"/>
      <c r="L86" s="111">
        <f>F86/$C86</f>
        <v>5.5469655972168533E-2</v>
      </c>
      <c r="M86" s="111">
        <f>G86/$C86</f>
        <v>0.13355237727097025</v>
      </c>
      <c r="N86" s="111">
        <f>H86/$C86</f>
        <v>0.58059528411287209</v>
      </c>
      <c r="O86" s="111">
        <f>I86/$C86</f>
        <v>0.28585233861615772</v>
      </c>
      <c r="P86" s="111">
        <f>J86/$C86</f>
        <v>0.12008761757505476</v>
      </c>
      <c r="Q86" s="126">
        <f>(G86+I86)/(H86/100)</f>
        <v>72.237017310252995</v>
      </c>
      <c r="S86" s="25">
        <v>895</v>
      </c>
      <c r="T86" s="39" t="s">
        <v>168</v>
      </c>
      <c r="U86" s="38"/>
      <c r="V86" s="35"/>
      <c r="W86" s="36"/>
      <c r="X86" s="37"/>
      <c r="Y86" s="113"/>
    </row>
    <row r="87" spans="1:25" s="4" customFormat="1" ht="13.5" customHeight="1">
      <c r="A87" s="24" t="s">
        <v>171</v>
      </c>
      <c r="B87" s="40">
        <v>15212</v>
      </c>
      <c r="C87" s="6">
        <v>15255</v>
      </c>
      <c r="D87" s="14">
        <f>C87-B87</f>
        <v>43</v>
      </c>
      <c r="E87" s="102">
        <f>C87/B87-1</f>
        <v>2.82671575072313E-3</v>
      </c>
      <c r="F87" s="108">
        <v>1461</v>
      </c>
      <c r="G87" s="109">
        <v>3234</v>
      </c>
      <c r="H87" s="109">
        <v>8989</v>
      </c>
      <c r="I87" s="109">
        <v>3032</v>
      </c>
      <c r="J87" s="109">
        <v>1270</v>
      </c>
      <c r="K87" s="105"/>
      <c r="L87" s="111">
        <f>F87/$C87</f>
        <v>9.5771878072763023E-2</v>
      </c>
      <c r="M87" s="111">
        <f>G87/$C87</f>
        <v>0.21199606686332351</v>
      </c>
      <c r="N87" s="111">
        <f>H87/$C87</f>
        <v>0.58924942641756806</v>
      </c>
      <c r="O87" s="111">
        <f>I87/$C87</f>
        <v>0.19875450671910849</v>
      </c>
      <c r="P87" s="111">
        <f>J87/$C87</f>
        <v>8.3251392985906267E-2</v>
      </c>
      <c r="Q87" s="126">
        <f>(G87+I87)/(H87/100)</f>
        <v>69.707420180220268</v>
      </c>
      <c r="S87" s="25">
        <v>977</v>
      </c>
      <c r="T87" s="39" t="s">
        <v>171</v>
      </c>
      <c r="U87" s="38"/>
      <c r="V87" s="35"/>
      <c r="W87" s="36"/>
      <c r="X87" s="37"/>
      <c r="Y87" s="113"/>
    </row>
    <row r="88" spans="1:25" s="4" customFormat="1" ht="13.5" customHeight="1">
      <c r="A88" s="24" t="s">
        <v>124</v>
      </c>
      <c r="B88" s="40">
        <v>15207</v>
      </c>
      <c r="C88" s="6">
        <v>15134</v>
      </c>
      <c r="D88" s="14">
        <f>C88-B88</f>
        <v>-73</v>
      </c>
      <c r="E88" s="102">
        <f>C88/B88-1</f>
        <v>-4.8004208588150465E-3</v>
      </c>
      <c r="F88" s="108">
        <v>882</v>
      </c>
      <c r="G88" s="109">
        <v>2281</v>
      </c>
      <c r="H88" s="109">
        <v>8699</v>
      </c>
      <c r="I88" s="109">
        <v>4154</v>
      </c>
      <c r="J88" s="109">
        <v>1823</v>
      </c>
      <c r="K88" s="105"/>
      <c r="L88" s="111">
        <f>F88/$C88</f>
        <v>5.8279370952821465E-2</v>
      </c>
      <c r="M88" s="111">
        <f>G88/$C88</f>
        <v>0.15072023258887274</v>
      </c>
      <c r="N88" s="111">
        <f>H88/$C88</f>
        <v>0.57479846702788429</v>
      </c>
      <c r="O88" s="111">
        <f>I88/$C88</f>
        <v>0.27448130038324303</v>
      </c>
      <c r="P88" s="111">
        <f>J88/$C88</f>
        <v>0.12045724857935773</v>
      </c>
      <c r="Q88" s="126">
        <f>(G88+I88)/(H88/100)</f>
        <v>73.974020002299113</v>
      </c>
      <c r="S88" s="25">
        <v>305</v>
      </c>
      <c r="T88" s="39" t="s">
        <v>124</v>
      </c>
      <c r="U88" s="38"/>
      <c r="V88" s="35"/>
      <c r="W88" s="36"/>
      <c r="X88" s="37"/>
      <c r="Y88" s="113"/>
    </row>
    <row r="89" spans="1:25" s="4" customFormat="1" ht="13.5" customHeight="1">
      <c r="A89" s="24" t="s">
        <v>393</v>
      </c>
      <c r="B89" s="40">
        <v>15217</v>
      </c>
      <c r="C89" s="6">
        <v>15132</v>
      </c>
      <c r="D89" s="14">
        <f>C89-B89</f>
        <v>-85</v>
      </c>
      <c r="E89" s="102">
        <f>C89/B89-1</f>
        <v>-5.5858579220608995E-3</v>
      </c>
      <c r="F89" s="108">
        <v>902</v>
      </c>
      <c r="G89" s="109">
        <v>2344</v>
      </c>
      <c r="H89" s="109">
        <v>8592</v>
      </c>
      <c r="I89" s="109">
        <v>4196</v>
      </c>
      <c r="J89" s="109">
        <v>1743</v>
      </c>
      <c r="K89" s="105"/>
      <c r="L89" s="111">
        <f>F89/$C89</f>
        <v>5.9608776103621468E-2</v>
      </c>
      <c r="M89" s="111">
        <f>G89/$C89</f>
        <v>0.154903515728258</v>
      </c>
      <c r="N89" s="111">
        <f>H89/$C89</f>
        <v>0.56780333068992861</v>
      </c>
      <c r="O89" s="111">
        <f>I89/$C89</f>
        <v>0.27729315358181339</v>
      </c>
      <c r="P89" s="111">
        <f>J89/$C89</f>
        <v>0.11518636003172085</v>
      </c>
      <c r="Q89" s="126">
        <f>(G89+I89)/(H89/100)</f>
        <v>76.117318435754186</v>
      </c>
      <c r="S89" s="25">
        <v>445</v>
      </c>
      <c r="T89" s="19" t="s">
        <v>394</v>
      </c>
      <c r="U89" s="38"/>
      <c r="V89" s="35"/>
      <c r="W89" s="36"/>
      <c r="X89" s="37"/>
      <c r="Y89" s="113"/>
    </row>
    <row r="90" spans="1:25" s="4" customFormat="1" ht="13.5" customHeight="1">
      <c r="A90" s="24" t="s">
        <v>122</v>
      </c>
      <c r="B90" s="40">
        <v>14849</v>
      </c>
      <c r="C90" s="6">
        <v>14821</v>
      </c>
      <c r="D90" s="14">
        <f>C90-B90</f>
        <v>-28</v>
      </c>
      <c r="E90" s="102">
        <f>C90/B90-1</f>
        <v>-1.88564886524345E-3</v>
      </c>
      <c r="F90" s="108">
        <v>1349</v>
      </c>
      <c r="G90" s="109">
        <v>3177</v>
      </c>
      <c r="H90" s="109">
        <v>9101</v>
      </c>
      <c r="I90" s="109">
        <v>2543</v>
      </c>
      <c r="J90" s="109">
        <v>871</v>
      </c>
      <c r="K90" s="105"/>
      <c r="L90" s="111">
        <f>F90/$C90</f>
        <v>9.1019499359017611E-2</v>
      </c>
      <c r="M90" s="111">
        <f>G90/$C90</f>
        <v>0.2143580055326901</v>
      </c>
      <c r="N90" s="111">
        <f>H90/$C90</f>
        <v>0.61406112947844271</v>
      </c>
      <c r="O90" s="111">
        <f>I90/$C90</f>
        <v>0.17158086498886715</v>
      </c>
      <c r="P90" s="111">
        <f>J90/$C90</f>
        <v>5.8767964374873492E-2</v>
      </c>
      <c r="Q90" s="126">
        <f>(G90+I90)/(H90/100)</f>
        <v>62.850236237776066</v>
      </c>
      <c r="S90" s="25">
        <v>276</v>
      </c>
      <c r="T90" s="19" t="s">
        <v>488</v>
      </c>
      <c r="U90" s="38"/>
      <c r="V90" s="35"/>
      <c r="W90" s="36"/>
      <c r="X90" s="37"/>
      <c r="Y90" s="113"/>
    </row>
    <row r="91" spans="1:25" s="4" customFormat="1" ht="13.5" customHeight="1">
      <c r="A91" s="24" t="s">
        <v>136</v>
      </c>
      <c r="B91" s="40">
        <v>14891</v>
      </c>
      <c r="C91" s="6">
        <v>14772</v>
      </c>
      <c r="D91" s="14">
        <f>C91-B91</f>
        <v>-119</v>
      </c>
      <c r="E91" s="102">
        <f>C91/B91-1</f>
        <v>-7.991404203881558E-3</v>
      </c>
      <c r="F91" s="108">
        <v>765</v>
      </c>
      <c r="G91" s="109">
        <v>1994</v>
      </c>
      <c r="H91" s="109">
        <v>8483</v>
      </c>
      <c r="I91" s="109">
        <v>4295</v>
      </c>
      <c r="J91" s="109">
        <v>1772</v>
      </c>
      <c r="K91" s="105"/>
      <c r="L91" s="111">
        <f>F91/$C91</f>
        <v>5.1787164906580016E-2</v>
      </c>
      <c r="M91" s="111">
        <f>G91/$C91</f>
        <v>0.13498510695911184</v>
      </c>
      <c r="N91" s="111">
        <f>H91/$C91</f>
        <v>0.57426211751963174</v>
      </c>
      <c r="O91" s="111">
        <f>I91/$C91</f>
        <v>0.29075277552125645</v>
      </c>
      <c r="P91" s="111">
        <f>J91/$C91</f>
        <v>0.11995667479014352</v>
      </c>
      <c r="Q91" s="126">
        <f>(G91+I91)/(H91/100)</f>
        <v>74.136508310739131</v>
      </c>
      <c r="S91" s="25">
        <v>434</v>
      </c>
      <c r="T91" s="19" t="s">
        <v>137</v>
      </c>
      <c r="U91" s="38"/>
      <c r="V91" s="35"/>
      <c r="W91" s="36"/>
      <c r="X91" s="37"/>
      <c r="Y91" s="113"/>
    </row>
    <row r="92" spans="1:25" s="4" customFormat="1" ht="13.5" customHeight="1">
      <c r="A92" s="24" t="s">
        <v>130</v>
      </c>
      <c r="B92" s="40">
        <v>14427</v>
      </c>
      <c r="C92" s="6">
        <v>14278</v>
      </c>
      <c r="D92" s="14">
        <f>C92-B92</f>
        <v>-149</v>
      </c>
      <c r="E92" s="102">
        <f>C92/B92-1</f>
        <v>-1.0327857489429548E-2</v>
      </c>
      <c r="F92" s="108">
        <v>1093</v>
      </c>
      <c r="G92" s="109">
        <v>2593</v>
      </c>
      <c r="H92" s="109">
        <v>8237</v>
      </c>
      <c r="I92" s="109">
        <v>3448</v>
      </c>
      <c r="J92" s="109">
        <v>1504</v>
      </c>
      <c r="K92" s="105"/>
      <c r="L92" s="111">
        <f>F92/$C92</f>
        <v>7.6551337722370077E-2</v>
      </c>
      <c r="M92" s="111">
        <f>G92/$C92</f>
        <v>0.18160806835691273</v>
      </c>
      <c r="N92" s="111">
        <f>H92/$C92</f>
        <v>0.57690152682448526</v>
      </c>
      <c r="O92" s="111">
        <f>I92/$C92</f>
        <v>0.24149040481860204</v>
      </c>
      <c r="P92" s="111">
        <f>J92/$C92</f>
        <v>0.10533688191623476</v>
      </c>
      <c r="Q92" s="126">
        <f>(G92+I92)/(H92/100)</f>
        <v>73.339808182590744</v>
      </c>
      <c r="S92" s="25">
        <v>408</v>
      </c>
      <c r="T92" s="19" t="s">
        <v>131</v>
      </c>
      <c r="U92" s="38"/>
      <c r="V92" s="35"/>
      <c r="W92" s="36"/>
      <c r="X92" s="37"/>
      <c r="Y92" s="113"/>
    </row>
    <row r="93" spans="1:25" s="4" customFormat="1" ht="13.5" customHeight="1">
      <c r="A93" s="55" t="s">
        <v>117</v>
      </c>
      <c r="B93" s="40">
        <v>13375</v>
      </c>
      <c r="C93" s="6">
        <v>13184</v>
      </c>
      <c r="D93" s="14">
        <f>C93-B93</f>
        <v>-191</v>
      </c>
      <c r="E93" s="102">
        <f>C93/B93-1</f>
        <v>-1.4280373831775717E-2</v>
      </c>
      <c r="F93" s="108">
        <v>844</v>
      </c>
      <c r="G93" s="109">
        <v>2010</v>
      </c>
      <c r="H93" s="109">
        <v>7596</v>
      </c>
      <c r="I93" s="109">
        <v>3578</v>
      </c>
      <c r="J93" s="109">
        <v>1474</v>
      </c>
      <c r="K93" s="105"/>
      <c r="L93" s="111">
        <f>F93/$C93</f>
        <v>6.4016990291262135E-2</v>
      </c>
      <c r="M93" s="111">
        <f>G93/$C93</f>
        <v>0.15245752427184467</v>
      </c>
      <c r="N93" s="111">
        <f>H93/$C93</f>
        <v>0.57615291262135926</v>
      </c>
      <c r="O93" s="111">
        <f>I93/$C93</f>
        <v>0.27138956310679613</v>
      </c>
      <c r="P93" s="111">
        <f>J93/$C93</f>
        <v>0.11180218446601942</v>
      </c>
      <c r="Q93" s="126">
        <f>(G93+I93)/(H93/100)</f>
        <v>73.56503422854135</v>
      </c>
      <c r="S93" s="50">
        <v>232</v>
      </c>
      <c r="T93" s="19" t="s">
        <v>117</v>
      </c>
      <c r="U93" s="38"/>
      <c r="V93" s="35"/>
      <c r="W93" s="36"/>
      <c r="X93" s="37"/>
      <c r="Y93" s="113"/>
    </row>
    <row r="94" spans="1:25" s="4" customFormat="1" ht="13.5" customHeight="1">
      <c r="A94" s="24" t="s">
        <v>165</v>
      </c>
      <c r="B94" s="40">
        <v>13021</v>
      </c>
      <c r="C94" s="6">
        <v>12871</v>
      </c>
      <c r="D94" s="14">
        <f>C94-B94</f>
        <v>-150</v>
      </c>
      <c r="E94" s="102">
        <f>C94/B94-1</f>
        <v>-1.1519852545887388E-2</v>
      </c>
      <c r="F94" s="108">
        <v>865</v>
      </c>
      <c r="G94" s="109">
        <v>2149</v>
      </c>
      <c r="H94" s="109">
        <v>7355</v>
      </c>
      <c r="I94" s="109">
        <v>3367</v>
      </c>
      <c r="J94" s="109">
        <v>1439</v>
      </c>
      <c r="K94" s="105"/>
      <c r="L94" s="111">
        <f>F94/$C94</f>
        <v>6.7205345350011658E-2</v>
      </c>
      <c r="M94" s="111">
        <f>G94/$C94</f>
        <v>0.16696449382332376</v>
      </c>
      <c r="N94" s="111">
        <f>H94/$C94</f>
        <v>0.57143967057726675</v>
      </c>
      <c r="O94" s="111">
        <f>I94/$C94</f>
        <v>0.26159583559940952</v>
      </c>
      <c r="P94" s="111">
        <f>J94/$C94</f>
        <v>0.11180172480770725</v>
      </c>
      <c r="Q94" s="126">
        <f>(G94+I94)/(H94/100)</f>
        <v>74.996600951733512</v>
      </c>
      <c r="S94" s="25">
        <v>886</v>
      </c>
      <c r="T94" s="19" t="s">
        <v>166</v>
      </c>
      <c r="U94" s="38"/>
      <c r="V94" s="35"/>
      <c r="W94" s="36"/>
      <c r="X94" s="37"/>
      <c r="Y94" s="113"/>
    </row>
    <row r="95" spans="1:25" s="4" customFormat="1" ht="13.5" customHeight="1">
      <c r="A95" s="24" t="s">
        <v>112</v>
      </c>
      <c r="B95" s="40">
        <v>12387</v>
      </c>
      <c r="C95" s="6">
        <v>12373</v>
      </c>
      <c r="D95" s="14">
        <f>C95-B95</f>
        <v>-14</v>
      </c>
      <c r="E95" s="102">
        <f>C95/B95-1</f>
        <v>-1.1302171631548674E-3</v>
      </c>
      <c r="F95" s="108">
        <v>942</v>
      </c>
      <c r="G95" s="109">
        <v>2256</v>
      </c>
      <c r="H95" s="109">
        <v>6967</v>
      </c>
      <c r="I95" s="109">
        <v>3150</v>
      </c>
      <c r="J95" s="109">
        <v>1346</v>
      </c>
      <c r="K95" s="105"/>
      <c r="L95" s="111">
        <f>F95/$C95</f>
        <v>7.6133516527923703E-2</v>
      </c>
      <c r="M95" s="111">
        <f>G95/$C95</f>
        <v>0.18233249818152428</v>
      </c>
      <c r="N95" s="111">
        <f>H95/$C95</f>
        <v>0.56308090196395377</v>
      </c>
      <c r="O95" s="111">
        <f>I95/$C95</f>
        <v>0.25458659985452192</v>
      </c>
      <c r="P95" s="111">
        <f>J95/$C95</f>
        <v>0.10878525822355128</v>
      </c>
      <c r="Q95" s="126">
        <f>(G95+I95)/(H95/100)</f>
        <v>77.594373474953343</v>
      </c>
      <c r="S95" s="25">
        <v>208</v>
      </c>
      <c r="T95" s="19" t="s">
        <v>112</v>
      </c>
      <c r="U95" s="38"/>
      <c r="V95" s="35"/>
      <c r="W95" s="36"/>
      <c r="X95" s="37"/>
      <c r="Y95" s="113"/>
    </row>
    <row r="96" spans="1:25" s="4" customFormat="1" ht="13.5" customHeight="1">
      <c r="A96" s="24" t="s">
        <v>109</v>
      </c>
      <c r="B96" s="40">
        <v>12187</v>
      </c>
      <c r="C96" s="6">
        <v>12269</v>
      </c>
      <c r="D96" s="14">
        <f>C96-B96</f>
        <v>82</v>
      </c>
      <c r="E96" s="102">
        <f>C96/B96-1</f>
        <v>6.7284811684582557E-3</v>
      </c>
      <c r="F96" s="108">
        <v>1038</v>
      </c>
      <c r="G96" s="109">
        <v>2425</v>
      </c>
      <c r="H96" s="109">
        <v>7155</v>
      </c>
      <c r="I96" s="109">
        <v>2689</v>
      </c>
      <c r="J96" s="109">
        <v>1121</v>
      </c>
      <c r="K96" s="105"/>
      <c r="L96" s="111">
        <f>F96/$C96</f>
        <v>8.4603472165620669E-2</v>
      </c>
      <c r="M96" s="111">
        <f>G96/$C96</f>
        <v>0.19765262042546256</v>
      </c>
      <c r="N96" s="111">
        <f>H96/$C96</f>
        <v>0.58317711304914821</v>
      </c>
      <c r="O96" s="111">
        <f>I96/$C96</f>
        <v>0.21917026652538918</v>
      </c>
      <c r="P96" s="111">
        <f>J96/$C96</f>
        <v>9.1368489689461249E-2</v>
      </c>
      <c r="Q96" s="126">
        <f>(G96+I96)/(H96/100)</f>
        <v>71.474493361285823</v>
      </c>
      <c r="S96" s="25">
        <v>145</v>
      </c>
      <c r="T96" s="39" t="s">
        <v>109</v>
      </c>
      <c r="U96" s="38"/>
      <c r="V96" s="35"/>
      <c r="W96" s="36"/>
      <c r="X96" s="37"/>
      <c r="Y96" s="113"/>
    </row>
    <row r="97" spans="1:25" s="4" customFormat="1" ht="13.5" customHeight="1">
      <c r="A97" s="55" t="s">
        <v>266</v>
      </c>
      <c r="B97" s="40">
        <v>12145</v>
      </c>
      <c r="C97" s="6">
        <v>12084</v>
      </c>
      <c r="D97" s="14">
        <f>C97-B97</f>
        <v>-61</v>
      </c>
      <c r="E97" s="102">
        <f>C97/B97-1</f>
        <v>-5.0226430629888297E-3</v>
      </c>
      <c r="F97" s="108">
        <v>939</v>
      </c>
      <c r="G97" s="109">
        <v>2219</v>
      </c>
      <c r="H97" s="109">
        <v>7238</v>
      </c>
      <c r="I97" s="109">
        <v>2627</v>
      </c>
      <c r="J97" s="109">
        <v>1020</v>
      </c>
      <c r="K97" s="105"/>
      <c r="L97" s="111">
        <f>F97/$C97</f>
        <v>7.7706057596822239E-2</v>
      </c>
      <c r="M97" s="111">
        <f>G97/$C97</f>
        <v>0.18363124793114863</v>
      </c>
      <c r="N97" s="111">
        <f>H97/$C97</f>
        <v>0.59897384971863621</v>
      </c>
      <c r="O97" s="111">
        <f>I97/$C97</f>
        <v>0.21739490235021516</v>
      </c>
      <c r="P97" s="111">
        <f>J97/$C97</f>
        <v>8.4409136047666339E-2</v>
      </c>
      <c r="Q97" s="126">
        <f>(G97+I97)/(H97/100)</f>
        <v>66.952196739430789</v>
      </c>
      <c r="S97" s="50">
        <v>426</v>
      </c>
      <c r="T97" s="19" t="s">
        <v>492</v>
      </c>
      <c r="U97" s="38"/>
      <c r="V97" s="35"/>
      <c r="W97" s="36"/>
      <c r="X97" s="37"/>
      <c r="Y97" s="113"/>
    </row>
    <row r="98" spans="1:25" s="4" customFormat="1" ht="13.5" customHeight="1">
      <c r="A98" s="24" t="s">
        <v>63</v>
      </c>
      <c r="B98" s="40">
        <v>11743</v>
      </c>
      <c r="C98" s="6">
        <v>11679</v>
      </c>
      <c r="D98" s="14">
        <f>C98-B98</f>
        <v>-64</v>
      </c>
      <c r="E98" s="102">
        <f>C98/B98-1</f>
        <v>-5.4500553521246164E-3</v>
      </c>
      <c r="F98" s="108">
        <v>747</v>
      </c>
      <c r="G98" s="109">
        <v>1663</v>
      </c>
      <c r="H98" s="109">
        <v>7189</v>
      </c>
      <c r="I98" s="109">
        <v>2827</v>
      </c>
      <c r="J98" s="109">
        <v>1264</v>
      </c>
      <c r="K98" s="105"/>
      <c r="L98" s="111">
        <f>F98/$C98</f>
        <v>6.3960955561263813E-2</v>
      </c>
      <c r="M98" s="111">
        <f>G98/$C98</f>
        <v>0.14239232811028341</v>
      </c>
      <c r="N98" s="111">
        <f>H98/$C98</f>
        <v>0.61554927647915059</v>
      </c>
      <c r="O98" s="111">
        <f>I98/$C98</f>
        <v>0.24205839541056598</v>
      </c>
      <c r="P98" s="111">
        <f>J98/$C98</f>
        <v>0.1082284442161144</v>
      </c>
      <c r="Q98" s="126">
        <f>(G98+I98)/(H98/100)</f>
        <v>62.456530810961191</v>
      </c>
      <c r="S98" s="25">
        <v>478</v>
      </c>
      <c r="T98" s="19" t="s">
        <v>64</v>
      </c>
      <c r="U98" s="38"/>
      <c r="V98" s="35"/>
      <c r="W98" s="36"/>
      <c r="X98" s="37"/>
      <c r="Y98" s="113"/>
    </row>
    <row r="99" spans="1:25" s="4" customFormat="1" ht="13.5" customHeight="1">
      <c r="A99" s="55" t="s">
        <v>435</v>
      </c>
      <c r="B99" s="40">
        <v>11748</v>
      </c>
      <c r="C99" s="6">
        <v>11632</v>
      </c>
      <c r="D99" s="14">
        <f>C99-B99</f>
        <v>-116</v>
      </c>
      <c r="E99" s="102">
        <f>C99/B99-1</f>
        <v>-9.8740211099761499E-3</v>
      </c>
      <c r="F99" s="108">
        <v>747</v>
      </c>
      <c r="G99" s="109">
        <v>1823</v>
      </c>
      <c r="H99" s="109">
        <v>6565</v>
      </c>
      <c r="I99" s="109">
        <v>3244</v>
      </c>
      <c r="J99" s="109">
        <v>1434</v>
      </c>
      <c r="K99" s="105"/>
      <c r="L99" s="111">
        <f>F99/$C99</f>
        <v>6.4219394773039895E-2</v>
      </c>
      <c r="M99" s="111">
        <f>G99/$C99</f>
        <v>0.15672283356258596</v>
      </c>
      <c r="N99" s="111">
        <f>H99/$C99</f>
        <v>0.56439133425034382</v>
      </c>
      <c r="O99" s="111">
        <f>I99/$C99</f>
        <v>0.27888583218707014</v>
      </c>
      <c r="P99" s="111">
        <f>J99/$C99</f>
        <v>0.1232806052269601</v>
      </c>
      <c r="Q99" s="126">
        <f>(G99+I99)/(H99/100)</f>
        <v>77.18202589489718</v>
      </c>
      <c r="S99" s="50">
        <v>50</v>
      </c>
      <c r="T99" s="19" t="s">
        <v>435</v>
      </c>
      <c r="U99" s="38"/>
      <c r="V99" s="35"/>
      <c r="W99" s="36"/>
      <c r="X99" s="37"/>
      <c r="Y99" s="113"/>
    </row>
    <row r="100" spans="1:25" s="4" customFormat="1" ht="13.5" customHeight="1">
      <c r="A100" s="24" t="s">
        <v>174</v>
      </c>
      <c r="B100" s="40">
        <v>11544</v>
      </c>
      <c r="C100" s="6">
        <v>11468</v>
      </c>
      <c r="D100" s="14">
        <f>C100-B100</f>
        <v>-76</v>
      </c>
      <c r="E100" s="102">
        <f>C100/B100-1</f>
        <v>-6.5835065835065931E-3</v>
      </c>
      <c r="F100" s="108">
        <v>803</v>
      </c>
      <c r="G100" s="109">
        <v>1952</v>
      </c>
      <c r="H100" s="109">
        <v>6317</v>
      </c>
      <c r="I100" s="109">
        <v>3199</v>
      </c>
      <c r="J100" s="109">
        <v>1450</v>
      </c>
      <c r="K100" s="105"/>
      <c r="L100" s="111">
        <f>F100/$C100</f>
        <v>7.0020927799093136E-2</v>
      </c>
      <c r="M100" s="111">
        <f>G100/$C100</f>
        <v>0.1702127659574468</v>
      </c>
      <c r="N100" s="111">
        <f>H100/$C100</f>
        <v>0.5508371119637252</v>
      </c>
      <c r="O100" s="111">
        <f>I100/$C100</f>
        <v>0.27895012207882802</v>
      </c>
      <c r="P100" s="111">
        <f>J100/$C100</f>
        <v>0.12643878618765259</v>
      </c>
      <c r="Q100" s="126">
        <f>(G100+I100)/(H100/100)</f>
        <v>81.541871141364567</v>
      </c>
      <c r="S100" s="25">
        <v>10</v>
      </c>
      <c r="T100" s="19" t="s">
        <v>478</v>
      </c>
      <c r="U100" s="38"/>
      <c r="V100" s="35"/>
      <c r="W100" s="36"/>
      <c r="X100" s="37"/>
      <c r="Y100" s="113"/>
    </row>
    <row r="101" spans="1:25" s="4" customFormat="1" ht="13.5" customHeight="1">
      <c r="A101" s="24" t="s">
        <v>113</v>
      </c>
      <c r="B101" s="40">
        <v>11471</v>
      </c>
      <c r="C101" s="6">
        <v>11286</v>
      </c>
      <c r="D101" s="14">
        <f>C101-B101</f>
        <v>-185</v>
      </c>
      <c r="E101" s="102">
        <f>C101/B101-1</f>
        <v>-1.6127626187777855E-2</v>
      </c>
      <c r="F101" s="108">
        <v>713</v>
      </c>
      <c r="G101" s="109">
        <v>1640</v>
      </c>
      <c r="H101" s="109">
        <v>6568</v>
      </c>
      <c r="I101" s="109">
        <v>3078</v>
      </c>
      <c r="J101" s="109">
        <v>1268</v>
      </c>
      <c r="K101" s="105"/>
      <c r="L101" s="111">
        <f>F101/$C101</f>
        <v>6.317561580719476E-2</v>
      </c>
      <c r="M101" s="111">
        <f>G101/$C101</f>
        <v>0.14531277689172425</v>
      </c>
      <c r="N101" s="111">
        <f>H101/$C101</f>
        <v>0.58195995038100301</v>
      </c>
      <c r="O101" s="111">
        <f>I101/$C101</f>
        <v>0.27272727272727271</v>
      </c>
      <c r="P101" s="111">
        <f>J101/$C101</f>
        <v>0.11235158603579656</v>
      </c>
      <c r="Q101" s="126">
        <f>(G101+I101)/(H101/100)</f>
        <v>71.833130328867227</v>
      </c>
      <c r="S101" s="25">
        <v>214</v>
      </c>
      <c r="T101" s="19" t="s">
        <v>113</v>
      </c>
      <c r="U101" s="38"/>
      <c r="V101" s="35"/>
      <c r="W101" s="36"/>
      <c r="X101" s="37"/>
      <c r="Y101" s="113"/>
    </row>
    <row r="102" spans="1:25" s="4" customFormat="1" ht="13.5" customHeight="1">
      <c r="A102" s="24" t="s">
        <v>298</v>
      </c>
      <c r="B102" s="40">
        <v>11016</v>
      </c>
      <c r="C102" s="6">
        <v>11081</v>
      </c>
      <c r="D102" s="14">
        <f>C102-B102</f>
        <v>65</v>
      </c>
      <c r="E102" s="102">
        <f>C102/B102-1</f>
        <v>5.900508351488698E-3</v>
      </c>
      <c r="F102" s="108">
        <v>1100</v>
      </c>
      <c r="G102" s="109">
        <v>2575</v>
      </c>
      <c r="H102" s="109">
        <v>6469</v>
      </c>
      <c r="I102" s="109">
        <v>2037</v>
      </c>
      <c r="J102" s="109">
        <v>862</v>
      </c>
      <c r="K102" s="105"/>
      <c r="L102" s="111">
        <f>F102/$C102</f>
        <v>9.9269019041602749E-2</v>
      </c>
      <c r="M102" s="111">
        <f>G102/$C102</f>
        <v>0.23237974912011553</v>
      </c>
      <c r="N102" s="111">
        <f>H102/$C102</f>
        <v>0.58379207652738918</v>
      </c>
      <c r="O102" s="111">
        <f>I102/$C102</f>
        <v>0.18382817435249527</v>
      </c>
      <c r="P102" s="111">
        <f>J102/$C102</f>
        <v>7.779081310351052E-2</v>
      </c>
      <c r="Q102" s="126">
        <f>(G102+I102)/(H102/100)</f>
        <v>71.293863039109596</v>
      </c>
      <c r="S102" s="25">
        <v>599</v>
      </c>
      <c r="T102" s="39" t="s">
        <v>299</v>
      </c>
      <c r="U102" s="38"/>
      <c r="V102" s="35"/>
      <c r="W102" s="36"/>
      <c r="X102" s="37"/>
      <c r="Y102" s="113"/>
    </row>
    <row r="103" spans="1:25" s="4" customFormat="1" ht="13.5" customHeight="1">
      <c r="A103" s="24" t="s">
        <v>133</v>
      </c>
      <c r="B103" s="40">
        <v>11098</v>
      </c>
      <c r="C103" s="6">
        <v>10884</v>
      </c>
      <c r="D103" s="14">
        <f>C103-B103</f>
        <v>-214</v>
      </c>
      <c r="E103" s="102">
        <f>C103/B103-1</f>
        <v>-1.9282753649306206E-2</v>
      </c>
      <c r="F103" s="108">
        <v>436</v>
      </c>
      <c r="G103" s="109">
        <v>1107</v>
      </c>
      <c r="H103" s="109">
        <v>5734</v>
      </c>
      <c r="I103" s="109">
        <v>4043</v>
      </c>
      <c r="J103" s="109">
        <v>1716</v>
      </c>
      <c r="K103" s="105"/>
      <c r="L103" s="111">
        <f>F103/$C103</f>
        <v>4.0058801911062113E-2</v>
      </c>
      <c r="M103" s="111">
        <f>G103/$C103</f>
        <v>0.10170893054024256</v>
      </c>
      <c r="N103" s="111">
        <f>H103/$C103</f>
        <v>0.52682837192208742</v>
      </c>
      <c r="O103" s="111">
        <f>I103/$C103</f>
        <v>0.37146269753766997</v>
      </c>
      <c r="P103" s="111">
        <f>J103/$C103</f>
        <v>0.15766262403528114</v>
      </c>
      <c r="Q103" s="126">
        <f>(G103+I103)/(H103/100)</f>
        <v>89.815137774677353</v>
      </c>
      <c r="S103" s="25">
        <v>422</v>
      </c>
      <c r="T103" s="39" t="s">
        <v>133</v>
      </c>
      <c r="U103" s="38"/>
      <c r="V103" s="35"/>
      <c r="W103" s="36"/>
      <c r="X103" s="37"/>
      <c r="Y103" s="113"/>
    </row>
    <row r="104" spans="1:25" s="4" customFormat="1" ht="13.5" customHeight="1">
      <c r="A104" s="55" t="s">
        <v>153</v>
      </c>
      <c r="B104" s="40">
        <v>10832</v>
      </c>
      <c r="C104" s="6">
        <v>10850</v>
      </c>
      <c r="D104" s="14">
        <f>C104-B104</f>
        <v>18</v>
      </c>
      <c r="E104" s="102">
        <f>C104/B104-1</f>
        <v>1.6617429837517683E-3</v>
      </c>
      <c r="F104" s="108">
        <v>925</v>
      </c>
      <c r="G104" s="109">
        <v>2083</v>
      </c>
      <c r="H104" s="109">
        <v>6376</v>
      </c>
      <c r="I104" s="109">
        <v>2391</v>
      </c>
      <c r="J104" s="109">
        <v>966</v>
      </c>
      <c r="K104" s="105"/>
      <c r="L104" s="111">
        <f>F104/$C104</f>
        <v>8.5253456221198162E-2</v>
      </c>
      <c r="M104" s="111">
        <f>G104/$C104</f>
        <v>0.19198156682027651</v>
      </c>
      <c r="N104" s="111">
        <f>H104/$C104</f>
        <v>0.5876497695852535</v>
      </c>
      <c r="O104" s="111">
        <f>I104/$C104</f>
        <v>0.22036866359447005</v>
      </c>
      <c r="P104" s="111">
        <f>J104/$C104</f>
        <v>8.9032258064516132E-2</v>
      </c>
      <c r="Q104" s="126">
        <f>(G104+I104)/(H104/100)</f>
        <v>70.169385194479304</v>
      </c>
      <c r="S104" s="50">
        <v>577</v>
      </c>
      <c r="T104" s="39" t="s">
        <v>154</v>
      </c>
      <c r="U104" s="38"/>
      <c r="V104" s="35"/>
      <c r="W104" s="36"/>
      <c r="X104" s="37"/>
      <c r="Y104" s="113"/>
    </row>
    <row r="105" spans="1:25" s="4" customFormat="1" ht="13.5" customHeight="1">
      <c r="A105" s="24" t="s">
        <v>148</v>
      </c>
      <c r="B105" s="40">
        <v>10737</v>
      </c>
      <c r="C105" s="6">
        <v>10639</v>
      </c>
      <c r="D105" s="14">
        <f>C105-B105</f>
        <v>-98</v>
      </c>
      <c r="E105" s="102">
        <f>C105/B105-1</f>
        <v>-9.1273167551457757E-3</v>
      </c>
      <c r="F105" s="108">
        <v>1004</v>
      </c>
      <c r="G105" s="109">
        <v>2426</v>
      </c>
      <c r="H105" s="109">
        <v>5838</v>
      </c>
      <c r="I105" s="109">
        <v>2375</v>
      </c>
      <c r="J105" s="109">
        <v>1024</v>
      </c>
      <c r="K105" s="105"/>
      <c r="L105" s="111">
        <f>F105/$C105</f>
        <v>9.4369771595074731E-2</v>
      </c>
      <c r="M105" s="111">
        <f>G105/$C105</f>
        <v>0.22802895008929411</v>
      </c>
      <c r="N105" s="111">
        <f>H105/$C105</f>
        <v>0.5487357834382931</v>
      </c>
      <c r="O105" s="111">
        <f>I105/$C105</f>
        <v>0.22323526647241282</v>
      </c>
      <c r="P105" s="111">
        <f>J105/$C105</f>
        <v>9.6249647523263468E-2</v>
      </c>
      <c r="Q105" s="126">
        <f>(G105+I105)/(H105/100)</f>
        <v>82.237067488866046</v>
      </c>
      <c r="S105" s="25">
        <v>535</v>
      </c>
      <c r="T105" s="19" t="s">
        <v>148</v>
      </c>
      <c r="U105" s="38"/>
      <c r="V105" s="35"/>
      <c r="W105" s="36"/>
      <c r="X105" s="37"/>
      <c r="Y105" s="113"/>
    </row>
    <row r="106" spans="1:25" s="4" customFormat="1" ht="13.5" customHeight="1">
      <c r="A106" s="24" t="s">
        <v>104</v>
      </c>
      <c r="B106" s="40">
        <v>10510</v>
      </c>
      <c r="C106" s="6">
        <v>10404</v>
      </c>
      <c r="D106" s="14">
        <f>C106-B106</f>
        <v>-106</v>
      </c>
      <c r="E106" s="102">
        <f>C106/B106-1</f>
        <v>-1.0085632730732597E-2</v>
      </c>
      <c r="F106" s="108">
        <v>775</v>
      </c>
      <c r="G106" s="109">
        <v>1787</v>
      </c>
      <c r="H106" s="109">
        <v>6125</v>
      </c>
      <c r="I106" s="109">
        <v>2492</v>
      </c>
      <c r="J106" s="109">
        <v>1049</v>
      </c>
      <c r="K106" s="105"/>
      <c r="L106" s="111">
        <f>F106/$C106</f>
        <v>7.4490580545943874E-2</v>
      </c>
      <c r="M106" s="111">
        <f>G106/$C106</f>
        <v>0.171760861207228</v>
      </c>
      <c r="N106" s="111">
        <f>H106/$C106</f>
        <v>0.58871587850826601</v>
      </c>
      <c r="O106" s="111">
        <f>I106/$C106</f>
        <v>0.23952326028450596</v>
      </c>
      <c r="P106" s="111">
        <f>J106/$C106</f>
        <v>0.10082660515186467</v>
      </c>
      <c r="Q106" s="126">
        <f>(G106+I106)/(H106/100)</f>
        <v>69.861224489795916</v>
      </c>
      <c r="S106" s="25">
        <v>108</v>
      </c>
      <c r="T106" s="39" t="s">
        <v>105</v>
      </c>
      <c r="U106" s="38"/>
      <c r="V106" s="35"/>
      <c r="W106" s="36"/>
      <c r="X106" s="37"/>
      <c r="Y106" s="113"/>
    </row>
    <row r="107" spans="1:25" s="4" customFormat="1" ht="13.5" customHeight="1">
      <c r="A107" s="24" t="s">
        <v>344</v>
      </c>
      <c r="B107" s="40">
        <v>10389</v>
      </c>
      <c r="C107" s="6">
        <v>10336</v>
      </c>
      <c r="D107" s="14">
        <f>C107-B107</f>
        <v>-53</v>
      </c>
      <c r="E107" s="102">
        <f>C107/B107-1</f>
        <v>-5.1015497160458168E-3</v>
      </c>
      <c r="F107" s="108">
        <v>679</v>
      </c>
      <c r="G107" s="109">
        <v>1586</v>
      </c>
      <c r="H107" s="109">
        <v>6008</v>
      </c>
      <c r="I107" s="109">
        <v>2742</v>
      </c>
      <c r="J107" s="109">
        <v>1169</v>
      </c>
      <c r="K107" s="105"/>
      <c r="L107" s="111">
        <f>F107/$C107</f>
        <v>6.569272445820433E-2</v>
      </c>
      <c r="M107" s="111">
        <f>G107/$C107</f>
        <v>0.15344427244582043</v>
      </c>
      <c r="N107" s="111">
        <f>H107/$C107</f>
        <v>0.58126934984520129</v>
      </c>
      <c r="O107" s="111">
        <f>I107/$C107</f>
        <v>0.26528637770897834</v>
      </c>
      <c r="P107" s="111">
        <f>J107/$C107</f>
        <v>0.11309984520123839</v>
      </c>
      <c r="Q107" s="126">
        <f>(G107+I107)/(H107/100)</f>
        <v>72.037283621837545</v>
      </c>
      <c r="S107" s="25">
        <v>765</v>
      </c>
      <c r="T107" s="19" t="s">
        <v>344</v>
      </c>
      <c r="U107" s="38"/>
      <c r="V107" s="35"/>
      <c r="W107" s="36"/>
      <c r="X107" s="37"/>
      <c r="Y107" s="113"/>
    </row>
    <row r="108" spans="1:25" s="4" customFormat="1" ht="13.5" customHeight="1">
      <c r="A108" s="55" t="s">
        <v>264</v>
      </c>
      <c r="B108" s="40">
        <v>10161</v>
      </c>
      <c r="C108" s="6">
        <v>10191</v>
      </c>
      <c r="D108" s="14">
        <f>C108-B108</f>
        <v>30</v>
      </c>
      <c r="E108" s="102">
        <f>C108/B108-1</f>
        <v>2.9524653085326591E-3</v>
      </c>
      <c r="F108" s="108">
        <v>1302</v>
      </c>
      <c r="G108" s="109">
        <v>3278</v>
      </c>
      <c r="H108" s="109">
        <v>5882</v>
      </c>
      <c r="I108" s="109">
        <v>1031</v>
      </c>
      <c r="J108" s="109">
        <v>423</v>
      </c>
      <c r="K108" s="105"/>
      <c r="L108" s="111">
        <f>F108/$C108</f>
        <v>0.12775978804827789</v>
      </c>
      <c r="M108" s="111">
        <f>G108/$C108</f>
        <v>0.32165636345795312</v>
      </c>
      <c r="N108" s="111">
        <f>H108/$C108</f>
        <v>0.57717593955450885</v>
      </c>
      <c r="O108" s="111">
        <f>I108/$C108</f>
        <v>0.10116769698753802</v>
      </c>
      <c r="P108" s="111">
        <f>J108/$C108</f>
        <v>4.1507212246099497E-2</v>
      </c>
      <c r="Q108" s="126">
        <f>(G108+I108)/(H108/100)</f>
        <v>73.257395443726622</v>
      </c>
      <c r="S108" s="50">
        <v>425</v>
      </c>
      <c r="T108" s="39" t="s">
        <v>265</v>
      </c>
      <c r="U108" s="38"/>
      <c r="V108" s="35"/>
      <c r="W108" s="36"/>
      <c r="X108" s="37"/>
      <c r="Y108" s="113"/>
    </row>
    <row r="109" spans="1:25" s="4" customFormat="1" ht="13.5" customHeight="1">
      <c r="A109" s="24" t="s">
        <v>141</v>
      </c>
      <c r="B109" s="40">
        <v>10170</v>
      </c>
      <c r="C109" s="6">
        <v>10164</v>
      </c>
      <c r="D109" s="14">
        <f>C109-B109</f>
        <v>-6</v>
      </c>
      <c r="E109" s="102">
        <f>C109/B109-1</f>
        <v>-5.8997050147491237E-4</v>
      </c>
      <c r="F109" s="108">
        <v>905</v>
      </c>
      <c r="G109" s="109">
        <v>2211</v>
      </c>
      <c r="H109" s="109">
        <v>6096</v>
      </c>
      <c r="I109" s="109">
        <v>1857</v>
      </c>
      <c r="J109" s="109">
        <v>687</v>
      </c>
      <c r="K109" s="105"/>
      <c r="L109" s="111">
        <f>F109/$C109</f>
        <v>8.9039748130657223E-2</v>
      </c>
      <c r="M109" s="111">
        <f>G109/$C109</f>
        <v>0.21753246753246752</v>
      </c>
      <c r="N109" s="111">
        <f>H109/$C109</f>
        <v>0.59976387249114527</v>
      </c>
      <c r="O109" s="111">
        <f>I109/$C109</f>
        <v>0.18270365997638724</v>
      </c>
      <c r="P109" s="111">
        <f>J109/$C109</f>
        <v>6.7591499409681233E-2</v>
      </c>
      <c r="Q109" s="126">
        <f>(G109+I109)/(H109/100)</f>
        <v>66.732283464566933</v>
      </c>
      <c r="S109" s="25">
        <v>500</v>
      </c>
      <c r="T109" s="19" t="s">
        <v>141</v>
      </c>
      <c r="U109" s="38"/>
      <c r="V109" s="35"/>
      <c r="W109" s="36"/>
      <c r="X109" s="37"/>
      <c r="Y109" s="113"/>
    </row>
    <row r="110" spans="1:25" s="4" customFormat="1" ht="13.5" customHeight="1">
      <c r="A110" s="24" t="s">
        <v>233</v>
      </c>
      <c r="B110" s="40">
        <v>10358</v>
      </c>
      <c r="C110" s="6">
        <v>10136</v>
      </c>
      <c r="D110" s="14">
        <f>C110-B110</f>
        <v>-222</v>
      </c>
      <c r="E110" s="102">
        <f>C110/B110-1</f>
        <v>-2.1432709017184748E-2</v>
      </c>
      <c r="F110" s="108">
        <v>463</v>
      </c>
      <c r="G110" s="109">
        <v>1159</v>
      </c>
      <c r="H110" s="109">
        <v>5365</v>
      </c>
      <c r="I110" s="109">
        <v>3612</v>
      </c>
      <c r="J110" s="109">
        <v>1600</v>
      </c>
      <c r="K110" s="105"/>
      <c r="L110" s="111">
        <f>F110/$C110</f>
        <v>4.5678768745067086E-2</v>
      </c>
      <c r="M110" s="111">
        <f>G110/$C110</f>
        <v>0.114344909234412</v>
      </c>
      <c r="N110" s="111">
        <f>H110/$C110</f>
        <v>0.52930149960536699</v>
      </c>
      <c r="O110" s="111">
        <f>I110/$C110</f>
        <v>0.35635359116022097</v>
      </c>
      <c r="P110" s="111">
        <f>J110/$C110</f>
        <v>0.15785319652722968</v>
      </c>
      <c r="Q110" s="126">
        <f>(G110+I110)/(H110/100)</f>
        <v>88.928238583411002</v>
      </c>
      <c r="S110" s="25">
        <v>260</v>
      </c>
      <c r="T110" s="39" t="s">
        <v>233</v>
      </c>
      <c r="U110" s="38"/>
      <c r="V110" s="35"/>
      <c r="W110" s="36"/>
      <c r="X110" s="37"/>
      <c r="Y110" s="113"/>
    </row>
    <row r="111" spans="1:25" s="4" customFormat="1" ht="13.5" customHeight="1">
      <c r="A111" s="55" t="s">
        <v>436</v>
      </c>
      <c r="B111" s="40">
        <v>10091</v>
      </c>
      <c r="C111" s="6">
        <v>10044</v>
      </c>
      <c r="D111" s="14">
        <f>C111-B111</f>
        <v>-47</v>
      </c>
      <c r="E111" s="102">
        <f>C111/B111-1</f>
        <v>-4.6576156971558369E-3</v>
      </c>
      <c r="F111" s="108">
        <v>617</v>
      </c>
      <c r="G111" s="109">
        <v>1435</v>
      </c>
      <c r="H111" s="109">
        <v>5689</v>
      </c>
      <c r="I111" s="109">
        <v>2920</v>
      </c>
      <c r="J111" s="109">
        <v>1306</v>
      </c>
      <c r="K111" s="105"/>
      <c r="L111" s="111">
        <f>F111/$C111</f>
        <v>6.1429709279171643E-2</v>
      </c>
      <c r="M111" s="111">
        <f>G111/$C111</f>
        <v>0.14287136598964556</v>
      </c>
      <c r="N111" s="111">
        <f>H111/$C111</f>
        <v>0.5664078056551175</v>
      </c>
      <c r="O111" s="111">
        <f>I111/$C111</f>
        <v>0.29072082835523694</v>
      </c>
      <c r="P111" s="111">
        <f>J111/$C111</f>
        <v>0.13002787733970531</v>
      </c>
      <c r="Q111" s="126">
        <f>(G111+I111)/(H111/100)</f>
        <v>76.551239233608712</v>
      </c>
      <c r="S111" s="50">
        <v>102</v>
      </c>
      <c r="T111" s="19" t="s">
        <v>482</v>
      </c>
      <c r="U111" s="38"/>
      <c r="V111" s="35"/>
      <c r="W111" s="36"/>
      <c r="X111" s="37"/>
      <c r="Y111" s="113"/>
    </row>
    <row r="112" spans="1:25" s="4" customFormat="1" ht="13.5" customHeight="1">
      <c r="A112" s="24" t="s">
        <v>145</v>
      </c>
      <c r="B112" s="40">
        <v>9983</v>
      </c>
      <c r="C112" s="6">
        <v>9855</v>
      </c>
      <c r="D112" s="14">
        <f>C112-B112</f>
        <v>-128</v>
      </c>
      <c r="E112" s="102">
        <f>C112/B112-1</f>
        <v>-1.2821797054993533E-2</v>
      </c>
      <c r="F112" s="108">
        <v>457</v>
      </c>
      <c r="G112" s="109">
        <v>1145</v>
      </c>
      <c r="H112" s="109">
        <v>5328</v>
      </c>
      <c r="I112" s="109">
        <v>3382</v>
      </c>
      <c r="J112" s="109">
        <v>1498</v>
      </c>
      <c r="K112" s="105"/>
      <c r="L112" s="111">
        <f>F112/$C112</f>
        <v>4.6372399797057332E-2</v>
      </c>
      <c r="M112" s="111">
        <f>G112/$C112</f>
        <v>0.11618467782851344</v>
      </c>
      <c r="N112" s="111">
        <f>H112/$C112</f>
        <v>0.54063926940639273</v>
      </c>
      <c r="O112" s="111">
        <f>I112/$C112</f>
        <v>0.34317605276509389</v>
      </c>
      <c r="P112" s="111">
        <f>J112/$C112</f>
        <v>0.15200405885337392</v>
      </c>
      <c r="Q112" s="126">
        <f>(G112+I112)/(H112/100)</f>
        <v>84.96621621621621</v>
      </c>
      <c r="S112" s="25">
        <v>508</v>
      </c>
      <c r="T112" s="19" t="s">
        <v>145</v>
      </c>
      <c r="U112" s="38"/>
      <c r="V112" s="35"/>
      <c r="W112" s="36"/>
      <c r="X112" s="37"/>
      <c r="Y112" s="113"/>
    </row>
    <row r="113" spans="1:25" s="4" customFormat="1" ht="13.5" customHeight="1">
      <c r="A113" s="24" t="s">
        <v>106</v>
      </c>
      <c r="B113" s="40">
        <v>9862</v>
      </c>
      <c r="C113" s="6">
        <v>9844</v>
      </c>
      <c r="D113" s="14">
        <f>C113-B113</f>
        <v>-18</v>
      </c>
      <c r="E113" s="102">
        <f>C113/B113-1</f>
        <v>-1.8251875887244084E-3</v>
      </c>
      <c r="F113" s="108">
        <v>943</v>
      </c>
      <c r="G113" s="109">
        <v>2226</v>
      </c>
      <c r="H113" s="109">
        <v>5576</v>
      </c>
      <c r="I113" s="109">
        <v>2042</v>
      </c>
      <c r="J113" s="109">
        <v>878</v>
      </c>
      <c r="K113" s="105"/>
      <c r="L113" s="111">
        <f>F113/$C113</f>
        <v>9.5794392523364483E-2</v>
      </c>
      <c r="M113" s="111">
        <f>G113/$C113</f>
        <v>0.22612759041040228</v>
      </c>
      <c r="N113" s="111">
        <f>H113/$C113</f>
        <v>0.56643640796424222</v>
      </c>
      <c r="O113" s="111">
        <f>I113/$C113</f>
        <v>0.20743600162535555</v>
      </c>
      <c r="P113" s="111">
        <f>J113/$C113</f>
        <v>8.9191385615603413E-2</v>
      </c>
      <c r="Q113" s="126">
        <f>(G113+I113)/(H113/100)</f>
        <v>76.542324246771884</v>
      </c>
      <c r="S113" s="25">
        <v>139</v>
      </c>
      <c r="T113" s="39" t="s">
        <v>483</v>
      </c>
      <c r="U113" s="38"/>
      <c r="V113" s="35"/>
      <c r="W113" s="36"/>
      <c r="X113" s="37"/>
      <c r="Y113" s="113"/>
    </row>
    <row r="114" spans="1:25" s="4" customFormat="1" ht="13.5" customHeight="1">
      <c r="A114" s="24" t="s">
        <v>45</v>
      </c>
      <c r="B114" s="40">
        <v>9615</v>
      </c>
      <c r="C114" s="6">
        <v>9797</v>
      </c>
      <c r="D114" s="14">
        <f>C114-B114</f>
        <v>182</v>
      </c>
      <c r="E114" s="102">
        <f>C114/B114-1</f>
        <v>1.892875715028608E-2</v>
      </c>
      <c r="F114" s="108">
        <v>627</v>
      </c>
      <c r="G114" s="109">
        <v>1764</v>
      </c>
      <c r="H114" s="109">
        <v>5893</v>
      </c>
      <c r="I114" s="109">
        <v>2140</v>
      </c>
      <c r="J114" s="109">
        <v>1085</v>
      </c>
      <c r="K114" s="105"/>
      <c r="L114" s="111">
        <f>F114/$C114</f>
        <v>6.3999183423496989E-2</v>
      </c>
      <c r="M114" s="111">
        <f>G114/$C114</f>
        <v>0.18005511891395326</v>
      </c>
      <c r="N114" s="111">
        <f>H114/$C114</f>
        <v>0.60151066653057061</v>
      </c>
      <c r="O114" s="111">
        <f>I114/$C114</f>
        <v>0.21843421455547615</v>
      </c>
      <c r="P114" s="111">
        <f>J114/$C114</f>
        <v>0.11074818822088395</v>
      </c>
      <c r="Q114" s="126">
        <f>(G114+I114)/(H114/100)</f>
        <v>66.248090955370785</v>
      </c>
      <c r="S114" s="25">
        <v>235</v>
      </c>
      <c r="T114" s="39" t="s">
        <v>46</v>
      </c>
      <c r="U114" s="38"/>
      <c r="V114" s="35"/>
      <c r="W114" s="36"/>
      <c r="X114" s="37"/>
      <c r="Y114" s="113"/>
    </row>
    <row r="115" spans="1:25" s="4" customFormat="1" ht="13.5" customHeight="1">
      <c r="A115" s="24" t="s">
        <v>119</v>
      </c>
      <c r="B115" s="40">
        <v>9762</v>
      </c>
      <c r="C115" s="6">
        <v>9605</v>
      </c>
      <c r="D115" s="14">
        <f>C115-B115</f>
        <v>-157</v>
      </c>
      <c r="E115" s="102">
        <f>C115/B115-1</f>
        <v>-1.6082769924195883E-2</v>
      </c>
      <c r="F115" s="108">
        <v>529</v>
      </c>
      <c r="G115" s="109">
        <v>1286</v>
      </c>
      <c r="H115" s="109">
        <v>5083</v>
      </c>
      <c r="I115" s="109">
        <v>3236</v>
      </c>
      <c r="J115" s="109">
        <v>1376</v>
      </c>
      <c r="K115" s="105"/>
      <c r="L115" s="111">
        <f>F115/$C115</f>
        <v>5.5075481520041644E-2</v>
      </c>
      <c r="M115" s="111">
        <f>G115/$C115</f>
        <v>0.13388859968766267</v>
      </c>
      <c r="N115" s="111">
        <f>H115/$C115</f>
        <v>0.52920353982300883</v>
      </c>
      <c r="O115" s="111">
        <f>I115/$C115</f>
        <v>0.33690786048932847</v>
      </c>
      <c r="P115" s="111">
        <f>J115/$C115</f>
        <v>0.14325871941697033</v>
      </c>
      <c r="Q115" s="126">
        <f>(G115+I115)/(H115/100)</f>
        <v>88.963210702341144</v>
      </c>
      <c r="S115" s="25">
        <v>249</v>
      </c>
      <c r="T115" s="39" t="s">
        <v>486</v>
      </c>
      <c r="U115" s="38"/>
      <c r="V115" s="35"/>
      <c r="W115" s="36"/>
      <c r="X115" s="37"/>
      <c r="Y115" s="113"/>
    </row>
    <row r="116" spans="1:25" s="4" customFormat="1" ht="13.5" customHeight="1">
      <c r="A116" s="24" t="s">
        <v>434</v>
      </c>
      <c r="B116" s="40">
        <v>9700</v>
      </c>
      <c r="C116" s="6">
        <v>9562</v>
      </c>
      <c r="D116" s="14">
        <f>C116-B116</f>
        <v>-138</v>
      </c>
      <c r="E116" s="102">
        <f>C116/B116-1</f>
        <v>-1.4226804123711356E-2</v>
      </c>
      <c r="F116" s="108">
        <v>652</v>
      </c>
      <c r="G116" s="109">
        <v>1661</v>
      </c>
      <c r="H116" s="109">
        <v>5230</v>
      </c>
      <c r="I116" s="109">
        <v>2671</v>
      </c>
      <c r="J116" s="109">
        <v>1169</v>
      </c>
      <c r="K116" s="105"/>
      <c r="L116" s="111">
        <f>F116/$C116</f>
        <v>6.8186571846893959E-2</v>
      </c>
      <c r="M116" s="111">
        <f>G116/$C116</f>
        <v>0.17370842919891236</v>
      </c>
      <c r="N116" s="111">
        <f>H116/$C116</f>
        <v>0.5469567036184898</v>
      </c>
      <c r="O116" s="111">
        <f>I116/$C116</f>
        <v>0.27933486718259776</v>
      </c>
      <c r="P116" s="111">
        <f>J116/$C116</f>
        <v>0.12225475841874085</v>
      </c>
      <c r="Q116" s="126">
        <f>(G116+I116)/(H116/100)</f>
        <v>82.829827915869984</v>
      </c>
      <c r="S116" s="25">
        <v>5</v>
      </c>
      <c r="T116" s="19" t="s">
        <v>434</v>
      </c>
      <c r="U116" s="38"/>
      <c r="V116" s="35"/>
      <c r="W116" s="36"/>
      <c r="X116" s="37"/>
      <c r="Y116" s="113"/>
    </row>
    <row r="117" spans="1:25" s="4" customFormat="1" ht="13.5" customHeight="1">
      <c r="A117" s="24" t="s">
        <v>149</v>
      </c>
      <c r="B117" s="40">
        <v>9784</v>
      </c>
      <c r="C117" s="6">
        <v>9552</v>
      </c>
      <c r="D117" s="14">
        <f>C117-B117</f>
        <v>-232</v>
      </c>
      <c r="E117" s="102">
        <f>C117/B117-1</f>
        <v>-2.3712183156173294E-2</v>
      </c>
      <c r="F117" s="108">
        <v>448</v>
      </c>
      <c r="G117" s="109">
        <v>1119</v>
      </c>
      <c r="H117" s="109">
        <v>5102</v>
      </c>
      <c r="I117" s="109">
        <v>3331</v>
      </c>
      <c r="J117" s="109">
        <v>1467</v>
      </c>
      <c r="K117" s="105"/>
      <c r="L117" s="111">
        <f>F117/$C117</f>
        <v>4.690117252931323E-2</v>
      </c>
      <c r="M117" s="111">
        <f>G117/$C117</f>
        <v>0.11714824120603015</v>
      </c>
      <c r="N117" s="111">
        <f>H117/$C117</f>
        <v>0.5341289782244556</v>
      </c>
      <c r="O117" s="111">
        <f>I117/$C117</f>
        <v>0.34872278056951422</v>
      </c>
      <c r="P117" s="111">
        <f>J117/$C117</f>
        <v>0.15358040201005024</v>
      </c>
      <c r="Q117" s="126">
        <f>(G117+I117)/(H117/100)</f>
        <v>87.220697765582116</v>
      </c>
      <c r="S117" s="25">
        <v>541</v>
      </c>
      <c r="T117" s="19" t="s">
        <v>149</v>
      </c>
      <c r="U117" s="38"/>
      <c r="V117" s="35"/>
      <c r="W117" s="36"/>
      <c r="X117" s="37"/>
      <c r="Y117" s="113"/>
    </row>
    <row r="118" spans="1:25" s="4" customFormat="1" ht="13.5" customHeight="1">
      <c r="A118" s="24" t="s">
        <v>448</v>
      </c>
      <c r="B118" s="40">
        <v>9554</v>
      </c>
      <c r="C118" s="6">
        <v>9534</v>
      </c>
      <c r="D118" s="14">
        <f>C118-B118</f>
        <v>-20</v>
      </c>
      <c r="E118" s="102">
        <f>C118/B118-1</f>
        <v>-2.0933640360059069E-3</v>
      </c>
      <c r="F118" s="108">
        <v>781</v>
      </c>
      <c r="G118" s="109">
        <v>1958</v>
      </c>
      <c r="H118" s="109">
        <v>5806</v>
      </c>
      <c r="I118" s="109">
        <v>1770</v>
      </c>
      <c r="J118" s="109">
        <v>691</v>
      </c>
      <c r="K118" s="105"/>
      <c r="L118" s="111">
        <f>F118/$C118</f>
        <v>8.191734843717223E-2</v>
      </c>
      <c r="M118" s="111">
        <f>G118/$C118</f>
        <v>0.2053702538284036</v>
      </c>
      <c r="N118" s="111">
        <f>H118/$C118</f>
        <v>0.6089783931193623</v>
      </c>
      <c r="O118" s="111">
        <f>I118/$C118</f>
        <v>0.1856513530522341</v>
      </c>
      <c r="P118" s="111">
        <f>J118/$C118</f>
        <v>7.2477449129431507E-2</v>
      </c>
      <c r="Q118" s="126">
        <f>(G118+I118)/(H118/100)</f>
        <v>64.209438511884258</v>
      </c>
      <c r="S118" s="25">
        <v>481</v>
      </c>
      <c r="T118" s="19" t="s">
        <v>448</v>
      </c>
      <c r="U118" s="38"/>
      <c r="V118" s="35"/>
      <c r="W118" s="36"/>
      <c r="X118" s="37"/>
      <c r="Y118" s="113"/>
    </row>
    <row r="119" spans="1:25" s="4" customFormat="1" ht="13.5" customHeight="1">
      <c r="A119" s="24" t="s">
        <v>256</v>
      </c>
      <c r="B119" s="40">
        <v>9617</v>
      </c>
      <c r="C119" s="6">
        <v>9485</v>
      </c>
      <c r="D119" s="14">
        <f>C119-B119</f>
        <v>-132</v>
      </c>
      <c r="E119" s="102">
        <f>C119/B119-1</f>
        <v>-1.3725694083393969E-2</v>
      </c>
      <c r="F119" s="108">
        <v>522</v>
      </c>
      <c r="G119" s="109">
        <v>1435</v>
      </c>
      <c r="H119" s="109">
        <v>5427</v>
      </c>
      <c r="I119" s="109">
        <v>2623</v>
      </c>
      <c r="J119" s="109">
        <v>1082</v>
      </c>
      <c r="K119" s="105"/>
      <c r="L119" s="111">
        <f>F119/$C119</f>
        <v>5.5034264628360571E-2</v>
      </c>
      <c r="M119" s="111">
        <f>G119/$C119</f>
        <v>0.15129151291512916</v>
      </c>
      <c r="N119" s="111">
        <f>H119/$C119</f>
        <v>0.57216657880864519</v>
      </c>
      <c r="O119" s="111">
        <f>I119/$C119</f>
        <v>0.2765419082762256</v>
      </c>
      <c r="P119" s="111">
        <f>J119/$C119</f>
        <v>0.11407485503426462</v>
      </c>
      <c r="Q119" s="126">
        <f>(G119+I119)/(H119/100)</f>
        <v>74.774276764326515</v>
      </c>
      <c r="S119" s="25">
        <v>402</v>
      </c>
      <c r="T119" s="19" t="s">
        <v>256</v>
      </c>
      <c r="U119" s="38"/>
      <c r="V119" s="35"/>
      <c r="W119" s="36"/>
      <c r="X119" s="37"/>
      <c r="Y119" s="113"/>
    </row>
    <row r="120" spans="1:25" s="4" customFormat="1" ht="13.5" customHeight="1">
      <c r="A120" s="24" t="s">
        <v>287</v>
      </c>
      <c r="B120" s="40">
        <v>9471</v>
      </c>
      <c r="C120" s="6">
        <v>9479</v>
      </c>
      <c r="D120" s="14">
        <f>C120-B120</f>
        <v>8</v>
      </c>
      <c r="E120" s="102">
        <f>C120/B120-1</f>
        <v>8.4468377151303287E-4</v>
      </c>
      <c r="F120" s="108">
        <v>696</v>
      </c>
      <c r="G120" s="109">
        <v>1465</v>
      </c>
      <c r="H120" s="109">
        <v>5270</v>
      </c>
      <c r="I120" s="109">
        <v>2744</v>
      </c>
      <c r="J120" s="109">
        <v>1380</v>
      </c>
      <c r="K120" s="105"/>
      <c r="L120" s="111">
        <f>F120/$C120</f>
        <v>7.3425466821394655E-2</v>
      </c>
      <c r="M120" s="111">
        <f>G120/$C120</f>
        <v>0.15455216795020571</v>
      </c>
      <c r="N120" s="111">
        <f>H120/$C120</f>
        <v>0.55596581917923826</v>
      </c>
      <c r="O120" s="111">
        <f>I120/$C120</f>
        <v>0.28948201287055597</v>
      </c>
      <c r="P120" s="111">
        <f>J120/$C120</f>
        <v>0.14558497731828252</v>
      </c>
      <c r="Q120" s="126">
        <f>(G120+I120)/(H120/100)</f>
        <v>79.867172675521815</v>
      </c>
      <c r="S120" s="25">
        <v>545</v>
      </c>
      <c r="T120" s="19" t="s">
        <v>288</v>
      </c>
      <c r="U120" s="38"/>
      <c r="V120" s="35"/>
      <c r="W120" s="36"/>
      <c r="X120" s="37"/>
      <c r="Y120" s="113"/>
    </row>
    <row r="121" spans="1:25" s="4" customFormat="1" ht="13.5" customHeight="1">
      <c r="A121" s="24" t="s">
        <v>262</v>
      </c>
      <c r="B121" s="40">
        <v>9650</v>
      </c>
      <c r="C121" s="6">
        <v>9454</v>
      </c>
      <c r="D121" s="14">
        <f>C121-B121</f>
        <v>-196</v>
      </c>
      <c r="E121" s="102">
        <f>C121/B121-1</f>
        <v>-2.0310880829015554E-2</v>
      </c>
      <c r="F121" s="108">
        <v>496</v>
      </c>
      <c r="G121" s="109">
        <v>1271</v>
      </c>
      <c r="H121" s="109">
        <v>5282</v>
      </c>
      <c r="I121" s="109">
        <v>2901</v>
      </c>
      <c r="J121" s="109">
        <v>1323</v>
      </c>
      <c r="K121" s="105"/>
      <c r="L121" s="111">
        <f>F121/$C121</f>
        <v>5.2464565263380579E-2</v>
      </c>
      <c r="M121" s="111">
        <f>G121/$C121</f>
        <v>0.13444044848741274</v>
      </c>
      <c r="N121" s="111">
        <f>H121/$C121</f>
        <v>0.55870530992172629</v>
      </c>
      <c r="O121" s="111">
        <f>I121/$C121</f>
        <v>0.306854241590861</v>
      </c>
      <c r="P121" s="111">
        <f>J121/$C121</f>
        <v>0.1399407658134123</v>
      </c>
      <c r="Q121" s="126">
        <f>(G121+I121)/(H121/100)</f>
        <v>78.985232866338507</v>
      </c>
      <c r="S121" s="25">
        <v>420</v>
      </c>
      <c r="T121" s="19" t="s">
        <v>262</v>
      </c>
      <c r="U121" s="38"/>
      <c r="V121" s="35"/>
      <c r="W121" s="36"/>
      <c r="X121" s="37"/>
      <c r="Y121" s="113"/>
    </row>
    <row r="122" spans="1:25" s="4" customFormat="1" ht="13.5" customHeight="1">
      <c r="A122" s="24" t="s">
        <v>103</v>
      </c>
      <c r="B122" s="40">
        <v>9475</v>
      </c>
      <c r="C122" s="6">
        <v>9422</v>
      </c>
      <c r="D122" s="14">
        <f>C122-B122</f>
        <v>-53</v>
      </c>
      <c r="E122" s="102">
        <f>C122/B122-1</f>
        <v>-5.5936675461741858E-3</v>
      </c>
      <c r="F122" s="108">
        <v>683</v>
      </c>
      <c r="G122" s="109">
        <v>1678</v>
      </c>
      <c r="H122" s="109">
        <v>5605</v>
      </c>
      <c r="I122" s="109">
        <v>2139</v>
      </c>
      <c r="J122" s="109">
        <v>839</v>
      </c>
      <c r="K122" s="105"/>
      <c r="L122" s="111">
        <f>F122/$C122</f>
        <v>7.2489917215028662E-2</v>
      </c>
      <c r="M122" s="111">
        <f>G122/$C122</f>
        <v>0.17809382296752282</v>
      </c>
      <c r="N122" s="111">
        <f>H122/$C122</f>
        <v>0.59488431330927616</v>
      </c>
      <c r="O122" s="111">
        <f>I122/$C122</f>
        <v>0.22702186372320102</v>
      </c>
      <c r="P122" s="111">
        <f>J122/$C122</f>
        <v>8.9046911483761412E-2</v>
      </c>
      <c r="Q122" s="126">
        <f>(G122+I122)/(H122/100)</f>
        <v>68.099910793933986</v>
      </c>
      <c r="S122" s="25">
        <v>82</v>
      </c>
      <c r="T122" s="19" t="s">
        <v>103</v>
      </c>
      <c r="U122" s="38"/>
      <c r="V122" s="35"/>
      <c r="W122" s="36"/>
      <c r="X122" s="37"/>
      <c r="Y122" s="113"/>
    </row>
    <row r="123" spans="1:25" s="4" customFormat="1" ht="13.5" customHeight="1">
      <c r="A123" s="24" t="s">
        <v>182</v>
      </c>
      <c r="B123" s="40">
        <v>9454</v>
      </c>
      <c r="C123" s="6">
        <v>9402</v>
      </c>
      <c r="D123" s="14">
        <f>C123-B123</f>
        <v>-52</v>
      </c>
      <c r="E123" s="102">
        <f>C123/B123-1</f>
        <v>-5.5003173259995375E-3</v>
      </c>
      <c r="F123" s="108">
        <v>656</v>
      </c>
      <c r="G123" s="109">
        <v>1618</v>
      </c>
      <c r="H123" s="109">
        <v>5348</v>
      </c>
      <c r="I123" s="109">
        <v>2436</v>
      </c>
      <c r="J123" s="109">
        <v>972</v>
      </c>
      <c r="K123" s="105"/>
      <c r="L123" s="111">
        <f>F123/$C123</f>
        <v>6.9772388853435438E-2</v>
      </c>
      <c r="M123" s="111">
        <f>G123/$C123</f>
        <v>0.17209104445862583</v>
      </c>
      <c r="N123" s="111">
        <f>H123/$C123</f>
        <v>0.56881514571367797</v>
      </c>
      <c r="O123" s="111">
        <f>I123/$C123</f>
        <v>0.25909380982769625</v>
      </c>
      <c r="P123" s="111">
        <f>J123/$C123</f>
        <v>0.10338225909380983</v>
      </c>
      <c r="Q123" s="126">
        <f>(G123+I123)/(H123/100)</f>
        <v>75.804038893044137</v>
      </c>
      <c r="S123" s="25">
        <v>51</v>
      </c>
      <c r="T123" s="39" t="s">
        <v>183</v>
      </c>
      <c r="U123" s="38"/>
      <c r="V123" s="35"/>
      <c r="W123" s="36"/>
      <c r="X123" s="37"/>
      <c r="Y123" s="113"/>
    </row>
    <row r="124" spans="1:25" s="4" customFormat="1" ht="13.5" customHeight="1">
      <c r="A124" s="55" t="s">
        <v>454</v>
      </c>
      <c r="B124" s="40">
        <v>9415</v>
      </c>
      <c r="C124" s="6">
        <v>9309</v>
      </c>
      <c r="D124" s="14">
        <f>C124-B124</f>
        <v>-106</v>
      </c>
      <c r="E124" s="102">
        <f>C124/B124-1</f>
        <v>-1.1258629845990464E-2</v>
      </c>
      <c r="F124" s="108">
        <v>531</v>
      </c>
      <c r="G124" s="109">
        <v>1309</v>
      </c>
      <c r="H124" s="109">
        <v>5031</v>
      </c>
      <c r="I124" s="109">
        <v>2969</v>
      </c>
      <c r="J124" s="109">
        <v>1344</v>
      </c>
      <c r="K124" s="105"/>
      <c r="L124" s="111">
        <f>F124/$C124</f>
        <v>5.7041572671608122E-2</v>
      </c>
      <c r="M124" s="111">
        <f>G124/$C124</f>
        <v>0.14061660758405845</v>
      </c>
      <c r="N124" s="111">
        <f>H124/$C124</f>
        <v>0.54044473090557521</v>
      </c>
      <c r="O124" s="111">
        <f>I124/$C124</f>
        <v>0.31893866151036632</v>
      </c>
      <c r="P124" s="111">
        <f>J124/$C124</f>
        <v>0.14437640992587819</v>
      </c>
      <c r="Q124" s="126">
        <f>(G124+I124)/(H124/100)</f>
        <v>85.032796660703639</v>
      </c>
      <c r="S124" s="50">
        <v>729</v>
      </c>
      <c r="T124" s="19" t="s">
        <v>454</v>
      </c>
      <c r="U124" s="38"/>
      <c r="V124" s="35"/>
      <c r="W124" s="36"/>
      <c r="X124" s="37"/>
      <c r="Y124" s="113"/>
    </row>
    <row r="125" spans="1:25" s="4" customFormat="1" ht="13.5" customHeight="1">
      <c r="A125" s="24" t="s">
        <v>151</v>
      </c>
      <c r="B125" s="40">
        <v>9221</v>
      </c>
      <c r="C125" s="6">
        <v>9158</v>
      </c>
      <c r="D125" s="14">
        <f>C125-B125</f>
        <v>-63</v>
      </c>
      <c r="E125" s="102">
        <f>C125/B125-1</f>
        <v>-6.8322307775728897E-3</v>
      </c>
      <c r="F125" s="108">
        <v>574</v>
      </c>
      <c r="G125" s="109">
        <v>1401</v>
      </c>
      <c r="H125" s="109">
        <v>5062</v>
      </c>
      <c r="I125" s="109">
        <v>2695</v>
      </c>
      <c r="J125" s="109">
        <v>1225</v>
      </c>
      <c r="K125" s="105"/>
      <c r="L125" s="111">
        <f>F125/$C125</f>
        <v>6.2677440489189773E-2</v>
      </c>
      <c r="M125" s="111">
        <f>G125/$C125</f>
        <v>0.15298100021838829</v>
      </c>
      <c r="N125" s="111">
        <f>H125/$C125</f>
        <v>0.55274077309456215</v>
      </c>
      <c r="O125" s="111">
        <f>I125/$C125</f>
        <v>0.29427822668704956</v>
      </c>
      <c r="P125" s="111">
        <f>J125/$C125</f>
        <v>0.13376283031229527</v>
      </c>
      <c r="Q125" s="126">
        <f>(G125+I125)/(H125/100)</f>
        <v>80.916633741604116</v>
      </c>
      <c r="S125" s="25">
        <v>562</v>
      </c>
      <c r="T125" s="19" t="s">
        <v>151</v>
      </c>
      <c r="U125" s="38"/>
      <c r="V125" s="35"/>
      <c r="W125" s="36"/>
      <c r="X125" s="37"/>
      <c r="Y125" s="113"/>
    </row>
    <row r="126" spans="1:25" s="4" customFormat="1" ht="13.5" customHeight="1">
      <c r="A126" s="24" t="s">
        <v>138</v>
      </c>
      <c r="B126" s="40">
        <v>8980</v>
      </c>
      <c r="C126" s="6">
        <v>8908</v>
      </c>
      <c r="D126" s="14">
        <f>C126-B126</f>
        <v>-72</v>
      </c>
      <c r="E126" s="102">
        <f>C126/B126-1</f>
        <v>-8.01781737193763E-3</v>
      </c>
      <c r="F126" s="108">
        <v>852</v>
      </c>
      <c r="G126" s="109">
        <v>2092</v>
      </c>
      <c r="H126" s="109">
        <v>5217</v>
      </c>
      <c r="I126" s="109">
        <v>1599</v>
      </c>
      <c r="J126" s="109">
        <v>672</v>
      </c>
      <c r="K126" s="105"/>
      <c r="L126" s="111">
        <f>F126/$C126</f>
        <v>9.5644364616075436E-2</v>
      </c>
      <c r="M126" s="111">
        <f>G126/$C126</f>
        <v>0.23484508307139651</v>
      </c>
      <c r="N126" s="111">
        <f>H126/$C126</f>
        <v>0.58565334530758872</v>
      </c>
      <c r="O126" s="111">
        <f>I126/$C126</f>
        <v>0.17950157162101482</v>
      </c>
      <c r="P126" s="111">
        <f>J126/$C126</f>
        <v>7.5437808711270773E-2</v>
      </c>
      <c r="Q126" s="126">
        <f>(G126+I126)/(H126/100)</f>
        <v>70.749472877132447</v>
      </c>
      <c r="S126" s="25">
        <v>494</v>
      </c>
      <c r="T126" s="39" t="s">
        <v>138</v>
      </c>
      <c r="U126" s="38"/>
      <c r="V126" s="35"/>
      <c r="W126" s="36"/>
      <c r="X126" s="37"/>
      <c r="Y126" s="113"/>
    </row>
    <row r="127" spans="1:25" s="4" customFormat="1" ht="13.5" customHeight="1">
      <c r="A127" s="24" t="s">
        <v>115</v>
      </c>
      <c r="B127" s="40">
        <v>8778</v>
      </c>
      <c r="C127" s="6">
        <v>8714</v>
      </c>
      <c r="D127" s="14">
        <f>C127-B127</f>
        <v>-64</v>
      </c>
      <c r="E127" s="102">
        <f>C127/B127-1</f>
        <v>-7.2909546593756813E-3</v>
      </c>
      <c r="F127" s="108">
        <v>506</v>
      </c>
      <c r="G127" s="109">
        <v>1344</v>
      </c>
      <c r="H127" s="109">
        <v>5107</v>
      </c>
      <c r="I127" s="109">
        <v>2263</v>
      </c>
      <c r="J127" s="109">
        <v>922</v>
      </c>
      <c r="K127" s="105"/>
      <c r="L127" s="111">
        <f>F127/$C127</f>
        <v>5.8067477622217124E-2</v>
      </c>
      <c r="M127" s="111">
        <f>G127/$C127</f>
        <v>0.15423456506770714</v>
      </c>
      <c r="N127" s="111">
        <f>H127/$C127</f>
        <v>0.58606839568510438</v>
      </c>
      <c r="O127" s="111">
        <f>I127/$C127</f>
        <v>0.25969703924718845</v>
      </c>
      <c r="P127" s="111">
        <f>J127/$C127</f>
        <v>0.10580674776222171</v>
      </c>
      <c r="Q127" s="126">
        <f>(G127+I127)/(H127/100)</f>
        <v>70.628549050323087</v>
      </c>
      <c r="S127" s="25">
        <v>224</v>
      </c>
      <c r="T127" s="19" t="s">
        <v>116</v>
      </c>
      <c r="U127" s="26"/>
      <c r="V127" s="35"/>
      <c r="W127" s="36"/>
      <c r="X127" s="37"/>
      <c r="Y127" s="113"/>
    </row>
    <row r="128" spans="1:25" s="4" customFormat="1" ht="13.5" customHeight="1">
      <c r="A128" s="24" t="s">
        <v>342</v>
      </c>
      <c r="B128" s="40">
        <v>8828</v>
      </c>
      <c r="C128" s="6">
        <v>8711</v>
      </c>
      <c r="D128" s="14">
        <f>C128-B128</f>
        <v>-117</v>
      </c>
      <c r="E128" s="102">
        <f>C128/B128-1</f>
        <v>-1.3253285002265525E-2</v>
      </c>
      <c r="F128" s="108">
        <v>462</v>
      </c>
      <c r="G128" s="109">
        <v>1162</v>
      </c>
      <c r="H128" s="109">
        <v>4752</v>
      </c>
      <c r="I128" s="109">
        <v>2797</v>
      </c>
      <c r="J128" s="109">
        <v>1341</v>
      </c>
      <c r="K128" s="105"/>
      <c r="L128" s="111">
        <f>F128/$C128</f>
        <v>5.3036390770290438E-2</v>
      </c>
      <c r="M128" s="111">
        <f>G128/$C128</f>
        <v>0.13339455860406382</v>
      </c>
      <c r="N128" s="111">
        <f>H128/$C128</f>
        <v>0.54551716220870161</v>
      </c>
      <c r="O128" s="111">
        <f>I128/$C128</f>
        <v>0.32108827918723454</v>
      </c>
      <c r="P128" s="111">
        <f>J128/$C128</f>
        <v>0.15394329009298588</v>
      </c>
      <c r="Q128" s="126">
        <f>(G128+I128)/(H128/100)</f>
        <v>83.31228956228955</v>
      </c>
      <c r="S128" s="25">
        <v>761</v>
      </c>
      <c r="T128" s="19" t="s">
        <v>342</v>
      </c>
      <c r="U128" s="38"/>
      <c r="V128" s="35"/>
      <c r="W128" s="36"/>
      <c r="X128" s="37"/>
      <c r="Y128" s="113"/>
    </row>
    <row r="129" spans="1:25" s="4" customFormat="1" ht="13.5" customHeight="1">
      <c r="A129" s="24" t="s">
        <v>129</v>
      </c>
      <c r="B129" s="40">
        <v>8647</v>
      </c>
      <c r="C129" s="6">
        <v>8588</v>
      </c>
      <c r="D129" s="14">
        <f>C129-B129</f>
        <v>-59</v>
      </c>
      <c r="E129" s="102">
        <f>C129/B129-1</f>
        <v>-6.823175667861725E-3</v>
      </c>
      <c r="F129" s="108">
        <v>611</v>
      </c>
      <c r="G129" s="109">
        <v>1420</v>
      </c>
      <c r="H129" s="109">
        <v>5087</v>
      </c>
      <c r="I129" s="109">
        <v>2081</v>
      </c>
      <c r="J129" s="109">
        <v>947</v>
      </c>
      <c r="K129" s="105"/>
      <c r="L129" s="111">
        <f>F129/$C129</f>
        <v>7.114578481602235E-2</v>
      </c>
      <c r="M129" s="111">
        <f>G129/$C129</f>
        <v>0.16534699580810433</v>
      </c>
      <c r="N129" s="111">
        <f>H129/$C129</f>
        <v>0.59233814625058223</v>
      </c>
      <c r="O129" s="111">
        <f>I129/$C129</f>
        <v>0.24231485794131347</v>
      </c>
      <c r="P129" s="111">
        <f>J129/$C129</f>
        <v>0.11027014438751746</v>
      </c>
      <c r="Q129" s="126">
        <f>(G129+I129)/(H129/100)</f>
        <v>68.822488696677809</v>
      </c>
      <c r="S129" s="25">
        <v>400</v>
      </c>
      <c r="T129" s="19" t="s">
        <v>490</v>
      </c>
      <c r="U129" s="38"/>
      <c r="V129" s="35"/>
      <c r="W129" s="36"/>
      <c r="X129" s="37"/>
      <c r="Y129" s="113"/>
    </row>
    <row r="130" spans="1:25" s="4" customFormat="1" ht="13.5" customHeight="1">
      <c r="A130" s="24" t="s">
        <v>162</v>
      </c>
      <c r="B130" s="40">
        <v>8444</v>
      </c>
      <c r="C130" s="6">
        <v>8303</v>
      </c>
      <c r="D130" s="14">
        <f>C130-B130</f>
        <v>-141</v>
      </c>
      <c r="E130" s="102">
        <f>C130/B130-1</f>
        <v>-1.6698247276172418E-2</v>
      </c>
      <c r="F130" s="108">
        <v>489</v>
      </c>
      <c r="G130" s="109">
        <v>1111</v>
      </c>
      <c r="H130" s="109">
        <v>4883</v>
      </c>
      <c r="I130" s="109">
        <v>2309</v>
      </c>
      <c r="J130" s="109">
        <v>971</v>
      </c>
      <c r="K130" s="105"/>
      <c r="L130" s="111">
        <f>F130/$C130</f>
        <v>5.889437552691798E-2</v>
      </c>
      <c r="M130" s="111">
        <f>G130/$C130</f>
        <v>0.13380705768999157</v>
      </c>
      <c r="N130" s="111">
        <f>H130/$C130</f>
        <v>0.58810068649885583</v>
      </c>
      <c r="O130" s="111">
        <f>I130/$C130</f>
        <v>0.2780922558111526</v>
      </c>
      <c r="P130" s="111">
        <f>J130/$C130</f>
        <v>0.11694568228351199</v>
      </c>
      <c r="Q130" s="126">
        <f>(G130+I130)/(H130/100)</f>
        <v>70.038910505836583</v>
      </c>
      <c r="S130" s="25">
        <v>758</v>
      </c>
      <c r="T130" s="39" t="s">
        <v>162</v>
      </c>
      <c r="U130" s="38"/>
      <c r="V130" s="35"/>
      <c r="W130" s="36"/>
      <c r="X130" s="37"/>
      <c r="Y130" s="113"/>
    </row>
    <row r="131" spans="1:25" s="4" customFormat="1" ht="13.5" customHeight="1">
      <c r="A131" s="24" t="s">
        <v>451</v>
      </c>
      <c r="B131" s="40">
        <v>8333</v>
      </c>
      <c r="C131" s="6">
        <v>8276</v>
      </c>
      <c r="D131" s="14">
        <f>C131-B131</f>
        <v>-57</v>
      </c>
      <c r="E131" s="102">
        <f>C131/B131-1</f>
        <v>-6.840273610944414E-3</v>
      </c>
      <c r="F131" s="108">
        <v>617</v>
      </c>
      <c r="G131" s="109">
        <v>1478</v>
      </c>
      <c r="H131" s="109">
        <v>4730</v>
      </c>
      <c r="I131" s="109">
        <v>2068</v>
      </c>
      <c r="J131" s="109">
        <v>900</v>
      </c>
      <c r="K131" s="105"/>
      <c r="L131" s="111">
        <f>F131/$C131</f>
        <v>7.4552924117931366E-2</v>
      </c>
      <c r="M131" s="111">
        <f>G131/$C131</f>
        <v>0.17858869018849685</v>
      </c>
      <c r="N131" s="111">
        <f>H131/$C131</f>
        <v>0.57153214113098116</v>
      </c>
      <c r="O131" s="111">
        <f>I131/$C131</f>
        <v>0.24987916868052198</v>
      </c>
      <c r="P131" s="111">
        <f>J131/$C131</f>
        <v>0.10874818753020783</v>
      </c>
      <c r="Q131" s="126">
        <f>(G131+I131)/(H131/100)</f>
        <v>74.968287526427062</v>
      </c>
      <c r="S131" s="25">
        <v>636</v>
      </c>
      <c r="T131" s="19" t="s">
        <v>451</v>
      </c>
      <c r="U131" s="38"/>
      <c r="V131" s="35"/>
      <c r="W131" s="36"/>
      <c r="X131" s="37"/>
      <c r="Y131" s="113"/>
    </row>
    <row r="132" spans="1:25" s="4" customFormat="1" ht="13.5" customHeight="1">
      <c r="A132" s="24" t="s">
        <v>194</v>
      </c>
      <c r="B132" s="40">
        <v>8417</v>
      </c>
      <c r="C132" s="6">
        <v>8260</v>
      </c>
      <c r="D132" s="14">
        <f>C132-B132</f>
        <v>-157</v>
      </c>
      <c r="E132" s="102">
        <f>C132/B132-1</f>
        <v>-1.8652726624688087E-2</v>
      </c>
      <c r="F132" s="108">
        <v>560</v>
      </c>
      <c r="G132" s="109">
        <v>1466</v>
      </c>
      <c r="H132" s="109">
        <v>4987</v>
      </c>
      <c r="I132" s="109">
        <v>1807</v>
      </c>
      <c r="J132" s="109">
        <v>697</v>
      </c>
      <c r="K132" s="105"/>
      <c r="L132" s="111">
        <f>F132/$C132</f>
        <v>6.7796610169491525E-2</v>
      </c>
      <c r="M132" s="111">
        <f>G132/$C132</f>
        <v>0.17748184019370461</v>
      </c>
      <c r="N132" s="111">
        <f>H132/$C132</f>
        <v>0.60375302663438257</v>
      </c>
      <c r="O132" s="111">
        <f>I132/$C132</f>
        <v>0.21876513317191285</v>
      </c>
      <c r="P132" s="111">
        <f>J132/$C132</f>
        <v>8.4382566585956414E-2</v>
      </c>
      <c r="Q132" s="126">
        <f>(G132+I132)/(H132/100)</f>
        <v>65.630639663124128</v>
      </c>
      <c r="S132" s="25">
        <v>86</v>
      </c>
      <c r="T132" s="19" t="s">
        <v>194</v>
      </c>
      <c r="U132" s="38"/>
      <c r="V132" s="35"/>
      <c r="W132" s="36"/>
      <c r="X132" s="37"/>
      <c r="Y132" s="113"/>
    </row>
    <row r="133" spans="1:25" s="4" customFormat="1" ht="13.5" customHeight="1">
      <c r="A133" s="24" t="s">
        <v>12</v>
      </c>
      <c r="B133" s="40">
        <v>8379</v>
      </c>
      <c r="C133" s="6">
        <v>8199</v>
      </c>
      <c r="D133" s="14">
        <f>C133-B133</f>
        <v>-180</v>
      </c>
      <c r="E133" s="102">
        <f>C133/B133-1</f>
        <v>-2.1482277121374849E-2</v>
      </c>
      <c r="F133" s="108">
        <v>373</v>
      </c>
      <c r="G133" s="109">
        <v>1021</v>
      </c>
      <c r="H133" s="109">
        <v>4531</v>
      </c>
      <c r="I133" s="109">
        <v>2647</v>
      </c>
      <c r="J133" s="109">
        <v>1092</v>
      </c>
      <c r="K133" s="105"/>
      <c r="L133" s="111">
        <f>F133/$C133</f>
        <v>4.5493352847908279E-2</v>
      </c>
      <c r="M133" s="111">
        <f>G133/$C133</f>
        <v>0.12452738138797415</v>
      </c>
      <c r="N133" s="111">
        <f>H133/$C133</f>
        <v>0.55262836931333092</v>
      </c>
      <c r="O133" s="111">
        <f>I133/$C133</f>
        <v>0.32284424929869499</v>
      </c>
      <c r="P133" s="111">
        <f>J133/$C133</f>
        <v>0.13318697402122209</v>
      </c>
      <c r="Q133" s="126">
        <f>(G133+I133)/(H133/100)</f>
        <v>80.953431913484877</v>
      </c>
      <c r="S133" s="25">
        <v>78</v>
      </c>
      <c r="T133" s="39" t="s">
        <v>13</v>
      </c>
      <c r="U133" s="38"/>
      <c r="V133" s="35"/>
      <c r="W133" s="36"/>
      <c r="X133" s="37"/>
      <c r="Y133" s="113"/>
    </row>
    <row r="134" spans="1:25" s="4" customFormat="1" ht="13.5" customHeight="1">
      <c r="A134" s="24" t="s">
        <v>123</v>
      </c>
      <c r="B134" s="40">
        <v>8329</v>
      </c>
      <c r="C134" s="6">
        <v>8190</v>
      </c>
      <c r="D134" s="14">
        <f>C134-B134</f>
        <v>-139</v>
      </c>
      <c r="E134" s="102">
        <f>C134/B134-1</f>
        <v>-1.6688678112618538E-2</v>
      </c>
      <c r="F134" s="108">
        <v>330</v>
      </c>
      <c r="G134" s="109">
        <v>919</v>
      </c>
      <c r="H134" s="109">
        <v>4280</v>
      </c>
      <c r="I134" s="109">
        <v>2991</v>
      </c>
      <c r="J134" s="109">
        <v>1296</v>
      </c>
      <c r="K134" s="105"/>
      <c r="L134" s="111">
        <f>F134/$C134</f>
        <v>4.0293040293040296E-2</v>
      </c>
      <c r="M134" s="111">
        <f>G134/$C134</f>
        <v>0.11221001221001221</v>
      </c>
      <c r="N134" s="111">
        <f>H134/$C134</f>
        <v>0.52258852258852262</v>
      </c>
      <c r="O134" s="111">
        <f>I134/$C134</f>
        <v>0.36520146520146518</v>
      </c>
      <c r="P134" s="111">
        <f>J134/$C134</f>
        <v>0.15824175824175823</v>
      </c>
      <c r="Q134" s="126">
        <f>(G134+I134)/(H134/100)</f>
        <v>91.355140186915889</v>
      </c>
      <c r="S134" s="25">
        <v>290</v>
      </c>
      <c r="T134" s="39" t="s">
        <v>123</v>
      </c>
      <c r="U134" s="38"/>
      <c r="V134" s="35"/>
      <c r="W134" s="36"/>
      <c r="X134" s="37"/>
      <c r="Y134" s="113"/>
    </row>
    <row r="135" spans="1:25" s="4" customFormat="1" ht="13.5" customHeight="1">
      <c r="A135" s="24" t="s">
        <v>100</v>
      </c>
      <c r="B135" s="40">
        <v>8149</v>
      </c>
      <c r="C135" s="6">
        <v>8083</v>
      </c>
      <c r="D135" s="14">
        <f>C135-B135</f>
        <v>-66</v>
      </c>
      <c r="E135" s="102">
        <f>C135/B135-1</f>
        <v>-8.0991532703399427E-3</v>
      </c>
      <c r="F135" s="108">
        <v>420</v>
      </c>
      <c r="G135" s="109">
        <v>1107</v>
      </c>
      <c r="H135" s="109">
        <v>4305</v>
      </c>
      <c r="I135" s="109">
        <v>2671</v>
      </c>
      <c r="J135" s="109">
        <v>1100</v>
      </c>
      <c r="K135" s="105"/>
      <c r="L135" s="111">
        <f>F135/$C135</f>
        <v>5.1960905604354818E-2</v>
      </c>
      <c r="M135" s="111">
        <f>G135/$C135</f>
        <v>0.1369541012000495</v>
      </c>
      <c r="N135" s="111">
        <f>H135/$C135</f>
        <v>0.53259928244463695</v>
      </c>
      <c r="O135" s="111">
        <f>I135/$C135</f>
        <v>0.33044661635531364</v>
      </c>
      <c r="P135" s="111">
        <f>J135/$C135</f>
        <v>0.13608808610664358</v>
      </c>
      <c r="Q135" s="126">
        <f>(G135+I135)/(H135/100)</f>
        <v>87.758420441347283</v>
      </c>
      <c r="S135" s="25">
        <v>16</v>
      </c>
      <c r="T135" s="19" t="s">
        <v>100</v>
      </c>
      <c r="U135" s="38"/>
      <c r="V135" s="35"/>
      <c r="W135" s="36"/>
      <c r="X135" s="37"/>
      <c r="Y135" s="113"/>
    </row>
    <row r="136" spans="1:25" s="4" customFormat="1" ht="13.5" customHeight="1">
      <c r="A136" s="24" t="s">
        <v>118</v>
      </c>
      <c r="B136" s="40">
        <v>8147</v>
      </c>
      <c r="C136" s="6">
        <v>8079</v>
      </c>
      <c r="D136" s="14">
        <f>C136-B136</f>
        <v>-68</v>
      </c>
      <c r="E136" s="102">
        <f>C136/B136-1</f>
        <v>-8.3466306615932462E-3</v>
      </c>
      <c r="F136" s="108">
        <v>569</v>
      </c>
      <c r="G136" s="109">
        <v>1362</v>
      </c>
      <c r="H136" s="109">
        <v>4699</v>
      </c>
      <c r="I136" s="109">
        <v>2018</v>
      </c>
      <c r="J136" s="109">
        <v>754</v>
      </c>
      <c r="K136" s="105"/>
      <c r="L136" s="111">
        <f>F136/$C136</f>
        <v>7.0429508602549817E-2</v>
      </c>
      <c r="M136" s="111">
        <f>G136/$C136</f>
        <v>0.16858522094318604</v>
      </c>
      <c r="N136" s="111">
        <f>H136/$C136</f>
        <v>0.58163139002351771</v>
      </c>
      <c r="O136" s="111">
        <f>I136/$C136</f>
        <v>0.24978338903329619</v>
      </c>
      <c r="P136" s="111">
        <f>J136/$C136</f>
        <v>9.3328382225522963E-2</v>
      </c>
      <c r="Q136" s="126">
        <f>(G136+I136)/(H136/100)</f>
        <v>71.930197914449877</v>
      </c>
      <c r="S136" s="25">
        <v>241</v>
      </c>
      <c r="T136" s="19" t="s">
        <v>118</v>
      </c>
      <c r="U136" s="26"/>
      <c r="V136" s="35"/>
      <c r="W136" s="36"/>
      <c r="X136" s="37"/>
      <c r="Y136" s="113"/>
    </row>
    <row r="137" spans="1:25" s="4" customFormat="1" ht="13.5" customHeight="1">
      <c r="A137" s="24" t="s">
        <v>127</v>
      </c>
      <c r="B137" s="40">
        <v>8058</v>
      </c>
      <c r="C137" s="6">
        <v>8017</v>
      </c>
      <c r="D137" s="14">
        <f>C137-B137</f>
        <v>-41</v>
      </c>
      <c r="E137" s="102">
        <f>C137/B137-1</f>
        <v>-5.0881111938446688E-3</v>
      </c>
      <c r="F137" s="108">
        <v>662</v>
      </c>
      <c r="G137" s="109">
        <v>1604</v>
      </c>
      <c r="H137" s="109">
        <v>4591</v>
      </c>
      <c r="I137" s="109">
        <v>1822</v>
      </c>
      <c r="J137" s="109">
        <v>737</v>
      </c>
      <c r="K137" s="105"/>
      <c r="L137" s="111">
        <f>F137/$C137</f>
        <v>8.2574529125608087E-2</v>
      </c>
      <c r="M137" s="111">
        <f>G137/$C137</f>
        <v>0.20007484096295372</v>
      </c>
      <c r="N137" s="111">
        <f>H137/$C137</f>
        <v>0.57265810153423979</v>
      </c>
      <c r="O137" s="111">
        <f>I137/$C137</f>
        <v>0.22726705750280654</v>
      </c>
      <c r="P137" s="111">
        <f>J137/$C137</f>
        <v>9.1929649494823504E-2</v>
      </c>
      <c r="Q137" s="126">
        <f>(G137+I137)/(H137/100)</f>
        <v>74.624264866042267</v>
      </c>
      <c r="S137" s="25">
        <v>399</v>
      </c>
      <c r="T137" s="39" t="s">
        <v>128</v>
      </c>
      <c r="U137" s="38"/>
      <c r="V137" s="35"/>
      <c r="W137" s="36"/>
      <c r="X137" s="37"/>
      <c r="Y137" s="113"/>
    </row>
    <row r="138" spans="1:25" s="4" customFormat="1" ht="13.5" customHeight="1">
      <c r="A138" s="24" t="s">
        <v>235</v>
      </c>
      <c r="B138" s="40">
        <v>8153</v>
      </c>
      <c r="C138" s="6">
        <v>7998</v>
      </c>
      <c r="D138" s="14">
        <f>C138-B138</f>
        <v>-155</v>
      </c>
      <c r="E138" s="102">
        <f>C138/B138-1</f>
        <v>-1.9011406844106515E-2</v>
      </c>
      <c r="F138" s="108">
        <v>483</v>
      </c>
      <c r="G138" s="109">
        <v>1154</v>
      </c>
      <c r="H138" s="109">
        <v>4424</v>
      </c>
      <c r="I138" s="109">
        <v>2420</v>
      </c>
      <c r="J138" s="109">
        <v>1108</v>
      </c>
      <c r="K138" s="105"/>
      <c r="L138" s="111">
        <f>F138/$C138</f>
        <v>6.0390097524381098E-2</v>
      </c>
      <c r="M138" s="111">
        <f>G138/$C138</f>
        <v>0.14428607151787948</v>
      </c>
      <c r="N138" s="111">
        <f>H138/$C138</f>
        <v>0.55313828457114278</v>
      </c>
      <c r="O138" s="111">
        <f>I138/$C138</f>
        <v>0.30257564391097774</v>
      </c>
      <c r="P138" s="111">
        <f>J138/$C138</f>
        <v>0.13853463365841459</v>
      </c>
      <c r="Q138" s="126">
        <f>(G138+I138)/(H138/100)</f>
        <v>80.786618444846283</v>
      </c>
      <c r="S138" s="25">
        <v>263</v>
      </c>
      <c r="T138" s="19" t="s">
        <v>235</v>
      </c>
      <c r="U138" s="38"/>
      <c r="V138" s="35"/>
      <c r="W138" s="36"/>
      <c r="X138" s="37"/>
      <c r="Y138" s="113"/>
    </row>
    <row r="139" spans="1:25" s="4" customFormat="1" ht="13.5" customHeight="1">
      <c r="A139" s="24" t="s">
        <v>307</v>
      </c>
      <c r="B139" s="40">
        <v>7990</v>
      </c>
      <c r="C139" s="6">
        <v>7873</v>
      </c>
      <c r="D139" s="14">
        <f>C139-B139</f>
        <v>-117</v>
      </c>
      <c r="E139" s="102">
        <f>C139/B139-1</f>
        <v>-1.4643304130162682E-2</v>
      </c>
      <c r="F139" s="108">
        <v>506</v>
      </c>
      <c r="G139" s="109">
        <v>1246</v>
      </c>
      <c r="H139" s="109">
        <v>4144</v>
      </c>
      <c r="I139" s="109">
        <v>2483</v>
      </c>
      <c r="J139" s="109">
        <v>1120</v>
      </c>
      <c r="K139" s="105"/>
      <c r="L139" s="111">
        <f>F139/$C139</f>
        <v>6.4270290867521909E-2</v>
      </c>
      <c r="M139" s="111">
        <f>G139/$C139</f>
        <v>0.15826241585164486</v>
      </c>
      <c r="N139" s="111">
        <f>H139/$C139</f>
        <v>0.52635589991108855</v>
      </c>
      <c r="O139" s="111">
        <f>I139/$C139</f>
        <v>0.31538168423726659</v>
      </c>
      <c r="P139" s="111">
        <f>J139/$C139</f>
        <v>0.14225835132732123</v>
      </c>
      <c r="Q139" s="126">
        <f>(G139+I139)/(H139/100)</f>
        <v>89.985521235521247</v>
      </c>
      <c r="S139" s="25">
        <v>615</v>
      </c>
      <c r="T139" s="19" t="s">
        <v>307</v>
      </c>
      <c r="U139" s="38"/>
      <c r="V139" s="35"/>
      <c r="W139" s="36"/>
      <c r="X139" s="37"/>
      <c r="Y139" s="113"/>
    </row>
    <row r="140" spans="1:25" s="4" customFormat="1" ht="13.5" customHeight="1">
      <c r="A140" s="24" t="s">
        <v>267</v>
      </c>
      <c r="B140" s="40">
        <v>7861</v>
      </c>
      <c r="C140" s="6">
        <v>7828</v>
      </c>
      <c r="D140" s="14">
        <f>C140-B140</f>
        <v>-33</v>
      </c>
      <c r="E140" s="102">
        <f>C140/B140-1</f>
        <v>-4.1979391934868771E-3</v>
      </c>
      <c r="F140" s="108">
        <v>479</v>
      </c>
      <c r="G140" s="109">
        <v>1320</v>
      </c>
      <c r="H140" s="109">
        <v>4539</v>
      </c>
      <c r="I140" s="109">
        <v>1969</v>
      </c>
      <c r="J140" s="109">
        <v>827</v>
      </c>
      <c r="K140" s="105"/>
      <c r="L140" s="111">
        <f>F140/$C140</f>
        <v>6.1190597853857949E-2</v>
      </c>
      <c r="M140" s="111">
        <f>G140/$C140</f>
        <v>0.16862544711292796</v>
      </c>
      <c r="N140" s="111">
        <f>H140/$C140</f>
        <v>0.57984159427695448</v>
      </c>
      <c r="O140" s="111">
        <f>I140/$C140</f>
        <v>0.25153295861011754</v>
      </c>
      <c r="P140" s="111">
        <f>J140/$C140</f>
        <v>0.10564639754726622</v>
      </c>
      <c r="Q140" s="126">
        <f>(G140+I140)/(H140/100)</f>
        <v>72.460894470147608</v>
      </c>
      <c r="S140" s="25">
        <v>433</v>
      </c>
      <c r="T140" s="39" t="s">
        <v>267</v>
      </c>
      <c r="U140" s="38"/>
      <c r="V140" s="35"/>
      <c r="W140" s="36"/>
      <c r="X140" s="37"/>
      <c r="Y140" s="113"/>
    </row>
    <row r="141" spans="1:25" s="4" customFormat="1" ht="13.5" customHeight="1">
      <c r="A141" s="24" t="s">
        <v>348</v>
      </c>
      <c r="B141" s="40">
        <v>7862</v>
      </c>
      <c r="C141" s="6">
        <v>7727</v>
      </c>
      <c r="D141" s="14">
        <f>C141-B141</f>
        <v>-135</v>
      </c>
      <c r="E141" s="102">
        <f>C141/B141-1</f>
        <v>-1.7171203256168943E-2</v>
      </c>
      <c r="F141" s="108">
        <v>320</v>
      </c>
      <c r="G141" s="109">
        <v>806</v>
      </c>
      <c r="H141" s="109">
        <v>4087</v>
      </c>
      <c r="I141" s="109">
        <v>2834</v>
      </c>
      <c r="J141" s="109">
        <v>1228</v>
      </c>
      <c r="K141" s="105"/>
      <c r="L141" s="111">
        <f>F141/$C141</f>
        <v>4.1413226349165264E-2</v>
      </c>
      <c r="M141" s="111">
        <f>G141/$C141</f>
        <v>0.10430956386696001</v>
      </c>
      <c r="N141" s="111">
        <f>H141/$C141</f>
        <v>0.52892455027824514</v>
      </c>
      <c r="O141" s="111">
        <f>I141/$C141</f>
        <v>0.36676588585479486</v>
      </c>
      <c r="P141" s="111">
        <f>J141/$C141</f>
        <v>0.1589232561149217</v>
      </c>
      <c r="Q141" s="126">
        <f>(G141+I141)/(H141/100)</f>
        <v>89.062882309762671</v>
      </c>
      <c r="S141" s="25">
        <v>777</v>
      </c>
      <c r="T141" s="19" t="s">
        <v>348</v>
      </c>
      <c r="U141" s="38"/>
      <c r="V141" s="35"/>
      <c r="W141" s="36"/>
      <c r="X141" s="37"/>
      <c r="Y141" s="113"/>
    </row>
    <row r="142" spans="1:25" s="4" customFormat="1" ht="13.5" customHeight="1">
      <c r="A142" s="55" t="s">
        <v>142</v>
      </c>
      <c r="B142" s="40">
        <v>7766</v>
      </c>
      <c r="C142" s="6">
        <v>7654</v>
      </c>
      <c r="D142" s="14">
        <f>C142-B142</f>
        <v>-112</v>
      </c>
      <c r="E142" s="102">
        <f>C142/B142-1</f>
        <v>-1.4421838784445029E-2</v>
      </c>
      <c r="F142" s="108">
        <v>477</v>
      </c>
      <c r="G142" s="109">
        <v>1167</v>
      </c>
      <c r="H142" s="109">
        <v>4444</v>
      </c>
      <c r="I142" s="109">
        <v>2043</v>
      </c>
      <c r="J142" s="109">
        <v>883</v>
      </c>
      <c r="K142" s="105"/>
      <c r="L142" s="111">
        <f>F142/$C142</f>
        <v>6.2320355369741315E-2</v>
      </c>
      <c r="M142" s="111">
        <f>G142/$C142</f>
        <v>0.15246929709955578</v>
      </c>
      <c r="N142" s="111">
        <f>H142/$C142</f>
        <v>0.58061144499608053</v>
      </c>
      <c r="O142" s="111">
        <f>I142/$C142</f>
        <v>0.26691925790436372</v>
      </c>
      <c r="P142" s="111">
        <f>J142/$C142</f>
        <v>0.1153645152861249</v>
      </c>
      <c r="Q142" s="126">
        <f>(G142+I142)/(H142/100)</f>
        <v>72.232223222322233</v>
      </c>
      <c r="S142" s="50">
        <v>503</v>
      </c>
      <c r="T142" s="19" t="s">
        <v>494</v>
      </c>
      <c r="U142" s="38"/>
      <c r="V142" s="35"/>
      <c r="W142" s="36"/>
      <c r="X142" s="37"/>
      <c r="Y142" s="113"/>
    </row>
    <row r="143" spans="1:25" s="4" customFormat="1" ht="13.5" customHeight="1">
      <c r="A143" s="24" t="s">
        <v>372</v>
      </c>
      <c r="B143" s="40">
        <v>7455</v>
      </c>
      <c r="C143" s="6">
        <v>7464</v>
      </c>
      <c r="D143" s="14">
        <f>C143-B143</f>
        <v>9</v>
      </c>
      <c r="E143" s="102">
        <f>C143/B143-1</f>
        <v>1.2072434607646176E-3</v>
      </c>
      <c r="F143" s="108">
        <v>581</v>
      </c>
      <c r="G143" s="109">
        <v>1373</v>
      </c>
      <c r="H143" s="109">
        <v>4198</v>
      </c>
      <c r="I143" s="109">
        <v>1893</v>
      </c>
      <c r="J143" s="109">
        <v>889</v>
      </c>
      <c r="K143" s="105"/>
      <c r="L143" s="111">
        <f>F143/$C143</f>
        <v>7.784030010718114E-2</v>
      </c>
      <c r="M143" s="111">
        <f>G143/$C143</f>
        <v>0.18394962486602359</v>
      </c>
      <c r="N143" s="111">
        <f>H143/$C143</f>
        <v>0.562433011789925</v>
      </c>
      <c r="O143" s="111">
        <f>I143/$C143</f>
        <v>0.25361736334405144</v>
      </c>
      <c r="P143" s="111">
        <f>J143/$C143</f>
        <v>0.11910503751339764</v>
      </c>
      <c r="Q143" s="126">
        <f>(G143+I143)/(H143/100)</f>
        <v>77.79895188184851</v>
      </c>
      <c r="S143" s="25">
        <v>893</v>
      </c>
      <c r="T143" s="19" t="s">
        <v>373</v>
      </c>
      <c r="U143" s="38"/>
      <c r="V143" s="35"/>
      <c r="W143" s="36"/>
      <c r="X143" s="37"/>
      <c r="Y143" s="113"/>
    </row>
    <row r="144" spans="1:25" s="4" customFormat="1" ht="13.5" customHeight="1">
      <c r="A144" s="24" t="s">
        <v>152</v>
      </c>
      <c r="B144" s="40">
        <v>7430</v>
      </c>
      <c r="C144" s="6">
        <v>7288</v>
      </c>
      <c r="D144" s="14">
        <f>C144-B144</f>
        <v>-142</v>
      </c>
      <c r="E144" s="102">
        <f>C144/B144-1</f>
        <v>-1.9111709286675604E-2</v>
      </c>
      <c r="F144" s="108">
        <v>515</v>
      </c>
      <c r="G144" s="109">
        <v>1306</v>
      </c>
      <c r="H144" s="109">
        <v>4045</v>
      </c>
      <c r="I144" s="109">
        <v>1937</v>
      </c>
      <c r="J144" s="109">
        <v>884</v>
      </c>
      <c r="K144" s="105"/>
      <c r="L144" s="111">
        <f>F144/$C144</f>
        <v>7.0664105378704725E-2</v>
      </c>
      <c r="M144" s="111">
        <f>G144/$C144</f>
        <v>0.179198682766191</v>
      </c>
      <c r="N144" s="111">
        <f>H144/$C144</f>
        <v>0.55502195389681663</v>
      </c>
      <c r="O144" s="111">
        <f>I144/$C144</f>
        <v>0.26577936333699231</v>
      </c>
      <c r="P144" s="111">
        <f>J144/$C144</f>
        <v>0.12129527991218442</v>
      </c>
      <c r="Q144" s="126">
        <f>(G144+I144)/(H144/100)</f>
        <v>80.173053152039543</v>
      </c>
      <c r="S144" s="25">
        <v>563</v>
      </c>
      <c r="T144" s="19" t="s">
        <v>152</v>
      </c>
      <c r="U144" s="38"/>
      <c r="V144" s="35"/>
      <c r="W144" s="36"/>
      <c r="X144" s="37"/>
      <c r="Y144" s="113"/>
    </row>
    <row r="145" spans="1:25" s="4" customFormat="1" ht="13.5" customHeight="1">
      <c r="A145" s="24" t="s">
        <v>126</v>
      </c>
      <c r="B145" s="40">
        <v>7370</v>
      </c>
      <c r="C145" s="6">
        <v>7274</v>
      </c>
      <c r="D145" s="14">
        <f>C145-B145</f>
        <v>-96</v>
      </c>
      <c r="E145" s="102">
        <f>C145/B145-1</f>
        <v>-1.3025780189959257E-2</v>
      </c>
      <c r="F145" s="108">
        <v>290</v>
      </c>
      <c r="G145" s="109">
        <v>696</v>
      </c>
      <c r="H145" s="109">
        <v>3736</v>
      </c>
      <c r="I145" s="109">
        <v>2842</v>
      </c>
      <c r="J145" s="109">
        <v>1308</v>
      </c>
      <c r="K145" s="105"/>
      <c r="L145" s="111">
        <f>F145/$C145</f>
        <v>3.9868023095958209E-2</v>
      </c>
      <c r="M145" s="111">
        <f>G145/$C145</f>
        <v>9.5683255430299693E-2</v>
      </c>
      <c r="N145" s="111">
        <f>H145/$C145</f>
        <v>0.51361011822930991</v>
      </c>
      <c r="O145" s="111">
        <f>I145/$C145</f>
        <v>0.39070662634039044</v>
      </c>
      <c r="P145" s="111">
        <f>J145/$C145</f>
        <v>0.17981853175694254</v>
      </c>
      <c r="Q145" s="126">
        <f>(G145+I145)/(H145/100)</f>
        <v>94.700214132762312</v>
      </c>
      <c r="S145" s="25">
        <v>320</v>
      </c>
      <c r="T145" s="39" t="s">
        <v>126</v>
      </c>
      <c r="U145" s="38"/>
      <c r="V145" s="35"/>
      <c r="W145" s="36"/>
      <c r="X145" s="37"/>
      <c r="Y145" s="113"/>
    </row>
    <row r="146" spans="1:25" s="4" customFormat="1" ht="13.5" customHeight="1">
      <c r="A146" s="24" t="s">
        <v>120</v>
      </c>
      <c r="B146" s="40">
        <v>7226</v>
      </c>
      <c r="C146" s="6">
        <v>7103</v>
      </c>
      <c r="D146" s="14">
        <f>C146-B146</f>
        <v>-123</v>
      </c>
      <c r="E146" s="102">
        <f>C146/B146-1</f>
        <v>-1.7021865485745913E-2</v>
      </c>
      <c r="F146" s="108">
        <v>371</v>
      </c>
      <c r="G146" s="109">
        <v>908</v>
      </c>
      <c r="H146" s="109">
        <v>4028</v>
      </c>
      <c r="I146" s="109">
        <v>2167</v>
      </c>
      <c r="J146" s="109">
        <v>973</v>
      </c>
      <c r="K146" s="105"/>
      <c r="L146" s="111">
        <f>F146/$C146</f>
        <v>5.2231451499366463E-2</v>
      </c>
      <c r="M146" s="111">
        <f>G146/$C146</f>
        <v>0.12783330986906941</v>
      </c>
      <c r="N146" s="111">
        <f>H146/$C146</f>
        <v>0.56708433056455021</v>
      </c>
      <c r="O146" s="111">
        <f>I146/$C146</f>
        <v>0.30508235956638041</v>
      </c>
      <c r="P146" s="111">
        <f>J146/$C146</f>
        <v>0.13698437280022527</v>
      </c>
      <c r="Q146" s="126">
        <f>(G146+I146)/(H146/100)</f>
        <v>76.340615690168818</v>
      </c>
      <c r="S146" s="25">
        <v>271</v>
      </c>
      <c r="T146" s="19" t="s">
        <v>121</v>
      </c>
      <c r="U146" s="38"/>
      <c r="V146" s="35"/>
      <c r="W146" s="36"/>
      <c r="X146" s="37"/>
      <c r="Y146" s="113"/>
    </row>
    <row r="147" spans="1:25" s="4" customFormat="1" ht="13.5" customHeight="1">
      <c r="A147" s="24" t="s">
        <v>163</v>
      </c>
      <c r="B147" s="40">
        <v>7145</v>
      </c>
      <c r="C147" s="6">
        <v>7064</v>
      </c>
      <c r="D147" s="14">
        <f>C147-B147</f>
        <v>-81</v>
      </c>
      <c r="E147" s="102">
        <f>C147/B147-1</f>
        <v>-1.1336599020293936E-2</v>
      </c>
      <c r="F147" s="108">
        <v>404</v>
      </c>
      <c r="G147" s="109">
        <v>937</v>
      </c>
      <c r="H147" s="109">
        <v>3900</v>
      </c>
      <c r="I147" s="109">
        <v>2227</v>
      </c>
      <c r="J147" s="109">
        <v>1030</v>
      </c>
      <c r="K147" s="105"/>
      <c r="L147" s="111">
        <f>F147/$C147</f>
        <v>5.7191392978482448E-2</v>
      </c>
      <c r="M147" s="111">
        <f>G147/$C147</f>
        <v>0.13264439411098528</v>
      </c>
      <c r="N147" s="111">
        <f>H147/$C147</f>
        <v>0.55209513023782564</v>
      </c>
      <c r="O147" s="111">
        <f>I147/$C147</f>
        <v>0.31526047565118914</v>
      </c>
      <c r="P147" s="111">
        <f>J147/$C147</f>
        <v>0.14580973952434881</v>
      </c>
      <c r="Q147" s="126">
        <f>(G147+I147)/(H147/100)</f>
        <v>81.128205128205124</v>
      </c>
      <c r="S147" s="25">
        <v>778</v>
      </c>
      <c r="T147" s="19" t="s">
        <v>163</v>
      </c>
      <c r="U147" s="26"/>
      <c r="V147" s="35"/>
      <c r="W147" s="36"/>
      <c r="X147" s="37"/>
      <c r="Y147" s="113"/>
    </row>
    <row r="148" spans="1:25" s="4" customFormat="1" ht="13.5" customHeight="1">
      <c r="A148" s="24" t="s">
        <v>101</v>
      </c>
      <c r="B148" s="40">
        <v>7147</v>
      </c>
      <c r="C148" s="6">
        <v>7010</v>
      </c>
      <c r="D148" s="14">
        <f>C148-B148</f>
        <v>-137</v>
      </c>
      <c r="E148" s="102">
        <f>C148/B148-1</f>
        <v>-1.9168882048411939E-2</v>
      </c>
      <c r="F148" s="108">
        <v>539</v>
      </c>
      <c r="G148" s="109">
        <v>1309</v>
      </c>
      <c r="H148" s="109">
        <v>3988</v>
      </c>
      <c r="I148" s="109">
        <v>1713</v>
      </c>
      <c r="J148" s="109">
        <v>705</v>
      </c>
      <c r="K148" s="105"/>
      <c r="L148" s="111">
        <f>F148/$C148</f>
        <v>7.6890156918687586E-2</v>
      </c>
      <c r="M148" s="111">
        <f>G148/$C148</f>
        <v>0.18673323823109844</v>
      </c>
      <c r="N148" s="111">
        <f>H148/$C148</f>
        <v>0.56890156918687584</v>
      </c>
      <c r="O148" s="111">
        <f>I148/$C148</f>
        <v>0.24436519258202569</v>
      </c>
      <c r="P148" s="111">
        <f>J148/$C148</f>
        <v>0.10057061340941512</v>
      </c>
      <c r="Q148" s="126">
        <f>(G148+I148)/(H148/100)</f>
        <v>75.777331995987964</v>
      </c>
      <c r="S148" s="25">
        <v>69</v>
      </c>
      <c r="T148" s="19" t="s">
        <v>101</v>
      </c>
      <c r="U148" s="38"/>
      <c r="V148" s="35"/>
      <c r="W148" s="36"/>
      <c r="X148" s="37"/>
      <c r="Y148" s="113"/>
    </row>
    <row r="149" spans="1:25" s="4" customFormat="1" ht="13.5" customHeight="1">
      <c r="A149" s="24" t="s">
        <v>107</v>
      </c>
      <c r="B149" s="40">
        <v>7003</v>
      </c>
      <c r="C149" s="6">
        <v>6942</v>
      </c>
      <c r="D149" s="14">
        <f>C149-B149</f>
        <v>-61</v>
      </c>
      <c r="E149" s="102">
        <f>C149/B149-1</f>
        <v>-8.7105526203056227E-3</v>
      </c>
      <c r="F149" s="108">
        <v>399</v>
      </c>
      <c r="G149" s="109">
        <v>991</v>
      </c>
      <c r="H149" s="109">
        <v>3778</v>
      </c>
      <c r="I149" s="109">
        <v>2173</v>
      </c>
      <c r="J149" s="109">
        <v>931</v>
      </c>
      <c r="K149" s="105"/>
      <c r="L149" s="111">
        <f>F149/$C149</f>
        <v>5.7476231633535005E-2</v>
      </c>
      <c r="M149" s="111">
        <f>G149/$C149</f>
        <v>0.14275424949582252</v>
      </c>
      <c r="N149" s="111">
        <f>H149/$C149</f>
        <v>0.54422356669547678</v>
      </c>
      <c r="O149" s="111">
        <f>I149/$C149</f>
        <v>0.31302218380870067</v>
      </c>
      <c r="P149" s="111">
        <f>J149/$C149</f>
        <v>0.13411120714491501</v>
      </c>
      <c r="Q149" s="126">
        <f>(G149+I149)/(H149/100)</f>
        <v>83.748014822657481</v>
      </c>
      <c r="S149" s="25">
        <v>143</v>
      </c>
      <c r="T149" s="19" t="s">
        <v>108</v>
      </c>
      <c r="U149" s="38"/>
      <c r="V149" s="35"/>
      <c r="W149" s="36"/>
      <c r="X149" s="37"/>
      <c r="Y149" s="113"/>
    </row>
    <row r="150" spans="1:25" s="4" customFormat="1" ht="13.5" customHeight="1">
      <c r="A150" s="24" t="s">
        <v>14</v>
      </c>
      <c r="B150" s="40">
        <v>7018</v>
      </c>
      <c r="C150" s="6">
        <v>6931</v>
      </c>
      <c r="D150" s="14">
        <f>C150-B150</f>
        <v>-87</v>
      </c>
      <c r="E150" s="102">
        <f>C150/B150-1</f>
        <v>-1.2396694214875992E-2</v>
      </c>
      <c r="F150" s="108">
        <v>408</v>
      </c>
      <c r="G150" s="109">
        <v>947</v>
      </c>
      <c r="H150" s="109">
        <v>3769</v>
      </c>
      <c r="I150" s="109">
        <v>2215</v>
      </c>
      <c r="J150" s="109">
        <v>976</v>
      </c>
      <c r="K150" s="105"/>
      <c r="L150" s="111">
        <f>F150/$C150</f>
        <v>5.8865964507286109E-2</v>
      </c>
      <c r="M150" s="111">
        <f>G150/$C150</f>
        <v>0.13663252055980379</v>
      </c>
      <c r="N150" s="111">
        <f>H150/$C150</f>
        <v>0.54378877506853263</v>
      </c>
      <c r="O150" s="111">
        <f>I150/$C150</f>
        <v>0.31957870437166352</v>
      </c>
      <c r="P150" s="111">
        <f>J150/$C150</f>
        <v>0.14081662097821382</v>
      </c>
      <c r="Q150" s="126">
        <f>(G150+I150)/(H150/100)</f>
        <v>83.894932342796508</v>
      </c>
      <c r="S150" s="25">
        <v>79</v>
      </c>
      <c r="T150" s="19" t="s">
        <v>14</v>
      </c>
      <c r="U150" s="38"/>
      <c r="V150" s="35"/>
      <c r="W150" s="36"/>
      <c r="X150" s="37"/>
      <c r="Y150" s="113"/>
    </row>
    <row r="151" spans="1:25" s="4" customFormat="1" ht="13.5" customHeight="1">
      <c r="A151" s="24" t="s">
        <v>203</v>
      </c>
      <c r="B151" s="40">
        <v>6930</v>
      </c>
      <c r="C151" s="6">
        <v>6907</v>
      </c>
      <c r="D151" s="14">
        <f>C151-B151</f>
        <v>-23</v>
      </c>
      <c r="E151" s="102">
        <f>C151/B151-1</f>
        <v>-3.3189033189032768E-3</v>
      </c>
      <c r="F151" s="108">
        <v>359</v>
      </c>
      <c r="G151" s="109">
        <v>864</v>
      </c>
      <c r="H151" s="109">
        <v>4249</v>
      </c>
      <c r="I151" s="109">
        <v>1794</v>
      </c>
      <c r="J151" s="109">
        <v>705</v>
      </c>
      <c r="K151" s="105"/>
      <c r="L151" s="111">
        <f>F151/$C151</f>
        <v>5.1976255972202116E-2</v>
      </c>
      <c r="M151" s="111">
        <f>G151/$C151</f>
        <v>0.12509048791081512</v>
      </c>
      <c r="N151" s="111">
        <f>H151/$C151</f>
        <v>0.61517301288547854</v>
      </c>
      <c r="O151" s="111">
        <f>I151/$C151</f>
        <v>0.25973649920370639</v>
      </c>
      <c r="P151" s="111">
        <f>J151/$C151</f>
        <v>0.10207036339944983</v>
      </c>
      <c r="Q151" s="126">
        <f>(G151+I151)/(H151/100)</f>
        <v>62.555895504824662</v>
      </c>
      <c r="S151" s="25">
        <v>148</v>
      </c>
      <c r="T151" s="39" t="s">
        <v>204</v>
      </c>
      <c r="U151" s="38"/>
      <c r="V151" s="35"/>
      <c r="W151" s="36"/>
      <c r="X151" s="37"/>
      <c r="Y151" s="113"/>
    </row>
    <row r="152" spans="1:25" s="4" customFormat="1" ht="13.5" customHeight="1">
      <c r="A152" s="24" t="s">
        <v>102</v>
      </c>
      <c r="B152" s="40">
        <v>6854</v>
      </c>
      <c r="C152" s="6">
        <v>6758</v>
      </c>
      <c r="D152" s="14">
        <f>C152-B152</f>
        <v>-96</v>
      </c>
      <c r="E152" s="102">
        <f>C152/B152-1</f>
        <v>-1.4006419608987408E-2</v>
      </c>
      <c r="F152" s="108">
        <v>580</v>
      </c>
      <c r="G152" s="109">
        <v>1371</v>
      </c>
      <c r="H152" s="109">
        <v>3819</v>
      </c>
      <c r="I152" s="109">
        <v>1568</v>
      </c>
      <c r="J152" s="109">
        <v>649</v>
      </c>
      <c r="K152" s="105"/>
      <c r="L152" s="111">
        <f>F152/$C152</f>
        <v>8.5824208345664399E-2</v>
      </c>
      <c r="M152" s="111">
        <f>G152/$C152</f>
        <v>0.20287067179638946</v>
      </c>
      <c r="N152" s="111">
        <f>H152/$C152</f>
        <v>0.56510802012429717</v>
      </c>
      <c r="O152" s="111">
        <f>I152/$C152</f>
        <v>0.2320213080793134</v>
      </c>
      <c r="P152" s="111">
        <f>J152/$C152</f>
        <v>9.6034329683338263E-2</v>
      </c>
      <c r="Q152" s="126">
        <f>(G152+I152)/(H152/100)</f>
        <v>76.957318669808856</v>
      </c>
      <c r="S152" s="25">
        <v>71</v>
      </c>
      <c r="T152" s="19" t="s">
        <v>102</v>
      </c>
      <c r="U152" s="38"/>
      <c r="V152" s="35"/>
      <c r="W152" s="36"/>
      <c r="X152" s="37"/>
      <c r="Y152" s="113"/>
    </row>
    <row r="153" spans="1:25" s="4" customFormat="1" ht="13.5" customHeight="1">
      <c r="A153" s="24" t="s">
        <v>350</v>
      </c>
      <c r="B153" s="40">
        <v>6811</v>
      </c>
      <c r="C153" s="6">
        <v>6721</v>
      </c>
      <c r="D153" s="14">
        <f>C153-B153</f>
        <v>-90</v>
      </c>
      <c r="E153" s="102">
        <f>C153/B153-1</f>
        <v>-1.3213918660989532E-2</v>
      </c>
      <c r="F153" s="108">
        <v>358</v>
      </c>
      <c r="G153" s="109">
        <v>894</v>
      </c>
      <c r="H153" s="109">
        <v>3751</v>
      </c>
      <c r="I153" s="109">
        <v>2076</v>
      </c>
      <c r="J153" s="109">
        <v>910</v>
      </c>
      <c r="K153" s="105"/>
      <c r="L153" s="111">
        <f>F153/$C153</f>
        <v>5.3265883053117094E-2</v>
      </c>
      <c r="M153" s="111">
        <f>G153/$C153</f>
        <v>0.13301592024996281</v>
      </c>
      <c r="N153" s="111">
        <f>H153/$C153</f>
        <v>0.55810147299509005</v>
      </c>
      <c r="O153" s="111">
        <f>I153/$C153</f>
        <v>0.30888260675494716</v>
      </c>
      <c r="P153" s="111">
        <f>J153/$C153</f>
        <v>0.13539651837524178</v>
      </c>
      <c r="Q153" s="126">
        <f>(G153+I153)/(H153/100)</f>
        <v>79.178885630498542</v>
      </c>
      <c r="S153" s="25">
        <v>783</v>
      </c>
      <c r="T153" s="19" t="s">
        <v>350</v>
      </c>
      <c r="U153" s="38"/>
      <c r="V153" s="35"/>
      <c r="W153" s="36"/>
      <c r="X153" s="37"/>
      <c r="Y153" s="113"/>
    </row>
    <row r="154" spans="1:25" s="4" customFormat="1" ht="13.5" customHeight="1">
      <c r="A154" s="24" t="s">
        <v>200</v>
      </c>
      <c r="B154" s="40">
        <v>6765</v>
      </c>
      <c r="C154" s="6">
        <v>6711</v>
      </c>
      <c r="D154" s="14">
        <f>C154-B154</f>
        <v>-54</v>
      </c>
      <c r="E154" s="102">
        <f>C154/B154-1</f>
        <v>-7.9822616407981828E-3</v>
      </c>
      <c r="F154" s="108">
        <v>421</v>
      </c>
      <c r="G154" s="109">
        <v>960</v>
      </c>
      <c r="H154" s="109">
        <v>3706</v>
      </c>
      <c r="I154" s="109">
        <v>2045</v>
      </c>
      <c r="J154" s="109">
        <v>916</v>
      </c>
      <c r="K154" s="105"/>
      <c r="L154" s="111">
        <f>F154/$C154</f>
        <v>6.2732826702428843E-2</v>
      </c>
      <c r="M154" s="111">
        <f>G154/$C154</f>
        <v>0.1430487259722843</v>
      </c>
      <c r="N154" s="111">
        <f>H154/$C154</f>
        <v>0.55222768588883919</v>
      </c>
      <c r="O154" s="111">
        <f>I154/$C154</f>
        <v>0.30472358813887646</v>
      </c>
      <c r="P154" s="111">
        <f>J154/$C154</f>
        <v>0.13649232603188793</v>
      </c>
      <c r="Q154" s="126">
        <f>(G154+I154)/(H154/100)</f>
        <v>81.084727468969234</v>
      </c>
      <c r="S154" s="25">
        <v>142</v>
      </c>
      <c r="T154" s="39" t="s">
        <v>484</v>
      </c>
      <c r="U154" s="38"/>
      <c r="V154" s="35"/>
      <c r="W154" s="36"/>
      <c r="X154" s="37"/>
      <c r="Y154" s="113"/>
    </row>
    <row r="155" spans="1:25" s="4" customFormat="1" ht="13.5" customHeight="1">
      <c r="A155" s="24" t="s">
        <v>125</v>
      </c>
      <c r="B155" s="40">
        <v>6803</v>
      </c>
      <c r="C155" s="6">
        <v>6688</v>
      </c>
      <c r="D155" s="14">
        <f>C155-B155</f>
        <v>-115</v>
      </c>
      <c r="E155" s="102">
        <f>C155/B155-1</f>
        <v>-1.6904306923416157E-2</v>
      </c>
      <c r="F155" s="108">
        <v>357</v>
      </c>
      <c r="G155" s="109">
        <v>930</v>
      </c>
      <c r="H155" s="109">
        <v>3650</v>
      </c>
      <c r="I155" s="109">
        <v>2108</v>
      </c>
      <c r="J155" s="109">
        <v>872</v>
      </c>
      <c r="K155" s="105"/>
      <c r="L155" s="111">
        <f>F155/$C155</f>
        <v>5.3379186602870811E-2</v>
      </c>
      <c r="M155" s="111">
        <f>G155/$C155</f>
        <v>0.13905502392344499</v>
      </c>
      <c r="N155" s="111">
        <f>H155/$C155</f>
        <v>0.54575358851674638</v>
      </c>
      <c r="O155" s="111">
        <f>I155/$C155</f>
        <v>0.31519138755980863</v>
      </c>
      <c r="P155" s="111">
        <f>J155/$C155</f>
        <v>0.13038277511961721</v>
      </c>
      <c r="Q155" s="126">
        <f>(G155+I155)/(H155/100)</f>
        <v>83.232876712328761</v>
      </c>
      <c r="S155" s="25">
        <v>309</v>
      </c>
      <c r="T155" s="19" t="s">
        <v>125</v>
      </c>
      <c r="U155" s="38"/>
      <c r="V155" s="35"/>
      <c r="W155" s="36"/>
      <c r="X155" s="37"/>
      <c r="Y155" s="113"/>
    </row>
    <row r="156" spans="1:25" s="4" customFormat="1" ht="13.5" customHeight="1">
      <c r="A156" s="24" t="s">
        <v>254</v>
      </c>
      <c r="B156" s="40">
        <v>6724</v>
      </c>
      <c r="C156" s="6">
        <v>6640</v>
      </c>
      <c r="D156" s="14">
        <f>C156-B156</f>
        <v>-84</v>
      </c>
      <c r="E156" s="102">
        <f>C156/B156-1</f>
        <v>-1.2492563950029734E-2</v>
      </c>
      <c r="F156" s="108">
        <v>353</v>
      </c>
      <c r="G156" s="109">
        <v>845</v>
      </c>
      <c r="H156" s="109">
        <v>3552</v>
      </c>
      <c r="I156" s="109">
        <v>2243</v>
      </c>
      <c r="J156" s="109">
        <v>984</v>
      </c>
      <c r="K156" s="105"/>
      <c r="L156" s="111">
        <f>F156/$C156</f>
        <v>5.3162650602409642E-2</v>
      </c>
      <c r="M156" s="111">
        <f>G156/$C156</f>
        <v>0.12725903614457831</v>
      </c>
      <c r="N156" s="111">
        <f>H156/$C156</f>
        <v>0.53493975903614455</v>
      </c>
      <c r="O156" s="111">
        <f>I156/$C156</f>
        <v>0.33780120481927711</v>
      </c>
      <c r="P156" s="111">
        <f>J156/$C156</f>
        <v>0.14819277108433734</v>
      </c>
      <c r="Q156" s="126">
        <f>(G156+I156)/(H156/100)</f>
        <v>86.936936936936931</v>
      </c>
      <c r="S156" s="25">
        <v>322</v>
      </c>
      <c r="T156" s="39" t="s">
        <v>255</v>
      </c>
      <c r="U156" s="38"/>
      <c r="V156" s="35"/>
      <c r="W156" s="36"/>
      <c r="X156" s="37"/>
      <c r="Y156" s="113"/>
    </row>
    <row r="157" spans="1:25" s="4" customFormat="1" ht="13.5" customHeight="1">
      <c r="A157" s="24" t="s">
        <v>367</v>
      </c>
      <c r="B157" s="40">
        <v>6758</v>
      </c>
      <c r="C157" s="6">
        <v>6637</v>
      </c>
      <c r="D157" s="14">
        <f>C157-B157</f>
        <v>-121</v>
      </c>
      <c r="E157" s="102">
        <f>C157/B157-1</f>
        <v>-1.7904705534181664E-2</v>
      </c>
      <c r="F157" s="108">
        <v>841</v>
      </c>
      <c r="G157" s="109">
        <v>2079</v>
      </c>
      <c r="H157" s="109">
        <v>3671</v>
      </c>
      <c r="I157" s="109">
        <v>887</v>
      </c>
      <c r="J157" s="109">
        <v>374</v>
      </c>
      <c r="K157" s="105"/>
      <c r="L157" s="111">
        <f>F157/$C157</f>
        <v>0.12671387675154439</v>
      </c>
      <c r="M157" s="111">
        <f>G157/$C157</f>
        <v>0.31324393551303298</v>
      </c>
      <c r="N157" s="111">
        <f>H157/$C157</f>
        <v>0.55311134548741903</v>
      </c>
      <c r="O157" s="111">
        <f>I157/$C157</f>
        <v>0.133644718999548</v>
      </c>
      <c r="P157" s="111">
        <f>J157/$C157</f>
        <v>5.6350760885942444E-2</v>
      </c>
      <c r="Q157" s="126">
        <f>(G157+I157)/(H157/100)</f>
        <v>80.795423590302363</v>
      </c>
      <c r="S157" s="25">
        <v>859</v>
      </c>
      <c r="T157" s="19" t="s">
        <v>367</v>
      </c>
      <c r="U157" s="38"/>
      <c r="V157" s="35"/>
      <c r="W157" s="36"/>
      <c r="X157" s="37"/>
      <c r="Y157" s="113"/>
    </row>
    <row r="158" spans="1:25" s="4" customFormat="1" ht="13.5" customHeight="1">
      <c r="A158" s="24" t="s">
        <v>383</v>
      </c>
      <c r="B158" s="40">
        <v>6739</v>
      </c>
      <c r="C158" s="6">
        <v>6544</v>
      </c>
      <c r="D158" s="14">
        <f>C158-B158</f>
        <v>-195</v>
      </c>
      <c r="E158" s="102">
        <f>C158/B158-1</f>
        <v>-2.8936043923430743E-2</v>
      </c>
      <c r="F158" s="108">
        <v>295</v>
      </c>
      <c r="G158" s="109">
        <v>779</v>
      </c>
      <c r="H158" s="109">
        <v>3350</v>
      </c>
      <c r="I158" s="109">
        <v>2415</v>
      </c>
      <c r="J158" s="109">
        <v>1122</v>
      </c>
      <c r="K158" s="105"/>
      <c r="L158" s="111">
        <f>F158/$C158</f>
        <v>4.507946210268949E-2</v>
      </c>
      <c r="M158" s="111">
        <f>G158/$C158</f>
        <v>0.11904034229828851</v>
      </c>
      <c r="N158" s="111">
        <f>H158/$C158</f>
        <v>0.51191931540342295</v>
      </c>
      <c r="O158" s="111">
        <f>I158/$C158</f>
        <v>0.36904034229828853</v>
      </c>
      <c r="P158" s="111">
        <f>J158/$C158</f>
        <v>0.17145476772616136</v>
      </c>
      <c r="Q158" s="126">
        <f>(G158+I158)/(H158/100)</f>
        <v>95.343283582089555</v>
      </c>
      <c r="S158" s="25">
        <v>936</v>
      </c>
      <c r="T158" s="19" t="s">
        <v>384</v>
      </c>
      <c r="U158" s="38"/>
      <c r="V158" s="35"/>
      <c r="W158" s="36"/>
      <c r="X158" s="37"/>
      <c r="Y158" s="113"/>
    </row>
    <row r="159" spans="1:25" s="4" customFormat="1" ht="13.5" customHeight="1">
      <c r="A159" s="55" t="s">
        <v>241</v>
      </c>
      <c r="B159" s="40">
        <v>6596</v>
      </c>
      <c r="C159" s="6">
        <v>6486</v>
      </c>
      <c r="D159" s="14">
        <f>C159-B159</f>
        <v>-110</v>
      </c>
      <c r="E159" s="102">
        <f>C159/B159-1</f>
        <v>-1.6676773802304479E-2</v>
      </c>
      <c r="F159" s="108">
        <v>339</v>
      </c>
      <c r="G159" s="109">
        <v>773</v>
      </c>
      <c r="H159" s="109">
        <v>3382</v>
      </c>
      <c r="I159" s="109">
        <v>2331</v>
      </c>
      <c r="J159" s="109">
        <v>1030</v>
      </c>
      <c r="K159" s="105"/>
      <c r="L159" s="111">
        <f>F159/$C159</f>
        <v>5.2266419981498613E-2</v>
      </c>
      <c r="M159" s="111">
        <f>G159/$C159</f>
        <v>0.11917977181621955</v>
      </c>
      <c r="N159" s="111">
        <f>H159/$C159</f>
        <v>0.52143077397471482</v>
      </c>
      <c r="O159" s="111">
        <f>I159/$C159</f>
        <v>0.35938945420906571</v>
      </c>
      <c r="P159" s="111">
        <f>J159/$C159</f>
        <v>0.1588035769349368</v>
      </c>
      <c r="Q159" s="126">
        <f>(G159+I159)/(H159/100)</f>
        <v>91.780011827321104</v>
      </c>
      <c r="S159" s="50">
        <v>287</v>
      </c>
      <c r="T159" s="19" t="s">
        <v>242</v>
      </c>
      <c r="U159" s="38"/>
      <c r="V159" s="35"/>
      <c r="W159" s="36"/>
      <c r="X159" s="37"/>
      <c r="Y159" s="113"/>
    </row>
    <row r="160" spans="1:25" s="4" customFormat="1" ht="13.5" customHeight="1">
      <c r="A160" s="24" t="s">
        <v>386</v>
      </c>
      <c r="B160" s="40">
        <v>6613</v>
      </c>
      <c r="C160" s="6">
        <v>6461</v>
      </c>
      <c r="D160" s="14">
        <f>C160-B160</f>
        <v>-152</v>
      </c>
      <c r="E160" s="102">
        <f>C160/B160-1</f>
        <v>-2.2985029487373354E-2</v>
      </c>
      <c r="F160" s="108">
        <v>504</v>
      </c>
      <c r="G160" s="109">
        <v>1127</v>
      </c>
      <c r="H160" s="109">
        <v>3639</v>
      </c>
      <c r="I160" s="109">
        <v>1695</v>
      </c>
      <c r="J160" s="109">
        <v>810</v>
      </c>
      <c r="K160" s="105"/>
      <c r="L160" s="111">
        <f>F160/$C160</f>
        <v>7.8006500541711807E-2</v>
      </c>
      <c r="M160" s="111">
        <f>G160/$C160</f>
        <v>0.17443120260021669</v>
      </c>
      <c r="N160" s="111">
        <f>H160/$C160</f>
        <v>0.56322550688747874</v>
      </c>
      <c r="O160" s="111">
        <f>I160/$C160</f>
        <v>0.26234329051230459</v>
      </c>
      <c r="P160" s="111">
        <f>J160/$C160</f>
        <v>0.12536759015632254</v>
      </c>
      <c r="Q160" s="126">
        <f>(G160+I160)/(H160/100)</f>
        <v>77.548777136575978</v>
      </c>
      <c r="S160" s="25">
        <v>946</v>
      </c>
      <c r="T160" s="19" t="s">
        <v>392</v>
      </c>
      <c r="U160" s="38"/>
      <c r="V160" s="35"/>
      <c r="W160" s="36"/>
      <c r="X160" s="37"/>
      <c r="Y160" s="113"/>
    </row>
    <row r="161" spans="1:25" s="4" customFormat="1" ht="13.5" customHeight="1">
      <c r="A161" s="24" t="s">
        <v>234</v>
      </c>
      <c r="B161" s="40">
        <v>6436</v>
      </c>
      <c r="C161" s="6">
        <v>6453</v>
      </c>
      <c r="D161" s="14">
        <f>C161-B161</f>
        <v>17</v>
      </c>
      <c r="E161" s="102">
        <f>C161/B161-1</f>
        <v>2.6413921690491282E-3</v>
      </c>
      <c r="F161" s="108">
        <v>438</v>
      </c>
      <c r="G161" s="109">
        <v>976</v>
      </c>
      <c r="H161" s="109">
        <v>4116</v>
      </c>
      <c r="I161" s="109">
        <v>1361</v>
      </c>
      <c r="J161" s="109">
        <v>565</v>
      </c>
      <c r="K161" s="105"/>
      <c r="L161" s="111">
        <f>F161/$C161</f>
        <v>6.7875406787540685E-2</v>
      </c>
      <c r="M161" s="111">
        <f>G161/$C161</f>
        <v>0.15124748179141484</v>
      </c>
      <c r="N161" s="111">
        <f>H161/$C161</f>
        <v>0.63784286378428634</v>
      </c>
      <c r="O161" s="111">
        <f>I161/$C161</f>
        <v>0.21090965442429876</v>
      </c>
      <c r="P161" s="111">
        <f>J161/$C161</f>
        <v>8.7556175422284208E-2</v>
      </c>
      <c r="Q161" s="126">
        <f>(G161+I161)/(H161/100)</f>
        <v>56.778425655976683</v>
      </c>
      <c r="S161" s="25">
        <v>261</v>
      </c>
      <c r="T161" s="19" t="s">
        <v>487</v>
      </c>
      <c r="U161" s="26"/>
      <c r="V161" s="35"/>
      <c r="W161" s="36"/>
      <c r="X161" s="37"/>
      <c r="Y161" s="113"/>
    </row>
    <row r="162" spans="1:25" s="4" customFormat="1" ht="13.5" customHeight="1">
      <c r="A162" s="24" t="s">
        <v>318</v>
      </c>
      <c r="B162" s="40">
        <v>6499</v>
      </c>
      <c r="C162" s="6">
        <v>6435</v>
      </c>
      <c r="D162" s="14">
        <f>C162-B162</f>
        <v>-64</v>
      </c>
      <c r="E162" s="102">
        <f>C162/B162-1</f>
        <v>-9.8476688721341743E-3</v>
      </c>
      <c r="F162" s="108">
        <v>343</v>
      </c>
      <c r="G162" s="109">
        <v>935</v>
      </c>
      <c r="H162" s="109">
        <v>3627</v>
      </c>
      <c r="I162" s="109">
        <v>1873</v>
      </c>
      <c r="J162" s="109">
        <v>846</v>
      </c>
      <c r="K162" s="105"/>
      <c r="L162" s="111">
        <f>F162/$C162</f>
        <v>5.33022533022533E-2</v>
      </c>
      <c r="M162" s="111">
        <f>G162/$C162</f>
        <v>0.14529914529914531</v>
      </c>
      <c r="N162" s="111">
        <f>H162/$C162</f>
        <v>0.5636363636363636</v>
      </c>
      <c r="O162" s="111">
        <f>I162/$C162</f>
        <v>0.29106449106449106</v>
      </c>
      <c r="P162" s="111">
        <f>J162/$C162</f>
        <v>0.13146853146853146</v>
      </c>
      <c r="Q162" s="126">
        <f>(G162+I162)/(H162/100)</f>
        <v>77.419354838709666</v>
      </c>
      <c r="S162" s="25">
        <v>635</v>
      </c>
      <c r="T162" s="19" t="s">
        <v>318</v>
      </c>
      <c r="U162" s="38"/>
      <c r="V162" s="35"/>
      <c r="W162" s="36"/>
      <c r="X162" s="37"/>
      <c r="Y162" s="113"/>
    </row>
    <row r="163" spans="1:25" s="4" customFormat="1" ht="13.5" customHeight="1">
      <c r="A163" s="24" t="s">
        <v>243</v>
      </c>
      <c r="B163" s="40">
        <v>6509</v>
      </c>
      <c r="C163" s="6">
        <v>6428</v>
      </c>
      <c r="D163" s="14">
        <f>C163-B163</f>
        <v>-81</v>
      </c>
      <c r="E163" s="102">
        <f>C163/B163-1</f>
        <v>-1.2444307881394945E-2</v>
      </c>
      <c r="F163" s="108">
        <v>449</v>
      </c>
      <c r="G163" s="109">
        <v>1099</v>
      </c>
      <c r="H163" s="109">
        <v>3679</v>
      </c>
      <c r="I163" s="109">
        <v>1650</v>
      </c>
      <c r="J163" s="109">
        <v>777</v>
      </c>
      <c r="K163" s="105"/>
      <c r="L163" s="111">
        <f>F163/$C163</f>
        <v>6.9850653391412568E-2</v>
      </c>
      <c r="M163" s="111">
        <f>G163/$C163</f>
        <v>0.17097075295581829</v>
      </c>
      <c r="N163" s="111">
        <f>H163/$C163</f>
        <v>0.57233976353453642</v>
      </c>
      <c r="O163" s="111">
        <f>I163/$C163</f>
        <v>0.25668948350964532</v>
      </c>
      <c r="P163" s="111">
        <f>J163/$C163</f>
        <v>0.12087741132545116</v>
      </c>
      <c r="Q163" s="126">
        <f>(G163+I163)/(H163/100)</f>
        <v>74.721391682522423</v>
      </c>
      <c r="S163" s="25">
        <v>288</v>
      </c>
      <c r="T163" s="39" t="s">
        <v>244</v>
      </c>
      <c r="U163" s="38"/>
      <c r="V163" s="35"/>
      <c r="W163" s="36"/>
      <c r="X163" s="37"/>
      <c r="Y163" s="113"/>
    </row>
    <row r="164" spans="1:25" s="4" customFormat="1" ht="13.5" customHeight="1">
      <c r="A164" s="24" t="s">
        <v>155</v>
      </c>
      <c r="B164" s="40">
        <v>6469</v>
      </c>
      <c r="C164" s="6">
        <v>6404</v>
      </c>
      <c r="D164" s="14">
        <f>C164-B164</f>
        <v>-65</v>
      </c>
      <c r="E164" s="102">
        <f>C164/B164-1</f>
        <v>-1.0047920853300307E-2</v>
      </c>
      <c r="F164" s="108">
        <v>370</v>
      </c>
      <c r="G164" s="109">
        <v>878</v>
      </c>
      <c r="H164" s="109">
        <v>3434</v>
      </c>
      <c r="I164" s="109">
        <v>2092</v>
      </c>
      <c r="J164" s="109">
        <v>898</v>
      </c>
      <c r="K164" s="105"/>
      <c r="L164" s="111">
        <f>F164/$C164</f>
        <v>5.7776389756402251E-2</v>
      </c>
      <c r="M164" s="111">
        <f>G164/$C164</f>
        <v>0.13710181136789507</v>
      </c>
      <c r="N164" s="111">
        <f>H164/$C164</f>
        <v>0.53622735790131171</v>
      </c>
      <c r="O164" s="111">
        <f>I164/$C164</f>
        <v>0.32667083073079323</v>
      </c>
      <c r="P164" s="111">
        <f>J164/$C164</f>
        <v>0.14022485946283572</v>
      </c>
      <c r="Q164" s="126">
        <f>(G164+I164)/(H164/100)</f>
        <v>86.488060570762954</v>
      </c>
      <c r="S164" s="25">
        <v>581</v>
      </c>
      <c r="T164" s="39" t="s">
        <v>155</v>
      </c>
      <c r="U164" s="38"/>
      <c r="V164" s="35"/>
      <c r="W164" s="36"/>
      <c r="X164" s="37"/>
      <c r="Y164" s="113"/>
    </row>
    <row r="165" spans="1:25" s="4" customFormat="1" ht="13.5" customHeight="1">
      <c r="A165" s="24" t="s">
        <v>453</v>
      </c>
      <c r="B165" s="40">
        <v>6251</v>
      </c>
      <c r="C165" s="6">
        <v>6327</v>
      </c>
      <c r="D165" s="14">
        <f>C165-B165</f>
        <v>76</v>
      </c>
      <c r="E165" s="102">
        <f>C165/B165-1</f>
        <v>1.2158054711246091E-2</v>
      </c>
      <c r="F165" s="108">
        <v>563</v>
      </c>
      <c r="G165" s="109">
        <v>1246</v>
      </c>
      <c r="H165" s="109">
        <v>3871</v>
      </c>
      <c r="I165" s="109">
        <v>1210</v>
      </c>
      <c r="J165" s="109">
        <v>475</v>
      </c>
      <c r="K165" s="105"/>
      <c r="L165" s="111">
        <f>F165/$C165</f>
        <v>8.8983720562667928E-2</v>
      </c>
      <c r="M165" s="111">
        <f>G165/$C165</f>
        <v>0.1969337758811443</v>
      </c>
      <c r="N165" s="111">
        <f>H165/$C165</f>
        <v>0.61182234866445395</v>
      </c>
      <c r="O165" s="111">
        <f>I165/$C165</f>
        <v>0.19124387545440177</v>
      </c>
      <c r="P165" s="111">
        <f>J165/$C165</f>
        <v>7.5075075075075076E-2</v>
      </c>
      <c r="Q165" s="126">
        <f>(G165+I165)/(H165/100)</f>
        <v>63.446137948850428</v>
      </c>
      <c r="S165" s="25">
        <v>704</v>
      </c>
      <c r="T165" s="19" t="s">
        <v>453</v>
      </c>
      <c r="U165" s="26"/>
      <c r="V165" s="35"/>
      <c r="W165" s="36"/>
      <c r="X165" s="37"/>
      <c r="Y165" s="113"/>
    </row>
    <row r="166" spans="1:25" s="4" customFormat="1" ht="13.5" customHeight="1">
      <c r="A166" s="24" t="s">
        <v>380</v>
      </c>
      <c r="B166" s="40">
        <v>6264</v>
      </c>
      <c r="C166" s="6">
        <v>6176</v>
      </c>
      <c r="D166" s="14">
        <f>C166-B166</f>
        <v>-88</v>
      </c>
      <c r="E166" s="102">
        <f>C166/B166-1</f>
        <v>-1.4048531289910571E-2</v>
      </c>
      <c r="F166" s="108">
        <v>302</v>
      </c>
      <c r="G166" s="109">
        <v>703</v>
      </c>
      <c r="H166" s="109">
        <v>3268</v>
      </c>
      <c r="I166" s="109">
        <v>2205</v>
      </c>
      <c r="J166" s="109">
        <v>1010</v>
      </c>
      <c r="K166" s="105"/>
      <c r="L166" s="111">
        <f>F166/$C166</f>
        <v>4.8898963730569948E-2</v>
      </c>
      <c r="M166" s="111">
        <f>G166/$C166</f>
        <v>0.11382772020725389</v>
      </c>
      <c r="N166" s="111">
        <f>H166/$C166</f>
        <v>0.52914507772020725</v>
      </c>
      <c r="O166" s="111">
        <f>I166/$C166</f>
        <v>0.35702720207253885</v>
      </c>
      <c r="P166" s="111">
        <f>J166/$C166</f>
        <v>0.16353626943005181</v>
      </c>
      <c r="Q166" s="126">
        <f>(G166+I166)/(H166/100)</f>
        <v>88.984088127294982</v>
      </c>
      <c r="S166" s="25">
        <v>931</v>
      </c>
      <c r="T166" s="39" t="s">
        <v>380</v>
      </c>
      <c r="U166" s="38"/>
      <c r="V166" s="35"/>
      <c r="W166" s="36"/>
      <c r="X166" s="37"/>
      <c r="Y166" s="113"/>
    </row>
    <row r="167" spans="1:25" s="4" customFormat="1" ht="13.5" customHeight="1">
      <c r="A167" s="24" t="s">
        <v>339</v>
      </c>
      <c r="B167" s="40">
        <v>6134</v>
      </c>
      <c r="C167" s="6">
        <v>6145</v>
      </c>
      <c r="D167" s="14">
        <f>C167-B167</f>
        <v>11</v>
      </c>
      <c r="E167" s="102">
        <f>C167/B167-1</f>
        <v>1.7932833387674929E-3</v>
      </c>
      <c r="F167" s="108">
        <v>425</v>
      </c>
      <c r="G167" s="109">
        <v>1119</v>
      </c>
      <c r="H167" s="109">
        <v>3851</v>
      </c>
      <c r="I167" s="109">
        <v>1175</v>
      </c>
      <c r="J167" s="109">
        <v>400</v>
      </c>
      <c r="K167" s="105"/>
      <c r="L167" s="111">
        <f>F167/$C167</f>
        <v>6.9161920260374293E-2</v>
      </c>
      <c r="M167" s="111">
        <f>G167/$C167</f>
        <v>0.18209926769731488</v>
      </c>
      <c r="N167" s="111">
        <f>H167/$C167</f>
        <v>0.62668836452400323</v>
      </c>
      <c r="O167" s="111">
        <f>I167/$C167</f>
        <v>0.19121236777868186</v>
      </c>
      <c r="P167" s="111">
        <f>J167/$C167</f>
        <v>6.5093572009764039E-2</v>
      </c>
      <c r="Q167" s="126">
        <f>(G167+I167)/(H167/100)</f>
        <v>59.568943131654116</v>
      </c>
      <c r="S167" s="25">
        <v>755</v>
      </c>
      <c r="T167" s="19" t="s">
        <v>340</v>
      </c>
      <c r="U167" s="38"/>
      <c r="V167" s="35"/>
      <c r="W167" s="36"/>
      <c r="X167" s="37"/>
      <c r="Y167" s="113"/>
    </row>
    <row r="168" spans="1:25" s="4" customFormat="1" ht="13.5" customHeight="1">
      <c r="A168" s="55" t="s">
        <v>219</v>
      </c>
      <c r="B168" s="40">
        <v>6225</v>
      </c>
      <c r="C168" s="6">
        <v>6116</v>
      </c>
      <c r="D168" s="14">
        <f>C168-B168</f>
        <v>-109</v>
      </c>
      <c r="E168" s="102">
        <f>C168/B168-1</f>
        <v>-1.7510040160642615E-2</v>
      </c>
      <c r="F168" s="108">
        <v>287</v>
      </c>
      <c r="G168" s="109">
        <v>719</v>
      </c>
      <c r="H168" s="109">
        <v>3241</v>
      </c>
      <c r="I168" s="109">
        <v>2156</v>
      </c>
      <c r="J168" s="109">
        <v>1027</v>
      </c>
      <c r="K168" s="105"/>
      <c r="L168" s="111">
        <f>F168/$C168</f>
        <v>4.6926095487246564E-2</v>
      </c>
      <c r="M168" s="111">
        <f>G168/$C168</f>
        <v>0.11756049705689993</v>
      </c>
      <c r="N168" s="111">
        <f>H168/$C168</f>
        <v>0.52992151733158932</v>
      </c>
      <c r="O168" s="111">
        <f>I168/$C168</f>
        <v>0.35251798561151076</v>
      </c>
      <c r="P168" s="111">
        <f>J168/$C168</f>
        <v>0.16792020928711576</v>
      </c>
      <c r="Q168" s="126">
        <f>(G168+I168)/(H168/100)</f>
        <v>88.707189139154593</v>
      </c>
      <c r="S168" s="50">
        <v>178</v>
      </c>
      <c r="T168" s="19" t="s">
        <v>219</v>
      </c>
      <c r="U168" s="38"/>
      <c r="V168" s="35"/>
      <c r="W168" s="36"/>
      <c r="X168" s="37"/>
      <c r="Y168" s="113"/>
    </row>
    <row r="169" spans="1:25" s="4" customFormat="1" ht="13.5" customHeight="1">
      <c r="A169" s="24" t="s">
        <v>357</v>
      </c>
      <c r="B169" s="40">
        <v>6081</v>
      </c>
      <c r="C169" s="6">
        <v>6015</v>
      </c>
      <c r="D169" s="14">
        <f>C169-B169</f>
        <v>-66</v>
      </c>
      <c r="E169" s="102">
        <f>C169/B169-1</f>
        <v>-1.0853478046373932E-2</v>
      </c>
      <c r="F169" s="108">
        <v>346</v>
      </c>
      <c r="G169" s="109">
        <v>917</v>
      </c>
      <c r="H169" s="109">
        <v>3480</v>
      </c>
      <c r="I169" s="109">
        <v>1618</v>
      </c>
      <c r="J169" s="109">
        <v>673</v>
      </c>
      <c r="K169" s="105"/>
      <c r="L169" s="111">
        <f>F169/$C169</f>
        <v>5.7522859517871984E-2</v>
      </c>
      <c r="M169" s="111">
        <f>G169/$C169</f>
        <v>0.15245220282626767</v>
      </c>
      <c r="N169" s="111">
        <f>H169/$C169</f>
        <v>0.5785536159600998</v>
      </c>
      <c r="O169" s="111">
        <f>I169/$C169</f>
        <v>0.26899418121363261</v>
      </c>
      <c r="P169" s="111">
        <f>J169/$C169</f>
        <v>0.11188694929343308</v>
      </c>
      <c r="Q169" s="126">
        <f>(G169+I169)/(H169/100)</f>
        <v>72.844827586206904</v>
      </c>
      <c r="S169" s="25">
        <v>834</v>
      </c>
      <c r="T169" s="39" t="s">
        <v>357</v>
      </c>
      <c r="U169" s="38"/>
      <c r="V169" s="35"/>
      <c r="W169" s="36"/>
      <c r="X169" s="37"/>
      <c r="Y169" s="113"/>
    </row>
    <row r="170" spans="1:25" s="4" customFormat="1" ht="13.5" customHeight="1">
      <c r="A170" s="24" t="s">
        <v>144</v>
      </c>
      <c r="B170" s="40">
        <v>5924</v>
      </c>
      <c r="C170" s="6">
        <v>5791</v>
      </c>
      <c r="D170" s="14">
        <f>C170-B170</f>
        <v>-133</v>
      </c>
      <c r="E170" s="102">
        <f>C170/B170-1</f>
        <v>-2.2451046590141743E-2</v>
      </c>
      <c r="F170" s="108">
        <v>281</v>
      </c>
      <c r="G170" s="109">
        <v>682</v>
      </c>
      <c r="H170" s="109">
        <v>2991</v>
      </c>
      <c r="I170" s="109">
        <v>2118</v>
      </c>
      <c r="J170" s="109">
        <v>922</v>
      </c>
      <c r="K170" s="105"/>
      <c r="L170" s="111">
        <f>F170/$C170</f>
        <v>4.8523571058539113E-2</v>
      </c>
      <c r="M170" s="111">
        <f>G170/$C170</f>
        <v>0.11776895182179244</v>
      </c>
      <c r="N170" s="111">
        <f>H170/$C170</f>
        <v>0.51649110689000177</v>
      </c>
      <c r="O170" s="111">
        <f>I170/$C170</f>
        <v>0.36573994128820586</v>
      </c>
      <c r="P170" s="111">
        <f>J170/$C170</f>
        <v>0.15921257123122087</v>
      </c>
      <c r="Q170" s="126">
        <f>(G170+I170)/(H170/100)</f>
        <v>93.614175860916077</v>
      </c>
      <c r="S170" s="25">
        <v>507</v>
      </c>
      <c r="T170" s="19" t="s">
        <v>144</v>
      </c>
      <c r="U170" s="38"/>
      <c r="V170" s="35"/>
      <c r="W170" s="36"/>
      <c r="X170" s="37"/>
      <c r="Y170" s="113"/>
    </row>
    <row r="171" spans="1:25" s="4" customFormat="1" ht="13.5" customHeight="1">
      <c r="A171" s="24" t="s">
        <v>390</v>
      </c>
      <c r="B171" s="40">
        <v>5703</v>
      </c>
      <c r="C171" s="6">
        <v>5616</v>
      </c>
      <c r="D171" s="14">
        <f>C171-B171</f>
        <v>-87</v>
      </c>
      <c r="E171" s="102">
        <f>C171/B171-1</f>
        <v>-1.5255128879537061E-2</v>
      </c>
      <c r="F171" s="108">
        <v>304</v>
      </c>
      <c r="G171" s="109">
        <v>774</v>
      </c>
      <c r="H171" s="109">
        <v>3033</v>
      </c>
      <c r="I171" s="109">
        <v>1809</v>
      </c>
      <c r="J171" s="109">
        <v>745</v>
      </c>
      <c r="K171" s="105"/>
      <c r="L171" s="111">
        <f>F171/$C171</f>
        <v>5.4131054131054131E-2</v>
      </c>
      <c r="M171" s="111">
        <f>G171/$C171</f>
        <v>0.13782051282051283</v>
      </c>
      <c r="N171" s="111">
        <f>H171/$C171</f>
        <v>0.54006410256410253</v>
      </c>
      <c r="O171" s="111">
        <f>I171/$C171</f>
        <v>0.32211538461538464</v>
      </c>
      <c r="P171" s="111">
        <f>J171/$C171</f>
        <v>0.13265669515669515</v>
      </c>
      <c r="Q171" s="126">
        <f>(G171+I171)/(H171/100)</f>
        <v>85.163204747774486</v>
      </c>
      <c r="S171" s="25">
        <v>989</v>
      </c>
      <c r="T171" s="19" t="s">
        <v>391</v>
      </c>
      <c r="U171" s="34"/>
      <c r="V171" s="35"/>
      <c r="W171" s="36"/>
      <c r="X171" s="37"/>
      <c r="Y171" s="113"/>
    </row>
    <row r="172" spans="1:25" s="4" customFormat="1" ht="13.5" customHeight="1">
      <c r="A172" s="55" t="s">
        <v>274</v>
      </c>
      <c r="B172" s="40">
        <v>5477</v>
      </c>
      <c r="C172" s="6">
        <v>5475</v>
      </c>
      <c r="D172" s="14">
        <f>C172-B172</f>
        <v>-2</v>
      </c>
      <c r="E172" s="102">
        <f>C172/B172-1</f>
        <v>-3.6516341062620139E-4</v>
      </c>
      <c r="F172" s="108">
        <v>366</v>
      </c>
      <c r="G172" s="109">
        <v>841</v>
      </c>
      <c r="H172" s="109">
        <v>3080</v>
      </c>
      <c r="I172" s="109">
        <v>1554</v>
      </c>
      <c r="J172" s="109">
        <v>761</v>
      </c>
      <c r="K172" s="105"/>
      <c r="L172" s="111">
        <f>F172/$C172</f>
        <v>6.6849315068493148E-2</v>
      </c>
      <c r="M172" s="111">
        <f>G172/$C172</f>
        <v>0.15360730593607305</v>
      </c>
      <c r="N172" s="111">
        <f>H172/$C172</f>
        <v>0.56255707762557072</v>
      </c>
      <c r="O172" s="111">
        <f>I172/$C172</f>
        <v>0.28383561643835614</v>
      </c>
      <c r="P172" s="111">
        <f>J172/$C172</f>
        <v>0.13899543378995433</v>
      </c>
      <c r="Q172" s="126">
        <f>(G172+I172)/(H172/100)</f>
        <v>77.759740259740255</v>
      </c>
      <c r="S172" s="50">
        <v>475</v>
      </c>
      <c r="T172" s="19" t="s">
        <v>275</v>
      </c>
      <c r="U172" s="38"/>
      <c r="V172" s="35"/>
      <c r="W172" s="36"/>
      <c r="X172" s="37"/>
      <c r="Y172" s="113"/>
    </row>
    <row r="173" spans="1:25" s="4" customFormat="1" ht="13.5" customHeight="1">
      <c r="A173" s="24" t="s">
        <v>114</v>
      </c>
      <c r="B173" s="40">
        <v>5502</v>
      </c>
      <c r="C173" s="6">
        <v>5464</v>
      </c>
      <c r="D173" s="14">
        <f>C173-B173</f>
        <v>-38</v>
      </c>
      <c r="E173" s="102">
        <f>C173/B173-1</f>
        <v>-6.9065794256634172E-3</v>
      </c>
      <c r="F173" s="108">
        <v>450</v>
      </c>
      <c r="G173" s="109">
        <v>1013</v>
      </c>
      <c r="H173" s="109">
        <v>3163</v>
      </c>
      <c r="I173" s="109">
        <v>1288</v>
      </c>
      <c r="J173" s="109">
        <v>537</v>
      </c>
      <c r="K173" s="105"/>
      <c r="L173" s="111">
        <f>F173/$C173</f>
        <v>8.235724743777452E-2</v>
      </c>
      <c r="M173" s="111">
        <f>G173/$C173</f>
        <v>0.18539531478770133</v>
      </c>
      <c r="N173" s="111">
        <f>H173/$C173</f>
        <v>0.57887994143484622</v>
      </c>
      <c r="O173" s="111">
        <f>I173/$C173</f>
        <v>0.23572474377745242</v>
      </c>
      <c r="P173" s="111">
        <f>J173/$C173</f>
        <v>9.8279648609077605E-2</v>
      </c>
      <c r="Q173" s="126">
        <f>(G173+I173)/(H173/100)</f>
        <v>72.747391716724636</v>
      </c>
      <c r="S173" s="25">
        <v>217</v>
      </c>
      <c r="T173" s="39" t="s">
        <v>114</v>
      </c>
      <c r="U173" s="38"/>
      <c r="V173" s="35"/>
      <c r="W173" s="36"/>
      <c r="X173" s="37"/>
      <c r="Y173" s="113"/>
    </row>
    <row r="174" spans="1:25" s="4" customFormat="1" ht="13.5" customHeight="1">
      <c r="A174" s="24" t="s">
        <v>271</v>
      </c>
      <c r="B174" s="40">
        <v>5340</v>
      </c>
      <c r="C174" s="6">
        <v>5417</v>
      </c>
      <c r="D174" s="14">
        <f>C174-B174</f>
        <v>77</v>
      </c>
      <c r="E174" s="102">
        <f>C174/B174-1</f>
        <v>1.441947565543078E-2</v>
      </c>
      <c r="F174" s="108">
        <v>758</v>
      </c>
      <c r="G174" s="109">
        <v>1583</v>
      </c>
      <c r="H174" s="109">
        <v>3046</v>
      </c>
      <c r="I174" s="109">
        <v>788</v>
      </c>
      <c r="J174" s="109">
        <v>335</v>
      </c>
      <c r="K174" s="105"/>
      <c r="L174" s="111">
        <f>F174/$C174</f>
        <v>0.13992985047074027</v>
      </c>
      <c r="M174" s="111">
        <f>G174/$C174</f>
        <v>0.29222817057411854</v>
      </c>
      <c r="N174" s="111">
        <f>H174/$C174</f>
        <v>0.56230385822410933</v>
      </c>
      <c r="O174" s="111">
        <f>I174/$C174</f>
        <v>0.14546797120177221</v>
      </c>
      <c r="P174" s="111">
        <f>J174/$C174</f>
        <v>6.184234816318996E-2</v>
      </c>
      <c r="Q174" s="126">
        <f>(G174+I174)/(H174/100)</f>
        <v>77.839789888378192</v>
      </c>
      <c r="S174" s="25">
        <v>440</v>
      </c>
      <c r="T174" s="19" t="s">
        <v>272</v>
      </c>
      <c r="U174" s="38"/>
      <c r="V174" s="35"/>
      <c r="W174" s="36"/>
      <c r="X174" s="37"/>
      <c r="Y174" s="113"/>
    </row>
    <row r="175" spans="1:25" s="4" customFormat="1" ht="13.5" customHeight="1">
      <c r="A175" s="24" t="s">
        <v>205</v>
      </c>
      <c r="B175" s="40">
        <v>5403</v>
      </c>
      <c r="C175" s="6">
        <v>5386</v>
      </c>
      <c r="D175" s="14">
        <f>C175-B175</f>
        <v>-17</v>
      </c>
      <c r="E175" s="102">
        <f>C175/B175-1</f>
        <v>-3.1464001480658865E-3</v>
      </c>
      <c r="F175" s="108">
        <v>311</v>
      </c>
      <c r="G175" s="109">
        <v>862</v>
      </c>
      <c r="H175" s="109">
        <v>3149</v>
      </c>
      <c r="I175" s="109">
        <v>1375</v>
      </c>
      <c r="J175" s="109">
        <v>576</v>
      </c>
      <c r="K175" s="105"/>
      <c r="L175" s="111">
        <f>F175/$C175</f>
        <v>5.7742294838470105E-2</v>
      </c>
      <c r="M175" s="111">
        <f>G175/$C175</f>
        <v>0.16004455997029335</v>
      </c>
      <c r="N175" s="111">
        <f>H175/$C175</f>
        <v>0.58466394355737095</v>
      </c>
      <c r="O175" s="111">
        <f>I175/$C175</f>
        <v>0.25529149647233568</v>
      </c>
      <c r="P175" s="111">
        <f>J175/$C175</f>
        <v>0.10694392870404754</v>
      </c>
      <c r="Q175" s="126">
        <f>(G175+I175)/(H175/100)</f>
        <v>71.038424896792634</v>
      </c>
      <c r="S175" s="25">
        <v>149</v>
      </c>
      <c r="T175" s="39" t="s">
        <v>206</v>
      </c>
      <c r="U175" s="38"/>
      <c r="V175" s="35"/>
      <c r="W175" s="36"/>
      <c r="X175" s="37"/>
      <c r="Y175" s="113"/>
    </row>
    <row r="176" spans="1:25" s="4" customFormat="1" ht="13.5" customHeight="1">
      <c r="A176" s="24" t="s">
        <v>222</v>
      </c>
      <c r="B176" s="40">
        <v>5452</v>
      </c>
      <c r="C176" s="6">
        <v>5356</v>
      </c>
      <c r="D176" s="14">
        <f>C176-B176</f>
        <v>-96</v>
      </c>
      <c r="E176" s="102">
        <f>C176/B176-1</f>
        <v>-1.7608217168011753E-2</v>
      </c>
      <c r="F176" s="108">
        <v>243</v>
      </c>
      <c r="G176" s="109">
        <v>638</v>
      </c>
      <c r="H176" s="109">
        <v>2763</v>
      </c>
      <c r="I176" s="109">
        <v>1955</v>
      </c>
      <c r="J176" s="109">
        <v>878</v>
      </c>
      <c r="K176" s="105"/>
      <c r="L176" s="111">
        <f>F176/$C176</f>
        <v>4.5369678864824493E-2</v>
      </c>
      <c r="M176" s="111">
        <f>G176/$C176</f>
        <v>0.11911874533233757</v>
      </c>
      <c r="N176" s="111">
        <f>H176/$C176</f>
        <v>0.51587005227781924</v>
      </c>
      <c r="O176" s="111">
        <f>I176/$C176</f>
        <v>0.36501120238984319</v>
      </c>
      <c r="P176" s="111">
        <f>J176/$C176</f>
        <v>0.16392830470500375</v>
      </c>
      <c r="Q176" s="126">
        <f>(G176+I176)/(H176/100)</f>
        <v>93.84726746290265</v>
      </c>
      <c r="S176" s="25">
        <v>213</v>
      </c>
      <c r="T176" s="19" t="s">
        <v>222</v>
      </c>
      <c r="U176" s="38"/>
      <c r="V176" s="35"/>
      <c r="W176" s="36"/>
      <c r="X176" s="37"/>
      <c r="Y176" s="113"/>
    </row>
    <row r="177" spans="1:25" s="4" customFormat="1" ht="13.5" customHeight="1">
      <c r="A177" s="24" t="s">
        <v>147</v>
      </c>
      <c r="B177" s="40">
        <v>5437</v>
      </c>
      <c r="C177" s="6">
        <v>5329</v>
      </c>
      <c r="D177" s="14">
        <f>C177-B177</f>
        <v>-108</v>
      </c>
      <c r="E177" s="102">
        <f>C177/B177-1</f>
        <v>-1.986389553062351E-2</v>
      </c>
      <c r="F177" s="108">
        <v>307</v>
      </c>
      <c r="G177" s="109">
        <v>804</v>
      </c>
      <c r="H177" s="109">
        <v>3018</v>
      </c>
      <c r="I177" s="109">
        <v>1507</v>
      </c>
      <c r="J177" s="109">
        <v>670</v>
      </c>
      <c r="K177" s="105"/>
      <c r="L177" s="111">
        <f>F177/$C177</f>
        <v>5.7609307562394449E-2</v>
      </c>
      <c r="M177" s="111">
        <f>G177/$C177</f>
        <v>0.15087258397447925</v>
      </c>
      <c r="N177" s="111">
        <f>H177/$C177</f>
        <v>0.56633514730718704</v>
      </c>
      <c r="O177" s="111">
        <f>I177/$C177</f>
        <v>0.28279226871833363</v>
      </c>
      <c r="P177" s="111">
        <f>J177/$C177</f>
        <v>0.12572715331206605</v>
      </c>
      <c r="Q177" s="126">
        <f>(G177+I177)/(H177/100)</f>
        <v>76.573889993373101</v>
      </c>
      <c r="S177" s="25">
        <v>531</v>
      </c>
      <c r="T177" s="39" t="s">
        <v>147</v>
      </c>
      <c r="U177" s="34"/>
      <c r="V177" s="35"/>
      <c r="W177" s="36"/>
      <c r="X177" s="37"/>
      <c r="Y177" s="113"/>
    </row>
    <row r="178" spans="1:25" s="4" customFormat="1" ht="13.5" customHeight="1">
      <c r="A178" s="24" t="s">
        <v>213</v>
      </c>
      <c r="B178" s="40">
        <v>5032</v>
      </c>
      <c r="C178" s="6">
        <v>5233</v>
      </c>
      <c r="D178" s="14">
        <f>C178-B178</f>
        <v>201</v>
      </c>
      <c r="E178" s="102">
        <f>C178/B178-1</f>
        <v>3.9944356120826807E-2</v>
      </c>
      <c r="F178" s="108">
        <v>523</v>
      </c>
      <c r="G178" s="109">
        <v>1144</v>
      </c>
      <c r="H178" s="109">
        <v>3306</v>
      </c>
      <c r="I178" s="109">
        <v>783</v>
      </c>
      <c r="J178" s="109">
        <v>277</v>
      </c>
      <c r="K178" s="105"/>
      <c r="L178" s="111">
        <f>F178/$C178</f>
        <v>9.9942671507739347E-2</v>
      </c>
      <c r="M178" s="111">
        <f>G178/$C178</f>
        <v>0.21861265048729217</v>
      </c>
      <c r="N178" s="111">
        <f>H178/$C178</f>
        <v>0.63175998471240202</v>
      </c>
      <c r="O178" s="111">
        <f>I178/$C178</f>
        <v>0.14962736480030575</v>
      </c>
      <c r="P178" s="111">
        <f>J178/$C178</f>
        <v>5.2933307854003436E-2</v>
      </c>
      <c r="Q178" s="126">
        <f>(G178+I178)/(H178/100)</f>
        <v>58.287961282516633</v>
      </c>
      <c r="S178" s="25">
        <v>170</v>
      </c>
      <c r="T178" s="39" t="s">
        <v>213</v>
      </c>
      <c r="U178" s="38"/>
      <c r="V178" s="35"/>
      <c r="W178" s="36"/>
      <c r="X178" s="37"/>
      <c r="Y178" s="113"/>
    </row>
    <row r="179" spans="1:25" s="4" customFormat="1" ht="13.5" customHeight="1">
      <c r="A179" s="24" t="s">
        <v>352</v>
      </c>
      <c r="B179" s="40">
        <v>5301</v>
      </c>
      <c r="C179" s="6">
        <v>5231</v>
      </c>
      <c r="D179" s="14">
        <f>C179-B179</f>
        <v>-70</v>
      </c>
      <c r="E179" s="102">
        <f>C179/B179-1</f>
        <v>-1.3205055649877395E-2</v>
      </c>
      <c r="F179" s="108">
        <v>317</v>
      </c>
      <c r="G179" s="109">
        <v>787</v>
      </c>
      <c r="H179" s="109">
        <v>2831</v>
      </c>
      <c r="I179" s="109">
        <v>1613</v>
      </c>
      <c r="J179" s="109">
        <v>765</v>
      </c>
      <c r="K179" s="105"/>
      <c r="L179" s="111">
        <f>F179/$C179</f>
        <v>6.0600267635251386E-2</v>
      </c>
      <c r="M179" s="111">
        <f>G179/$C179</f>
        <v>0.15044924488625502</v>
      </c>
      <c r="N179" s="111">
        <f>H179/$C179</f>
        <v>0.5411967119097687</v>
      </c>
      <c r="O179" s="111">
        <f>I179/$C179</f>
        <v>0.3083540432039763</v>
      </c>
      <c r="P179" s="111">
        <f>J179/$C179</f>
        <v>0.14624354807876122</v>
      </c>
      <c r="Q179" s="126">
        <f>(G179+I179)/(H179/100)</f>
        <v>84.775697633345118</v>
      </c>
      <c r="S179" s="25">
        <v>791</v>
      </c>
      <c r="T179" s="19" t="s">
        <v>352</v>
      </c>
      <c r="U179" s="38"/>
      <c r="V179" s="35"/>
      <c r="W179" s="36"/>
      <c r="X179" s="37"/>
      <c r="Y179" s="113"/>
    </row>
    <row r="180" spans="1:25" s="4" customFormat="1" ht="13.5" customHeight="1">
      <c r="A180" s="24" t="s">
        <v>337</v>
      </c>
      <c r="B180" s="40">
        <v>5249</v>
      </c>
      <c r="C180" s="6">
        <v>5145</v>
      </c>
      <c r="D180" s="14">
        <f>C180-B180</f>
        <v>-104</v>
      </c>
      <c r="E180" s="102">
        <f>C180/B180-1</f>
        <v>-1.9813297771004046E-2</v>
      </c>
      <c r="F180" s="108">
        <v>448</v>
      </c>
      <c r="G180" s="109">
        <v>1123</v>
      </c>
      <c r="H180" s="109">
        <v>2832</v>
      </c>
      <c r="I180" s="109">
        <v>1190</v>
      </c>
      <c r="J180" s="109">
        <v>455</v>
      </c>
      <c r="K180" s="105"/>
      <c r="L180" s="111">
        <f>F180/$C180</f>
        <v>8.7074829931972783E-2</v>
      </c>
      <c r="M180" s="111">
        <f>G180/$C180</f>
        <v>0.21827016520894071</v>
      </c>
      <c r="N180" s="111">
        <f>H180/$C180</f>
        <v>0.55043731778425653</v>
      </c>
      <c r="O180" s="111">
        <f>I180/$C180</f>
        <v>0.23129251700680273</v>
      </c>
      <c r="P180" s="111">
        <f>J180/$C180</f>
        <v>8.8435374149659865E-2</v>
      </c>
      <c r="Q180" s="126">
        <f>(G180+I180)/(H180/100)</f>
        <v>81.673728813559322</v>
      </c>
      <c r="S180" s="25">
        <v>748</v>
      </c>
      <c r="T180" s="19" t="s">
        <v>337</v>
      </c>
      <c r="U180" s="38"/>
      <c r="V180" s="35"/>
      <c r="W180" s="36"/>
      <c r="X180" s="37"/>
      <c r="Y180" s="113"/>
    </row>
    <row r="181" spans="1:25" s="4" customFormat="1" ht="13.5" customHeight="1">
      <c r="A181" s="24" t="s">
        <v>312</v>
      </c>
      <c r="B181" s="40">
        <v>5187</v>
      </c>
      <c r="C181" s="6">
        <v>5140</v>
      </c>
      <c r="D181" s="14">
        <f>C181-B181</f>
        <v>-47</v>
      </c>
      <c r="E181" s="102">
        <f>C181/B181-1</f>
        <v>-9.0611143242722569E-3</v>
      </c>
      <c r="F181" s="108">
        <v>320</v>
      </c>
      <c r="G181" s="109">
        <v>856</v>
      </c>
      <c r="H181" s="109">
        <v>2939</v>
      </c>
      <c r="I181" s="109">
        <v>1345</v>
      </c>
      <c r="J181" s="109">
        <v>569</v>
      </c>
      <c r="K181" s="105"/>
      <c r="L181" s="111">
        <f>F181/$C181</f>
        <v>6.2256809338521402E-2</v>
      </c>
      <c r="M181" s="111">
        <f>G181/$C181</f>
        <v>0.16653696498054474</v>
      </c>
      <c r="N181" s="111">
        <f>H181/$C181</f>
        <v>0.57178988326848246</v>
      </c>
      <c r="O181" s="111">
        <f>I181/$C181</f>
        <v>0.26167315175097278</v>
      </c>
      <c r="P181" s="111">
        <f>J181/$C181</f>
        <v>0.11070038910505836</v>
      </c>
      <c r="Q181" s="126">
        <f>(G181+I181)/(H181/100)</f>
        <v>74.889418169445392</v>
      </c>
      <c r="S181" s="25">
        <v>624</v>
      </c>
      <c r="T181" s="19" t="s">
        <v>313</v>
      </c>
      <c r="U181" s="38"/>
      <c r="V181" s="35"/>
      <c r="W181" s="36"/>
      <c r="X181" s="37"/>
      <c r="Y181" s="113"/>
    </row>
    <row r="182" spans="1:25" s="4" customFormat="1" ht="13.5" customHeight="1">
      <c r="A182" s="24" t="s">
        <v>211</v>
      </c>
      <c r="B182" s="40">
        <v>5195</v>
      </c>
      <c r="C182" s="6">
        <v>5133</v>
      </c>
      <c r="D182" s="14">
        <f>C182-B182</f>
        <v>-62</v>
      </c>
      <c r="E182" s="102">
        <f>C182/B182-1</f>
        <v>-1.1934552454282987E-2</v>
      </c>
      <c r="F182" s="108">
        <v>285</v>
      </c>
      <c r="G182" s="109">
        <v>775</v>
      </c>
      <c r="H182" s="109">
        <v>2996</v>
      </c>
      <c r="I182" s="109">
        <v>1362</v>
      </c>
      <c r="J182" s="109">
        <v>547</v>
      </c>
      <c r="K182" s="105"/>
      <c r="L182" s="111">
        <f>F182/$C182</f>
        <v>5.5523085914669784E-2</v>
      </c>
      <c r="M182" s="111">
        <f>G182/$C182</f>
        <v>0.1509838301188389</v>
      </c>
      <c r="N182" s="111">
        <f>H182/$C182</f>
        <v>0.58367426456263394</v>
      </c>
      <c r="O182" s="111">
        <f>I182/$C182</f>
        <v>0.26534190531852719</v>
      </c>
      <c r="P182" s="111">
        <f>J182/$C182</f>
        <v>0.10656536138710306</v>
      </c>
      <c r="Q182" s="126">
        <f>(G182+I182)/(H182/100)</f>
        <v>71.328437917222956</v>
      </c>
      <c r="S182" s="25">
        <v>169</v>
      </c>
      <c r="T182" s="19" t="s">
        <v>212</v>
      </c>
      <c r="U182" s="38"/>
      <c r="V182" s="35"/>
      <c r="W182" s="36"/>
      <c r="X182" s="37"/>
      <c r="Y182" s="113"/>
    </row>
    <row r="183" spans="1:25" s="4" customFormat="1" ht="13.5" customHeight="1">
      <c r="A183" s="24" t="s">
        <v>315</v>
      </c>
      <c r="B183" s="40">
        <v>5248</v>
      </c>
      <c r="C183" s="6">
        <v>5131</v>
      </c>
      <c r="D183" s="14">
        <f>C183-B183</f>
        <v>-117</v>
      </c>
      <c r="E183" s="102">
        <f>C183/B183-1</f>
        <v>-2.2294207317073211E-2</v>
      </c>
      <c r="F183" s="108">
        <v>305</v>
      </c>
      <c r="G183" s="109">
        <v>751</v>
      </c>
      <c r="H183" s="109">
        <v>2619</v>
      </c>
      <c r="I183" s="109">
        <v>1761</v>
      </c>
      <c r="J183" s="109">
        <v>806</v>
      </c>
      <c r="K183" s="105"/>
      <c r="L183" s="111">
        <f>F183/$C183</f>
        <v>5.9442603780939386E-2</v>
      </c>
      <c r="M183" s="111">
        <f>G183/$C183</f>
        <v>0.14636523094913273</v>
      </c>
      <c r="N183" s="111">
        <f>H183/$C183</f>
        <v>0.51042681738452544</v>
      </c>
      <c r="O183" s="111">
        <f>I183/$C183</f>
        <v>0.34320795166634183</v>
      </c>
      <c r="P183" s="111">
        <f>J183/$C183</f>
        <v>0.15708438900799065</v>
      </c>
      <c r="Q183" s="126">
        <f>(G183+I183)/(H183/100)</f>
        <v>95.914471172203122</v>
      </c>
      <c r="S183" s="25">
        <v>626</v>
      </c>
      <c r="T183" s="19" t="s">
        <v>315</v>
      </c>
      <c r="U183" s="38"/>
      <c r="V183" s="35"/>
      <c r="W183" s="36"/>
      <c r="X183" s="37"/>
      <c r="Y183" s="113"/>
    </row>
    <row r="184" spans="1:25" s="4" customFormat="1" ht="13.5" customHeight="1">
      <c r="A184" s="24" t="s">
        <v>360</v>
      </c>
      <c r="B184" s="40">
        <v>5158</v>
      </c>
      <c r="C184" s="6">
        <v>5076</v>
      </c>
      <c r="D184" s="14">
        <f>C184-B184</f>
        <v>-82</v>
      </c>
      <c r="E184" s="102">
        <f>C184/B184-1</f>
        <v>-1.5897634742148115E-2</v>
      </c>
      <c r="F184" s="108">
        <v>288</v>
      </c>
      <c r="G184" s="109">
        <v>721</v>
      </c>
      <c r="H184" s="109">
        <v>2682</v>
      </c>
      <c r="I184" s="109">
        <v>1673</v>
      </c>
      <c r="J184" s="109">
        <v>778</v>
      </c>
      <c r="K184" s="105"/>
      <c r="L184" s="111">
        <f>F184/$C184</f>
        <v>5.6737588652482268E-2</v>
      </c>
      <c r="M184" s="111">
        <f>G184/$C184</f>
        <v>0.14204097714736014</v>
      </c>
      <c r="N184" s="111">
        <f>H184/$C184</f>
        <v>0.52836879432624118</v>
      </c>
      <c r="O184" s="111">
        <f>I184/$C184</f>
        <v>0.32959022852639874</v>
      </c>
      <c r="P184" s="111">
        <f>J184/$C184</f>
        <v>0.15327029156816391</v>
      </c>
      <c r="Q184" s="126">
        <f>(G184+I184)/(H184/100)</f>
        <v>89.261744966442947</v>
      </c>
      <c r="S184" s="25">
        <v>846</v>
      </c>
      <c r="T184" s="19" t="s">
        <v>361</v>
      </c>
      <c r="U184" s="38"/>
      <c r="V184" s="35"/>
      <c r="W184" s="36"/>
      <c r="X184" s="37"/>
      <c r="Y184" s="113"/>
    </row>
    <row r="185" spans="1:25" s="4" customFormat="1" ht="13.5" customHeight="1">
      <c r="A185" s="24" t="s">
        <v>304</v>
      </c>
      <c r="B185" s="40">
        <v>5068</v>
      </c>
      <c r="C185" s="6">
        <v>5035</v>
      </c>
      <c r="D185" s="14">
        <f>C185-B185</f>
        <v>-33</v>
      </c>
      <c r="E185" s="102">
        <f>C185/B185-1</f>
        <v>-6.5114443567482194E-3</v>
      </c>
      <c r="F185" s="108">
        <v>385</v>
      </c>
      <c r="G185" s="109">
        <v>1013</v>
      </c>
      <c r="H185" s="109">
        <v>3209</v>
      </c>
      <c r="I185" s="109">
        <v>813</v>
      </c>
      <c r="J185" s="109">
        <v>307</v>
      </c>
      <c r="K185" s="105"/>
      <c r="L185" s="111">
        <f>F185/$C185</f>
        <v>7.6464746772591852E-2</v>
      </c>
      <c r="M185" s="111">
        <f>G185/$C185</f>
        <v>0.20119165839126119</v>
      </c>
      <c r="N185" s="111">
        <f>H185/$C185</f>
        <v>0.63733862959285004</v>
      </c>
      <c r="O185" s="111">
        <f>I185/$C185</f>
        <v>0.16146971201588878</v>
      </c>
      <c r="P185" s="111">
        <f>J185/$C185</f>
        <v>6.0973187686196625E-2</v>
      </c>
      <c r="Q185" s="126">
        <f>(G185+I185)/(H185/100)</f>
        <v>56.902461826114049</v>
      </c>
      <c r="S185" s="25">
        <v>611</v>
      </c>
      <c r="T185" s="39" t="s">
        <v>305</v>
      </c>
      <c r="U185" s="38"/>
      <c r="V185" s="35"/>
      <c r="W185" s="36"/>
      <c r="X185" s="37"/>
      <c r="Y185" s="113"/>
    </row>
    <row r="186" spans="1:25" s="4" customFormat="1" ht="13.5" customHeight="1">
      <c r="A186" s="24" t="s">
        <v>326</v>
      </c>
      <c r="B186" s="40">
        <v>5099</v>
      </c>
      <c r="C186" s="6">
        <v>4994</v>
      </c>
      <c r="D186" s="14">
        <f>C186-B186</f>
        <v>-105</v>
      </c>
      <c r="E186" s="102">
        <f>C186/B186-1</f>
        <v>-2.0592272994704897E-2</v>
      </c>
      <c r="F186" s="108">
        <v>222</v>
      </c>
      <c r="G186" s="109">
        <v>625</v>
      </c>
      <c r="H186" s="109">
        <v>2651</v>
      </c>
      <c r="I186" s="109">
        <v>1718</v>
      </c>
      <c r="J186" s="109">
        <v>784</v>
      </c>
      <c r="K186" s="105"/>
      <c r="L186" s="111">
        <f>F186/$C186</f>
        <v>4.445334401281538E-2</v>
      </c>
      <c r="M186" s="111">
        <f>G186/$C186</f>
        <v>0.12515018021625951</v>
      </c>
      <c r="N186" s="111">
        <f>H186/$C186</f>
        <v>0.53083700440528636</v>
      </c>
      <c r="O186" s="111">
        <f>I186/$C186</f>
        <v>0.34401281537845413</v>
      </c>
      <c r="P186" s="111">
        <f>J186/$C186</f>
        <v>0.15698838606327592</v>
      </c>
      <c r="Q186" s="126">
        <f>(G186+I186)/(H186/100)</f>
        <v>88.38174273858921</v>
      </c>
      <c r="S186" s="25">
        <v>700</v>
      </c>
      <c r="T186" s="19" t="s">
        <v>495</v>
      </c>
      <c r="U186" s="38"/>
      <c r="V186" s="35"/>
      <c r="W186" s="36"/>
      <c r="X186" s="37"/>
      <c r="Y186" s="113"/>
    </row>
    <row r="187" spans="1:25" s="4" customFormat="1" ht="13.5" customHeight="1">
      <c r="A187" s="24" t="s">
        <v>175</v>
      </c>
      <c r="B187" s="40">
        <v>4958</v>
      </c>
      <c r="C187" s="6">
        <v>4943</v>
      </c>
      <c r="D187" s="14">
        <f>C187-B187</f>
        <v>-15</v>
      </c>
      <c r="E187" s="102">
        <f>C187/B187-1</f>
        <v>-3.0254134731746429E-3</v>
      </c>
      <c r="F187" s="108">
        <v>387</v>
      </c>
      <c r="G187" s="109">
        <v>958</v>
      </c>
      <c r="H187" s="109">
        <v>3015</v>
      </c>
      <c r="I187" s="109">
        <v>970</v>
      </c>
      <c r="J187" s="109">
        <v>366</v>
      </c>
      <c r="K187" s="105"/>
      <c r="L187" s="111">
        <f>F187/$C187</f>
        <v>7.8292534897835317E-2</v>
      </c>
      <c r="M187" s="111">
        <f>G187/$C187</f>
        <v>0.19380942747319441</v>
      </c>
      <c r="N187" s="111">
        <f>H187/$C187</f>
        <v>0.60995346955290308</v>
      </c>
      <c r="O187" s="111">
        <f>I187/$C187</f>
        <v>0.19623710297390248</v>
      </c>
      <c r="P187" s="111">
        <f>J187/$C187</f>
        <v>7.404410277159619E-2</v>
      </c>
      <c r="Q187" s="126">
        <f>(G187+I187)/(H187/100)</f>
        <v>63.946932006633503</v>
      </c>
      <c r="S187" s="25">
        <v>18</v>
      </c>
      <c r="T187" s="19" t="s">
        <v>175</v>
      </c>
      <c r="U187" s="38"/>
      <c r="V187" s="35"/>
      <c r="W187" s="36"/>
      <c r="X187" s="37"/>
      <c r="Y187" s="113"/>
    </row>
    <row r="188" spans="1:25" s="4" customFormat="1" ht="13.5" customHeight="1">
      <c r="A188" s="55" t="s">
        <v>335</v>
      </c>
      <c r="B188" s="40">
        <v>4980</v>
      </c>
      <c r="C188" s="6">
        <v>4910</v>
      </c>
      <c r="D188" s="14">
        <f>C188-B188</f>
        <v>-70</v>
      </c>
      <c r="E188" s="102">
        <f>C188/B188-1</f>
        <v>-1.4056224899598346E-2</v>
      </c>
      <c r="F188" s="108">
        <v>488</v>
      </c>
      <c r="G188" s="109">
        <v>1280</v>
      </c>
      <c r="H188" s="109">
        <v>2682</v>
      </c>
      <c r="I188" s="109">
        <v>948</v>
      </c>
      <c r="J188" s="109">
        <v>420</v>
      </c>
      <c r="K188" s="105"/>
      <c r="L188" s="111">
        <f>F188/$C188</f>
        <v>9.9389002036659874E-2</v>
      </c>
      <c r="M188" s="111">
        <f>G188/$C188</f>
        <v>0.26069246435845211</v>
      </c>
      <c r="N188" s="111">
        <f>H188/$C188</f>
        <v>0.54623217922606926</v>
      </c>
      <c r="O188" s="111">
        <f>I188/$C188</f>
        <v>0.19307535641547863</v>
      </c>
      <c r="P188" s="111">
        <f>J188/$C188</f>
        <v>8.5539714867617106E-2</v>
      </c>
      <c r="Q188" s="126">
        <f>(G188+I188)/(H188/100)</f>
        <v>83.07233407904549</v>
      </c>
      <c r="S188" s="50">
        <v>746</v>
      </c>
      <c r="T188" s="19" t="s">
        <v>335</v>
      </c>
      <c r="U188" s="38"/>
      <c r="V188" s="35"/>
      <c r="W188" s="36"/>
      <c r="X188" s="37"/>
      <c r="Y188" s="113"/>
    </row>
    <row r="189" spans="1:25" s="4" customFormat="1" ht="13.5" customHeight="1">
      <c r="A189" s="24" t="s">
        <v>192</v>
      </c>
      <c r="B189" s="40">
        <v>4939</v>
      </c>
      <c r="C189" s="6">
        <v>4875</v>
      </c>
      <c r="D189" s="14">
        <f>C189-B189</f>
        <v>-64</v>
      </c>
      <c r="E189" s="102">
        <f>C189/B189-1</f>
        <v>-1.2958088681919389E-2</v>
      </c>
      <c r="F189" s="108">
        <v>268</v>
      </c>
      <c r="G189" s="109">
        <v>699</v>
      </c>
      <c r="H189" s="109">
        <v>2665</v>
      </c>
      <c r="I189" s="109">
        <v>1511</v>
      </c>
      <c r="J189" s="109">
        <v>688</v>
      </c>
      <c r="K189" s="105"/>
      <c r="L189" s="111">
        <f>F189/$C189</f>
        <v>5.4974358974358976E-2</v>
      </c>
      <c r="M189" s="111">
        <f>G189/$C189</f>
        <v>0.14338461538461539</v>
      </c>
      <c r="N189" s="111">
        <f>H189/$C189</f>
        <v>0.54666666666666663</v>
      </c>
      <c r="O189" s="111">
        <f>I189/$C189</f>
        <v>0.30994871794871792</v>
      </c>
      <c r="P189" s="111">
        <f>J189/$C189</f>
        <v>0.14112820512820512</v>
      </c>
      <c r="Q189" s="126">
        <f>(G189+I189)/(H189/100)</f>
        <v>82.926829268292693</v>
      </c>
      <c r="S189" s="25">
        <v>77</v>
      </c>
      <c r="T189" s="19" t="s">
        <v>192</v>
      </c>
      <c r="U189" s="38"/>
      <c r="V189" s="35"/>
      <c r="W189" s="36"/>
      <c r="X189" s="37"/>
      <c r="Y189" s="113"/>
    </row>
    <row r="190" spans="1:25" s="4" customFormat="1" ht="13.5" customHeight="1">
      <c r="A190" s="24" t="s">
        <v>201</v>
      </c>
      <c r="B190" s="40">
        <v>4973</v>
      </c>
      <c r="C190" s="6">
        <v>4857</v>
      </c>
      <c r="D190" s="14">
        <f>C190-B190</f>
        <v>-116</v>
      </c>
      <c r="E190" s="102">
        <f>C190/B190-1</f>
        <v>-2.3325960184998995E-2</v>
      </c>
      <c r="F190" s="108">
        <v>174</v>
      </c>
      <c r="G190" s="109">
        <v>447</v>
      </c>
      <c r="H190" s="109">
        <v>2492</v>
      </c>
      <c r="I190" s="109">
        <v>1918</v>
      </c>
      <c r="J190" s="109">
        <v>865</v>
      </c>
      <c r="K190" s="105"/>
      <c r="L190" s="111">
        <f>F190/$C190</f>
        <v>3.5824583075972825E-2</v>
      </c>
      <c r="M190" s="111">
        <f>G190/$C190</f>
        <v>9.2032118591723291E-2</v>
      </c>
      <c r="N190" s="111">
        <f>H190/$C190</f>
        <v>0.51307391393864521</v>
      </c>
      <c r="O190" s="111">
        <f>I190/$C190</f>
        <v>0.39489396746963146</v>
      </c>
      <c r="P190" s="111">
        <f>J190/$C190</f>
        <v>0.1780934733374511</v>
      </c>
      <c r="Q190" s="126">
        <f>(G190+I190)/(H190/100)</f>
        <v>94.903691813804173</v>
      </c>
      <c r="S190" s="25">
        <v>146</v>
      </c>
      <c r="T190" s="19" t="s">
        <v>202</v>
      </c>
      <c r="U190" s="38"/>
      <c r="V190" s="35"/>
      <c r="W190" s="36"/>
      <c r="X190" s="37"/>
      <c r="Y190" s="113"/>
    </row>
    <row r="191" spans="1:25" s="4" customFormat="1" ht="13.5" customHeight="1">
      <c r="A191" s="24" t="s">
        <v>214</v>
      </c>
      <c r="B191" s="40">
        <v>4812</v>
      </c>
      <c r="C191" s="6">
        <v>4767</v>
      </c>
      <c r="D191" s="14">
        <f>C191-B191</f>
        <v>-45</v>
      </c>
      <c r="E191" s="102">
        <f>C191/B191-1</f>
        <v>-9.3516209476308676E-3</v>
      </c>
      <c r="F191" s="108">
        <v>260</v>
      </c>
      <c r="G191" s="109">
        <v>665</v>
      </c>
      <c r="H191" s="109">
        <v>2686</v>
      </c>
      <c r="I191" s="109">
        <v>1416</v>
      </c>
      <c r="J191" s="109">
        <v>591</v>
      </c>
      <c r="K191" s="105"/>
      <c r="L191" s="111">
        <f>F191/$C191</f>
        <v>5.4541640444724142E-2</v>
      </c>
      <c r="M191" s="111">
        <f>G191/$C191</f>
        <v>0.1395007342143906</v>
      </c>
      <c r="N191" s="111">
        <f>H191/$C191</f>
        <v>0.56345710090203482</v>
      </c>
      <c r="O191" s="111">
        <f>I191/$C191</f>
        <v>0.2970421648835746</v>
      </c>
      <c r="P191" s="111">
        <f>J191/$C191</f>
        <v>0.12397734424166142</v>
      </c>
      <c r="Q191" s="126">
        <f>(G191+I191)/(H191/100)</f>
        <v>77.475800446760985</v>
      </c>
      <c r="S191" s="25">
        <v>171</v>
      </c>
      <c r="T191" s="19" t="s">
        <v>215</v>
      </c>
      <c r="U191" s="38"/>
      <c r="V191" s="35"/>
      <c r="W191" s="36"/>
      <c r="X191" s="37"/>
      <c r="Y191" s="113"/>
    </row>
    <row r="192" spans="1:25" s="4" customFormat="1" ht="13.5" customHeight="1">
      <c r="A192" s="24" t="s">
        <v>292</v>
      </c>
      <c r="B192" s="40">
        <v>4842</v>
      </c>
      <c r="C192" s="6">
        <v>4734</v>
      </c>
      <c r="D192" s="14">
        <f>C192-B192</f>
        <v>-108</v>
      </c>
      <c r="E192" s="102">
        <f>C192/B192-1</f>
        <v>-2.2304832713754608E-2</v>
      </c>
      <c r="F192" s="108">
        <v>209</v>
      </c>
      <c r="G192" s="109">
        <v>478</v>
      </c>
      <c r="H192" s="109">
        <v>2374</v>
      </c>
      <c r="I192" s="109">
        <v>1882</v>
      </c>
      <c r="J192" s="109">
        <v>847</v>
      </c>
      <c r="K192" s="105"/>
      <c r="L192" s="111">
        <f>F192/$C192</f>
        <v>4.4148711449091674E-2</v>
      </c>
      <c r="M192" s="111">
        <f>G192/$C192</f>
        <v>0.10097169412758766</v>
      </c>
      <c r="N192" s="111">
        <f>H192/$C192</f>
        <v>0.50147866497676385</v>
      </c>
      <c r="O192" s="111">
        <f>I192/$C192</f>
        <v>0.39754964089564848</v>
      </c>
      <c r="P192" s="111">
        <f>J192/$C192</f>
        <v>0.17891846218842417</v>
      </c>
      <c r="Q192" s="126">
        <f>(G192+I192)/(H192/100)</f>
        <v>99.410278011794446</v>
      </c>
      <c r="S192" s="25">
        <v>580</v>
      </c>
      <c r="T192" s="19" t="s">
        <v>292</v>
      </c>
      <c r="U192" s="34"/>
      <c r="V192" s="35"/>
      <c r="W192" s="36"/>
      <c r="X192" s="37"/>
      <c r="Y192" s="113"/>
    </row>
    <row r="193" spans="1:25" s="4" customFormat="1" ht="13.5" customHeight="1">
      <c r="A193" s="24" t="s">
        <v>285</v>
      </c>
      <c r="B193" s="40">
        <v>4733</v>
      </c>
      <c r="C193" s="6">
        <v>4715</v>
      </c>
      <c r="D193" s="14">
        <f>C193-B193</f>
        <v>-18</v>
      </c>
      <c r="E193" s="102">
        <f>C193/B193-1</f>
        <v>-3.8030847242763732E-3</v>
      </c>
      <c r="F193" s="108">
        <v>366</v>
      </c>
      <c r="G193" s="109">
        <v>916</v>
      </c>
      <c r="H193" s="109">
        <v>2845</v>
      </c>
      <c r="I193" s="109">
        <v>954</v>
      </c>
      <c r="J193" s="109">
        <v>381</v>
      </c>
      <c r="K193" s="105"/>
      <c r="L193" s="111">
        <f>F193/$C193</f>
        <v>7.7624602332979853E-2</v>
      </c>
      <c r="M193" s="111">
        <f>G193/$C193</f>
        <v>0.19427359490986215</v>
      </c>
      <c r="N193" s="111">
        <f>H193/$C193</f>
        <v>0.60339342523860018</v>
      </c>
      <c r="O193" s="111">
        <f>I193/$C193</f>
        <v>0.20233297985153764</v>
      </c>
      <c r="P193" s="111">
        <f>J193/$C193</f>
        <v>8.0805938494167548E-2</v>
      </c>
      <c r="Q193" s="126">
        <f>(G193+I193)/(H193/100)</f>
        <v>65.729349736379618</v>
      </c>
      <c r="S193" s="25">
        <v>538</v>
      </c>
      <c r="T193" s="39" t="s">
        <v>286</v>
      </c>
      <c r="U193" s="38"/>
      <c r="V193" s="35"/>
      <c r="W193" s="36"/>
      <c r="X193" s="37"/>
      <c r="Y193" s="113"/>
    </row>
    <row r="194" spans="1:25" s="4" customFormat="1" ht="13.5" customHeight="1">
      <c r="A194" s="24" t="s">
        <v>368</v>
      </c>
      <c r="B194" s="40">
        <v>4792</v>
      </c>
      <c r="C194" s="6">
        <v>4688</v>
      </c>
      <c r="D194" s="14">
        <f>C194-B194</f>
        <v>-104</v>
      </c>
      <c r="E194" s="102">
        <f>C194/B194-1</f>
        <v>-2.1702838063439089E-2</v>
      </c>
      <c r="F194" s="108">
        <v>252</v>
      </c>
      <c r="G194" s="109">
        <v>612</v>
      </c>
      <c r="H194" s="109">
        <v>2544</v>
      </c>
      <c r="I194" s="109">
        <v>1532</v>
      </c>
      <c r="J194" s="109">
        <v>692</v>
      </c>
      <c r="K194" s="105"/>
      <c r="L194" s="111">
        <f>F194/$C194</f>
        <v>5.3754266211604097E-2</v>
      </c>
      <c r="M194" s="111">
        <f>G194/$C194</f>
        <v>0.13054607508532423</v>
      </c>
      <c r="N194" s="111">
        <f>H194/$C194</f>
        <v>0.5426621160409556</v>
      </c>
      <c r="O194" s="111">
        <f>I194/$C194</f>
        <v>0.32679180887372011</v>
      </c>
      <c r="P194" s="111">
        <f>J194/$C194</f>
        <v>0.14761092150170649</v>
      </c>
      <c r="Q194" s="126">
        <f>(G194+I194)/(H194/100)</f>
        <v>84.276729559748418</v>
      </c>
      <c r="S194" s="25">
        <v>887</v>
      </c>
      <c r="T194" s="19" t="s">
        <v>368</v>
      </c>
      <c r="U194" s="38"/>
      <c r="V194" s="35"/>
      <c r="W194" s="36"/>
      <c r="X194" s="37"/>
      <c r="Y194" s="113"/>
    </row>
    <row r="195" spans="1:25" s="4" customFormat="1" ht="13.5" customHeight="1">
      <c r="A195" s="24" t="s">
        <v>353</v>
      </c>
      <c r="B195" s="40">
        <v>4715</v>
      </c>
      <c r="C195" s="6">
        <v>4671</v>
      </c>
      <c r="D195" s="14">
        <f>C195-B195</f>
        <v>-44</v>
      </c>
      <c r="E195" s="102">
        <f>C195/B195-1</f>
        <v>-9.331919406150635E-3</v>
      </c>
      <c r="F195" s="108">
        <v>276</v>
      </c>
      <c r="G195" s="109">
        <v>737</v>
      </c>
      <c r="H195" s="109">
        <v>2747</v>
      </c>
      <c r="I195" s="109">
        <v>1187</v>
      </c>
      <c r="J195" s="109">
        <v>471</v>
      </c>
      <c r="K195" s="105"/>
      <c r="L195" s="111">
        <f>F195/$C195</f>
        <v>5.9087989723827873E-2</v>
      </c>
      <c r="M195" s="111">
        <f>G195/$C195</f>
        <v>0.15778205951616356</v>
      </c>
      <c r="N195" s="111">
        <f>H195/$C195</f>
        <v>0.5880967672875187</v>
      </c>
      <c r="O195" s="111">
        <f>I195/$C195</f>
        <v>0.25412117319631772</v>
      </c>
      <c r="P195" s="111">
        <f>J195/$C195</f>
        <v>0.10083493898522801</v>
      </c>
      <c r="Q195" s="126">
        <f>(G195+I195)/(H195/100)</f>
        <v>70.040043684018926</v>
      </c>
      <c r="S195" s="25">
        <v>831</v>
      </c>
      <c r="T195" s="19" t="s">
        <v>353</v>
      </c>
      <c r="U195" s="38"/>
      <c r="V195" s="35"/>
      <c r="W195" s="36"/>
      <c r="X195" s="37"/>
      <c r="Y195" s="113"/>
    </row>
    <row r="196" spans="1:25" s="4" customFormat="1" ht="13.5" customHeight="1">
      <c r="A196" s="24" t="s">
        <v>273</v>
      </c>
      <c r="B196" s="40">
        <v>4662</v>
      </c>
      <c r="C196" s="6">
        <v>4636</v>
      </c>
      <c r="D196" s="14">
        <f>C196-B196</f>
        <v>-26</v>
      </c>
      <c r="E196" s="102">
        <f>C196/B196-1</f>
        <v>-5.5770055770055782E-3</v>
      </c>
      <c r="F196" s="108">
        <v>208</v>
      </c>
      <c r="G196" s="109">
        <v>579</v>
      </c>
      <c r="H196" s="109">
        <v>2473</v>
      </c>
      <c r="I196" s="109">
        <v>1584</v>
      </c>
      <c r="J196" s="109">
        <v>699</v>
      </c>
      <c r="K196" s="105"/>
      <c r="L196" s="111">
        <f>F196/$C196</f>
        <v>4.4866264020707508E-2</v>
      </c>
      <c r="M196" s="111">
        <f>G196/$C196</f>
        <v>0.12489214840379638</v>
      </c>
      <c r="N196" s="111">
        <f>H196/$C196</f>
        <v>0.53343399482312337</v>
      </c>
      <c r="O196" s="111">
        <f>I196/$C196</f>
        <v>0.34167385677308026</v>
      </c>
      <c r="P196" s="111">
        <f>J196/$C196</f>
        <v>0.15077653149266609</v>
      </c>
      <c r="Q196" s="126">
        <f>(G196+I196)/(H196/100)</f>
        <v>87.464617873028715</v>
      </c>
      <c r="S196" s="25">
        <v>441</v>
      </c>
      <c r="T196" s="39" t="s">
        <v>273</v>
      </c>
      <c r="U196" s="38"/>
      <c r="V196" s="35"/>
      <c r="W196" s="36"/>
      <c r="X196" s="37"/>
      <c r="Y196" s="113"/>
    </row>
    <row r="197" spans="1:25" s="4" customFormat="1" ht="13.5" customHeight="1">
      <c r="A197" s="24" t="s">
        <v>217</v>
      </c>
      <c r="B197" s="40">
        <v>4709</v>
      </c>
      <c r="C197" s="6">
        <v>4606</v>
      </c>
      <c r="D197" s="14">
        <f>C197-B197</f>
        <v>-103</v>
      </c>
      <c r="E197" s="102">
        <f>C197/B197-1</f>
        <v>-2.1873009131450405E-2</v>
      </c>
      <c r="F197" s="108">
        <v>174</v>
      </c>
      <c r="G197" s="109">
        <v>484</v>
      </c>
      <c r="H197" s="109">
        <v>2433</v>
      </c>
      <c r="I197" s="109">
        <v>1689</v>
      </c>
      <c r="J197" s="109">
        <v>741</v>
      </c>
      <c r="K197" s="105"/>
      <c r="L197" s="111">
        <f>F197/$C197</f>
        <v>3.7776812852800698E-2</v>
      </c>
      <c r="M197" s="111">
        <f>G197/$C197</f>
        <v>0.10508033000434217</v>
      </c>
      <c r="N197" s="111">
        <f>H197/$C197</f>
        <v>0.52822405557967866</v>
      </c>
      <c r="O197" s="111">
        <f>I197/$C197</f>
        <v>0.36669561441597914</v>
      </c>
      <c r="P197" s="111">
        <f>J197/$C197</f>
        <v>0.16087711680416847</v>
      </c>
      <c r="Q197" s="126">
        <f>(G197+I197)/(H197/100)</f>
        <v>89.313604603370337</v>
      </c>
      <c r="S197" s="25">
        <v>176</v>
      </c>
      <c r="T197" s="19" t="s">
        <v>485</v>
      </c>
      <c r="U197" s="38"/>
      <c r="V197" s="35"/>
      <c r="W197" s="36"/>
      <c r="X197" s="37"/>
      <c r="Y197" s="113"/>
    </row>
    <row r="198" spans="1:25" s="4" customFormat="1" ht="13.5" customHeight="1">
      <c r="A198" s="24" t="s">
        <v>209</v>
      </c>
      <c r="B198" s="40">
        <v>4601</v>
      </c>
      <c r="C198" s="6">
        <v>4522</v>
      </c>
      <c r="D198" s="14">
        <f>C198-B198</f>
        <v>-79</v>
      </c>
      <c r="E198" s="102">
        <f>C198/B198-1</f>
        <v>-1.717018039556617E-2</v>
      </c>
      <c r="F198" s="108">
        <v>288</v>
      </c>
      <c r="G198" s="109">
        <v>755</v>
      </c>
      <c r="H198" s="109">
        <v>2501</v>
      </c>
      <c r="I198" s="109">
        <v>1266</v>
      </c>
      <c r="J198" s="109">
        <v>587</v>
      </c>
      <c r="K198" s="105"/>
      <c r="L198" s="111">
        <f>F198/$C198</f>
        <v>6.3688633348076076E-2</v>
      </c>
      <c r="M198" s="111">
        <f>G198/$C198</f>
        <v>0.16696152145068555</v>
      </c>
      <c r="N198" s="111">
        <f>H198/$C198</f>
        <v>0.55307386112339674</v>
      </c>
      <c r="O198" s="111">
        <f>I198/$C198</f>
        <v>0.27996461742591772</v>
      </c>
      <c r="P198" s="111">
        <f>J198/$C198</f>
        <v>0.12980981866430782</v>
      </c>
      <c r="Q198" s="126">
        <f>(G198+I198)/(H198/100)</f>
        <v>80.807676929228307</v>
      </c>
      <c r="S198" s="25">
        <v>152</v>
      </c>
      <c r="T198" s="39" t="s">
        <v>210</v>
      </c>
      <c r="U198" s="38"/>
      <c r="V198" s="35"/>
      <c r="W198" s="36"/>
      <c r="X198" s="37"/>
      <c r="Y198" s="113"/>
    </row>
    <row r="199" spans="1:25" s="4" customFormat="1" ht="13.5" customHeight="1">
      <c r="A199" s="24" t="s">
        <v>297</v>
      </c>
      <c r="B199" s="40">
        <v>4498</v>
      </c>
      <c r="C199" s="6">
        <v>4391</v>
      </c>
      <c r="D199" s="14">
        <f>C199-B199</f>
        <v>-107</v>
      </c>
      <c r="E199" s="102">
        <f>C199/B199-1</f>
        <v>-2.3788350377945799E-2</v>
      </c>
      <c r="F199" s="108">
        <v>221</v>
      </c>
      <c r="G199" s="109">
        <v>616</v>
      </c>
      <c r="H199" s="109">
        <v>2178</v>
      </c>
      <c r="I199" s="109">
        <v>1597</v>
      </c>
      <c r="J199" s="109">
        <v>717</v>
      </c>
      <c r="K199" s="105"/>
      <c r="L199" s="111">
        <f>F199/$C199</f>
        <v>5.033022090639945E-2</v>
      </c>
      <c r="M199" s="111">
        <f>G199/$C199</f>
        <v>0.14028695058073332</v>
      </c>
      <c r="N199" s="111">
        <f>H199/$C199</f>
        <v>0.49601457526759279</v>
      </c>
      <c r="O199" s="111">
        <f>I199/$C199</f>
        <v>0.36369847415167389</v>
      </c>
      <c r="P199" s="111">
        <f>J199/$C199</f>
        <v>0.16328854475062629</v>
      </c>
      <c r="Q199" s="126">
        <f>(G199+I199)/(H199/100)</f>
        <v>101.60697887970615</v>
      </c>
      <c r="S199" s="25">
        <v>595</v>
      </c>
      <c r="T199" s="19" t="s">
        <v>297</v>
      </c>
      <c r="U199" s="38"/>
      <c r="V199" s="35"/>
      <c r="W199" s="36"/>
      <c r="X199" s="37"/>
      <c r="Y199" s="113"/>
    </row>
    <row r="200" spans="1:25" s="4" customFormat="1" ht="13.5" customHeight="1">
      <c r="A200" s="24" t="s">
        <v>216</v>
      </c>
      <c r="B200" s="40">
        <v>4467</v>
      </c>
      <c r="C200" s="6">
        <v>4377</v>
      </c>
      <c r="D200" s="14">
        <f>C200-B200</f>
        <v>-90</v>
      </c>
      <c r="E200" s="102">
        <f>C200/B200-1</f>
        <v>-2.0147750167897938E-2</v>
      </c>
      <c r="F200" s="108">
        <v>170</v>
      </c>
      <c r="G200" s="109">
        <v>470</v>
      </c>
      <c r="H200" s="109">
        <v>2227</v>
      </c>
      <c r="I200" s="109">
        <v>1680</v>
      </c>
      <c r="J200" s="109">
        <v>765</v>
      </c>
      <c r="K200" s="105"/>
      <c r="L200" s="111">
        <f>F200/$C200</f>
        <v>3.8839387708476128E-2</v>
      </c>
      <c r="M200" s="111">
        <f>G200/$C200</f>
        <v>0.10737948366461046</v>
      </c>
      <c r="N200" s="111">
        <f>H200/$C200</f>
        <v>0.50879597898103723</v>
      </c>
      <c r="O200" s="111">
        <f>I200/$C200</f>
        <v>0.38382453735435229</v>
      </c>
      <c r="P200" s="111">
        <f>J200/$C200</f>
        <v>0.17477724468814257</v>
      </c>
      <c r="Q200" s="126">
        <f>(G200+I200)/(H200/100)</f>
        <v>96.542433767400098</v>
      </c>
      <c r="S200" s="25">
        <v>172</v>
      </c>
      <c r="T200" s="19" t="s">
        <v>216</v>
      </c>
      <c r="U200" s="38"/>
      <c r="V200" s="35"/>
      <c r="W200" s="36"/>
      <c r="X200" s="37"/>
      <c r="Y200" s="113"/>
    </row>
    <row r="201" spans="1:25" s="4" customFormat="1" ht="13.5" customHeight="1">
      <c r="A201" s="24" t="s">
        <v>251</v>
      </c>
      <c r="B201" s="40">
        <v>4451</v>
      </c>
      <c r="C201" s="6">
        <v>4368</v>
      </c>
      <c r="D201" s="14">
        <f>C201-B201</f>
        <v>-83</v>
      </c>
      <c r="E201" s="102">
        <f>C201/B201-1</f>
        <v>-1.8647494944956211E-2</v>
      </c>
      <c r="F201" s="108">
        <v>233</v>
      </c>
      <c r="G201" s="109">
        <v>608</v>
      </c>
      <c r="H201" s="109">
        <v>2576</v>
      </c>
      <c r="I201" s="109">
        <v>1184</v>
      </c>
      <c r="J201" s="109">
        <v>454</v>
      </c>
      <c r="K201" s="105"/>
      <c r="L201" s="111">
        <f>F201/$C201</f>
        <v>5.334249084249084E-2</v>
      </c>
      <c r="M201" s="111">
        <f>G201/$C201</f>
        <v>0.1391941391941392</v>
      </c>
      <c r="N201" s="111">
        <f>H201/$C201</f>
        <v>0.58974358974358976</v>
      </c>
      <c r="O201" s="111">
        <f>I201/$C201</f>
        <v>0.27106227106227104</v>
      </c>
      <c r="P201" s="111">
        <f>J201/$C201</f>
        <v>0.10393772893772894</v>
      </c>
      <c r="Q201" s="126">
        <f>(G201+I201)/(H201/100)</f>
        <v>69.565217391304344</v>
      </c>
      <c r="S201" s="25">
        <v>316</v>
      </c>
      <c r="T201" s="19" t="s">
        <v>251</v>
      </c>
      <c r="U201" s="38"/>
      <c r="V201" s="35"/>
      <c r="W201" s="36"/>
      <c r="X201" s="37"/>
      <c r="Y201" s="113"/>
    </row>
    <row r="202" spans="1:25" s="4" customFormat="1" ht="13.5" customHeight="1">
      <c r="A202" s="24" t="s">
        <v>362</v>
      </c>
      <c r="B202" s="40">
        <v>4482</v>
      </c>
      <c r="C202" s="6">
        <v>4361</v>
      </c>
      <c r="D202" s="14">
        <f>C202-B202</f>
        <v>-121</v>
      </c>
      <c r="E202" s="102">
        <f>C202/B202-1</f>
        <v>-2.6996876394466796E-2</v>
      </c>
      <c r="F202" s="108">
        <v>232</v>
      </c>
      <c r="G202" s="109">
        <v>558</v>
      </c>
      <c r="H202" s="109">
        <v>2381</v>
      </c>
      <c r="I202" s="109">
        <v>1422</v>
      </c>
      <c r="J202" s="109">
        <v>605</v>
      </c>
      <c r="K202" s="105"/>
      <c r="L202" s="111">
        <f>F202/$C202</f>
        <v>5.3198807612932816E-2</v>
      </c>
      <c r="M202" s="111">
        <f>G202/$C202</f>
        <v>0.12795230451731254</v>
      </c>
      <c r="N202" s="111">
        <f>H202/$C202</f>
        <v>0.54597569364824583</v>
      </c>
      <c r="O202" s="111">
        <f>I202/$C202</f>
        <v>0.32607200183444163</v>
      </c>
      <c r="P202" s="111">
        <f>J202/$C202</f>
        <v>0.13872964916303601</v>
      </c>
      <c r="Q202" s="126">
        <f>(G202+I202)/(H202/100)</f>
        <v>83.158336833263334</v>
      </c>
      <c r="S202" s="25">
        <v>848</v>
      </c>
      <c r="T202" s="19" t="s">
        <v>362</v>
      </c>
      <c r="U202" s="38"/>
      <c r="V202" s="35"/>
      <c r="W202" s="36"/>
      <c r="X202" s="37"/>
      <c r="Y202" s="113"/>
    </row>
    <row r="203" spans="1:25" s="4" customFormat="1" ht="13.5" customHeight="1">
      <c r="A203" s="24" t="s">
        <v>376</v>
      </c>
      <c r="B203" s="40">
        <v>4393</v>
      </c>
      <c r="C203" s="6">
        <v>4355</v>
      </c>
      <c r="D203" s="14">
        <f>C203-B203</f>
        <v>-38</v>
      </c>
      <c r="E203" s="102">
        <f>C203/B203-1</f>
        <v>-8.6501251991805139E-3</v>
      </c>
      <c r="F203" s="108">
        <v>329</v>
      </c>
      <c r="G203" s="109">
        <v>895</v>
      </c>
      <c r="H203" s="109">
        <v>2642</v>
      </c>
      <c r="I203" s="109">
        <v>818</v>
      </c>
      <c r="J203" s="109">
        <v>337</v>
      </c>
      <c r="K203" s="105"/>
      <c r="L203" s="111">
        <f>F203/$C203</f>
        <v>7.554535017221585E-2</v>
      </c>
      <c r="M203" s="111">
        <f>G203/$C203</f>
        <v>0.20551090700344432</v>
      </c>
      <c r="N203" s="111">
        <f>H203/$C203</f>
        <v>0.60665901262916189</v>
      </c>
      <c r="O203" s="111">
        <f>I203/$C203</f>
        <v>0.18783008036739379</v>
      </c>
      <c r="P203" s="111">
        <f>J203/$C203</f>
        <v>7.7382319173363953E-2</v>
      </c>
      <c r="Q203" s="126">
        <f>(G203+I203)/(H203/100)</f>
        <v>64.83724451173353</v>
      </c>
      <c r="S203" s="25">
        <v>922</v>
      </c>
      <c r="T203" s="19" t="s">
        <v>376</v>
      </c>
      <c r="U203" s="38"/>
      <c r="V203" s="35"/>
      <c r="W203" s="36"/>
      <c r="X203" s="37"/>
      <c r="Y203" s="113"/>
    </row>
    <row r="204" spans="1:25" s="4" customFormat="1" ht="13.5" customHeight="1">
      <c r="A204" s="24" t="s">
        <v>327</v>
      </c>
      <c r="B204" s="40">
        <v>4398</v>
      </c>
      <c r="C204" s="6">
        <v>4283</v>
      </c>
      <c r="D204" s="14">
        <f>C204-B204</f>
        <v>-115</v>
      </c>
      <c r="E204" s="102">
        <f>C204/B204-1</f>
        <v>-2.6148249204183682E-2</v>
      </c>
      <c r="F204" s="108">
        <v>197</v>
      </c>
      <c r="G204" s="109">
        <v>491</v>
      </c>
      <c r="H204" s="109">
        <v>2213</v>
      </c>
      <c r="I204" s="109">
        <v>1579</v>
      </c>
      <c r="J204" s="109">
        <v>744</v>
      </c>
      <c r="K204" s="105"/>
      <c r="L204" s="111">
        <f>F204/$C204</f>
        <v>4.5995797338314263E-2</v>
      </c>
      <c r="M204" s="111">
        <f>G204/$C204</f>
        <v>0.11463927153864113</v>
      </c>
      <c r="N204" s="111">
        <f>H204/$C204</f>
        <v>0.51669390614055566</v>
      </c>
      <c r="O204" s="111">
        <f>I204/$C204</f>
        <v>0.36866682232080317</v>
      </c>
      <c r="P204" s="111">
        <f>J204/$C204</f>
        <v>0.17371001634368433</v>
      </c>
      <c r="Q204" s="126">
        <f>(G204+I204)/(H204/100)</f>
        <v>93.538183461364667</v>
      </c>
      <c r="S204" s="25">
        <v>702</v>
      </c>
      <c r="T204" s="19" t="s">
        <v>327</v>
      </c>
      <c r="U204" s="38"/>
      <c r="V204" s="35"/>
      <c r="W204" s="36"/>
      <c r="X204" s="37"/>
      <c r="Y204" s="113"/>
    </row>
    <row r="205" spans="1:25" s="4" customFormat="1" ht="13.5" customHeight="1">
      <c r="A205" s="24" t="s">
        <v>228</v>
      </c>
      <c r="B205" s="40">
        <v>4273</v>
      </c>
      <c r="C205" s="6">
        <v>4261</v>
      </c>
      <c r="D205" s="14">
        <f>C205-B205</f>
        <v>-12</v>
      </c>
      <c r="E205" s="102">
        <f>C205/B205-1</f>
        <v>-2.8083313831032131E-3</v>
      </c>
      <c r="F205" s="108">
        <v>356</v>
      </c>
      <c r="G205" s="109">
        <v>806</v>
      </c>
      <c r="H205" s="109">
        <v>2468</v>
      </c>
      <c r="I205" s="109">
        <v>987</v>
      </c>
      <c r="J205" s="109">
        <v>437</v>
      </c>
      <c r="K205" s="105"/>
      <c r="L205" s="111">
        <f>F205/$C205</f>
        <v>8.3548462802159121E-2</v>
      </c>
      <c r="M205" s="111">
        <f>G205/$C205</f>
        <v>0.18915747477118047</v>
      </c>
      <c r="N205" s="111">
        <f>H205/$C205</f>
        <v>0.57920675897676599</v>
      </c>
      <c r="O205" s="111">
        <f>I205/$C205</f>
        <v>0.23163576625205351</v>
      </c>
      <c r="P205" s="111">
        <f>J205/$C205</f>
        <v>0.10255808495658296</v>
      </c>
      <c r="Q205" s="126">
        <f>(G205+I205)/(H205/100)</f>
        <v>72.64991896272285</v>
      </c>
      <c r="S205" s="25">
        <v>236</v>
      </c>
      <c r="T205" s="19" t="s">
        <v>229</v>
      </c>
      <c r="U205" s="38"/>
      <c r="V205" s="35"/>
      <c r="W205" s="36"/>
      <c r="X205" s="37"/>
      <c r="Y205" s="113"/>
    </row>
    <row r="206" spans="1:25" s="4" customFormat="1" ht="13.5" customHeight="1">
      <c r="A206" s="24" t="s">
        <v>301</v>
      </c>
      <c r="B206" s="40">
        <v>4307</v>
      </c>
      <c r="C206" s="6">
        <v>4246</v>
      </c>
      <c r="D206" s="14">
        <f>C206-B206</f>
        <v>-61</v>
      </c>
      <c r="E206" s="102">
        <f>C206/B206-1</f>
        <v>-1.416299048061298E-2</v>
      </c>
      <c r="F206" s="108">
        <v>248</v>
      </c>
      <c r="G206" s="109">
        <v>562</v>
      </c>
      <c r="H206" s="109">
        <v>2289</v>
      </c>
      <c r="I206" s="109">
        <v>1395</v>
      </c>
      <c r="J206" s="109">
        <v>563</v>
      </c>
      <c r="K206" s="105"/>
      <c r="L206" s="111">
        <f>F206/$C206</f>
        <v>5.8407913330193122E-2</v>
      </c>
      <c r="M206" s="111">
        <f>G206/$C206</f>
        <v>0.13235986811116346</v>
      </c>
      <c r="N206" s="111">
        <f>H206/$C206</f>
        <v>0.53909561940650019</v>
      </c>
      <c r="O206" s="111">
        <f>I206/$C206</f>
        <v>0.32854451248233629</v>
      </c>
      <c r="P206" s="111">
        <f>J206/$C206</f>
        <v>0.13259538389072067</v>
      </c>
      <c r="Q206" s="126">
        <f>(G206+I206)/(H206/100)</f>
        <v>85.495849716033206</v>
      </c>
      <c r="S206" s="25">
        <v>607</v>
      </c>
      <c r="T206" s="19" t="s">
        <v>301</v>
      </c>
      <c r="U206" s="38"/>
      <c r="V206" s="35"/>
      <c r="W206" s="36"/>
      <c r="X206" s="37"/>
      <c r="Y206" s="113"/>
    </row>
    <row r="207" spans="1:25" s="4" customFormat="1" ht="13.5" customHeight="1">
      <c r="A207" s="24" t="s">
        <v>300</v>
      </c>
      <c r="B207" s="40">
        <v>4053</v>
      </c>
      <c r="C207" s="6">
        <v>4032</v>
      </c>
      <c r="D207" s="14">
        <f>C207-B207</f>
        <v>-21</v>
      </c>
      <c r="E207" s="102">
        <f>C207/B207-1</f>
        <v>-5.1813471502590858E-3</v>
      </c>
      <c r="F207" s="108">
        <v>220</v>
      </c>
      <c r="G207" s="109">
        <v>604</v>
      </c>
      <c r="H207" s="109">
        <v>2177</v>
      </c>
      <c r="I207" s="109">
        <v>1251</v>
      </c>
      <c r="J207" s="109">
        <v>607</v>
      </c>
      <c r="K207" s="105"/>
      <c r="L207" s="111">
        <f>F207/$C207</f>
        <v>5.4563492063492064E-2</v>
      </c>
      <c r="M207" s="111">
        <f>G207/$C207</f>
        <v>0.1498015873015873</v>
      </c>
      <c r="N207" s="111">
        <f>H207/$C207</f>
        <v>0.53993055555555558</v>
      </c>
      <c r="O207" s="111">
        <f>I207/$C207</f>
        <v>0.31026785714285715</v>
      </c>
      <c r="P207" s="111">
        <f>J207/$C207</f>
        <v>0.15054563492063491</v>
      </c>
      <c r="Q207" s="126">
        <f>(G207+I207)/(H207/100)</f>
        <v>85.20900321543408</v>
      </c>
      <c r="S207" s="25">
        <v>601</v>
      </c>
      <c r="T207" s="19" t="s">
        <v>300</v>
      </c>
      <c r="U207" s="38"/>
      <c r="V207" s="35"/>
      <c r="W207" s="36"/>
      <c r="X207" s="37"/>
      <c r="Y207" s="113"/>
    </row>
    <row r="208" spans="1:25" s="4" customFormat="1" ht="13.5" customHeight="1">
      <c r="A208" s="24" t="s">
        <v>354</v>
      </c>
      <c r="B208" s="40">
        <v>4024</v>
      </c>
      <c r="C208" s="6">
        <v>3976</v>
      </c>
      <c r="D208" s="14">
        <f>C208-B208</f>
        <v>-48</v>
      </c>
      <c r="E208" s="102">
        <f>C208/B208-1</f>
        <v>-1.1928429423459286E-2</v>
      </c>
      <c r="F208" s="108">
        <v>211</v>
      </c>
      <c r="G208" s="109">
        <v>580</v>
      </c>
      <c r="H208" s="109">
        <v>2211</v>
      </c>
      <c r="I208" s="109">
        <v>1185</v>
      </c>
      <c r="J208" s="109">
        <v>519</v>
      </c>
      <c r="K208" s="105"/>
      <c r="L208" s="111">
        <f>F208/$C208</f>
        <v>5.3068410462776661E-2</v>
      </c>
      <c r="M208" s="111">
        <f>G208/$C208</f>
        <v>0.14587525150905434</v>
      </c>
      <c r="N208" s="111">
        <f>H208/$C208</f>
        <v>0.55608651911468809</v>
      </c>
      <c r="O208" s="111">
        <f>I208/$C208</f>
        <v>0.29803822937625757</v>
      </c>
      <c r="P208" s="111">
        <f>J208/$C208</f>
        <v>0.13053319919517103</v>
      </c>
      <c r="Q208" s="126">
        <f>(G208+I208)/(H208/100)</f>
        <v>79.828132066938039</v>
      </c>
      <c r="S208" s="25">
        <v>832</v>
      </c>
      <c r="T208" s="39" t="s">
        <v>354</v>
      </c>
      <c r="U208" s="34"/>
      <c r="V208" s="35"/>
      <c r="W208" s="36"/>
      <c r="X208" s="37"/>
      <c r="Y208" s="113"/>
    </row>
    <row r="209" spans="1:25" s="4" customFormat="1" ht="13.5" customHeight="1">
      <c r="A209" s="24" t="s">
        <v>226</v>
      </c>
      <c r="B209" s="40">
        <v>4031</v>
      </c>
      <c r="C209" s="6">
        <v>3949</v>
      </c>
      <c r="D209" s="14">
        <f>C209-B209</f>
        <v>-82</v>
      </c>
      <c r="E209" s="102">
        <f>C209/B209-1</f>
        <v>-2.034234681220537E-2</v>
      </c>
      <c r="F209" s="108">
        <v>183</v>
      </c>
      <c r="G209" s="109">
        <v>508</v>
      </c>
      <c r="H209" s="109">
        <v>2105</v>
      </c>
      <c r="I209" s="109">
        <v>1336</v>
      </c>
      <c r="J209" s="109">
        <v>599</v>
      </c>
      <c r="K209" s="105"/>
      <c r="L209" s="111">
        <f>F209/$C209</f>
        <v>4.6340845783742722E-2</v>
      </c>
      <c r="M209" s="111">
        <f>G209/$C209</f>
        <v>0.1286401620663459</v>
      </c>
      <c r="N209" s="111">
        <f>H209/$C209</f>
        <v>0.53304634084578373</v>
      </c>
      <c r="O209" s="111">
        <f>I209/$C209</f>
        <v>0.33831349708787034</v>
      </c>
      <c r="P209" s="111">
        <f>J209/$C209</f>
        <v>0.15168397062547481</v>
      </c>
      <c r="Q209" s="126">
        <f>(G209+I209)/(H209/100)</f>
        <v>87.600950118764843</v>
      </c>
      <c r="S209" s="25">
        <v>226</v>
      </c>
      <c r="T209" s="19" t="s">
        <v>226</v>
      </c>
      <c r="U209" s="38"/>
      <c r="V209" s="35"/>
      <c r="W209" s="36"/>
      <c r="X209" s="37"/>
      <c r="Y209" s="113"/>
    </row>
    <row r="210" spans="1:25" s="4" customFormat="1" ht="13.5" customHeight="1">
      <c r="A210" s="24" t="s">
        <v>176</v>
      </c>
      <c r="B210" s="40">
        <v>3984</v>
      </c>
      <c r="C210" s="6">
        <v>3941</v>
      </c>
      <c r="D210" s="14">
        <f>C210-B210</f>
        <v>-43</v>
      </c>
      <c r="E210" s="102">
        <f>C210/B210-1</f>
        <v>-1.0793172690763075E-2</v>
      </c>
      <c r="F210" s="108">
        <v>319</v>
      </c>
      <c r="G210" s="109">
        <v>759</v>
      </c>
      <c r="H210" s="109">
        <v>2410</v>
      </c>
      <c r="I210" s="109">
        <v>772</v>
      </c>
      <c r="J210" s="109">
        <v>300</v>
      </c>
      <c r="K210" s="105"/>
      <c r="L210" s="111">
        <f>F210/$C210</f>
        <v>8.0943922862217715E-2</v>
      </c>
      <c r="M210" s="111">
        <f>G210/$C210</f>
        <v>0.19259071301700076</v>
      </c>
      <c r="N210" s="111">
        <f>H210/$C210</f>
        <v>0.61151991880233447</v>
      </c>
      <c r="O210" s="111">
        <f>I210/$C210</f>
        <v>0.1958893681806648</v>
      </c>
      <c r="P210" s="111">
        <f>J210/$C210</f>
        <v>7.6122811469170257E-2</v>
      </c>
      <c r="Q210" s="126">
        <f>(G210+I210)/(H210/100)</f>
        <v>63.526970954356841</v>
      </c>
      <c r="S210" s="25">
        <v>19</v>
      </c>
      <c r="T210" s="19" t="s">
        <v>176</v>
      </c>
      <c r="U210" s="38"/>
      <c r="V210" s="35"/>
      <c r="W210" s="36"/>
      <c r="X210" s="37"/>
      <c r="Y210" s="113"/>
    </row>
    <row r="211" spans="1:25" s="4" customFormat="1" ht="13.5" customHeight="1">
      <c r="A211" s="24" t="s">
        <v>387</v>
      </c>
      <c r="B211" s="40">
        <v>4022</v>
      </c>
      <c r="C211" s="6">
        <v>3918</v>
      </c>
      <c r="D211" s="14">
        <f>C211-B211</f>
        <v>-104</v>
      </c>
      <c r="E211" s="102">
        <f>C211/B211-1</f>
        <v>-2.5857782197911461E-2</v>
      </c>
      <c r="F211" s="108">
        <v>151</v>
      </c>
      <c r="G211" s="109">
        <v>400</v>
      </c>
      <c r="H211" s="109">
        <v>2043</v>
      </c>
      <c r="I211" s="109">
        <v>1475</v>
      </c>
      <c r="J211" s="109">
        <v>712</v>
      </c>
      <c r="K211" s="105"/>
      <c r="L211" s="111">
        <f>F211/$C211</f>
        <v>3.8540071465033181E-2</v>
      </c>
      <c r="M211" s="111">
        <f>G211/$C211</f>
        <v>0.10209290454313426</v>
      </c>
      <c r="N211" s="111">
        <f>H211/$C211</f>
        <v>0.52143950995405819</v>
      </c>
      <c r="O211" s="111">
        <f>I211/$C211</f>
        <v>0.37646758550280757</v>
      </c>
      <c r="P211" s="111">
        <f>J211/$C211</f>
        <v>0.18172537008677897</v>
      </c>
      <c r="Q211" s="126">
        <f>(G211+I211)/(H211/100)</f>
        <v>91.776798825256975</v>
      </c>
      <c r="S211" s="25">
        <v>976</v>
      </c>
      <c r="T211" s="39" t="s">
        <v>388</v>
      </c>
      <c r="U211" s="38"/>
      <c r="V211" s="35"/>
      <c r="W211" s="36"/>
      <c r="X211" s="37"/>
      <c r="Y211" s="113"/>
    </row>
    <row r="212" spans="1:25" s="4" customFormat="1" ht="13.5" customHeight="1">
      <c r="A212" s="24" t="s">
        <v>343</v>
      </c>
      <c r="B212" s="40">
        <v>3967</v>
      </c>
      <c r="C212" s="6">
        <v>3897</v>
      </c>
      <c r="D212" s="14">
        <f>C212-B212</f>
        <v>-70</v>
      </c>
      <c r="E212" s="102">
        <f>C212/B212-1</f>
        <v>-1.7645576002016661E-2</v>
      </c>
      <c r="F212" s="108">
        <v>186</v>
      </c>
      <c r="G212" s="109">
        <v>486</v>
      </c>
      <c r="H212" s="109">
        <v>2126</v>
      </c>
      <c r="I212" s="109">
        <v>1285</v>
      </c>
      <c r="J212" s="109">
        <v>550</v>
      </c>
      <c r="K212" s="105"/>
      <c r="L212" s="111">
        <f>F212/$C212</f>
        <v>4.7729022324865283E-2</v>
      </c>
      <c r="M212" s="111">
        <f>G212/$C212</f>
        <v>0.12471131639722864</v>
      </c>
      <c r="N212" s="111">
        <f>H212/$C212</f>
        <v>0.5455478573261483</v>
      </c>
      <c r="O212" s="111">
        <f>I212/$C212</f>
        <v>0.32974082627662304</v>
      </c>
      <c r="P212" s="111">
        <f>J212/$C212</f>
        <v>0.14113420579933281</v>
      </c>
      <c r="Q212" s="126">
        <f>(G212+I212)/(H212/100)</f>
        <v>83.301975540921916</v>
      </c>
      <c r="S212" s="25">
        <v>762</v>
      </c>
      <c r="T212" s="19" t="s">
        <v>343</v>
      </c>
      <c r="U212" s="38"/>
      <c r="V212" s="35"/>
      <c r="W212" s="36"/>
      <c r="X212" s="37"/>
      <c r="Y212" s="113"/>
    </row>
    <row r="213" spans="1:25" s="4" customFormat="1" ht="13.5" customHeight="1">
      <c r="A213" s="55" t="s">
        <v>237</v>
      </c>
      <c r="B213" s="40">
        <v>3834</v>
      </c>
      <c r="C213" s="6">
        <v>3846</v>
      </c>
      <c r="D213" s="14">
        <f>C213-B213</f>
        <v>12</v>
      </c>
      <c r="E213" s="102">
        <f>C213/B213-1</f>
        <v>3.129890453834161E-3</v>
      </c>
      <c r="F213" s="108">
        <v>268</v>
      </c>
      <c r="G213" s="109">
        <v>578</v>
      </c>
      <c r="H213" s="109">
        <v>2245</v>
      </c>
      <c r="I213" s="109">
        <v>1023</v>
      </c>
      <c r="J213" s="109">
        <v>424</v>
      </c>
      <c r="K213" s="105"/>
      <c r="L213" s="111">
        <f>F213/$C213</f>
        <v>6.9682787311492453E-2</v>
      </c>
      <c r="M213" s="111">
        <f>G213/$C213</f>
        <v>0.15028601144045761</v>
      </c>
      <c r="N213" s="111">
        <f>H213/$C213</f>
        <v>0.58372334893395739</v>
      </c>
      <c r="O213" s="111">
        <f>I213/$C213</f>
        <v>0.265990639625585</v>
      </c>
      <c r="P213" s="111">
        <f>J213/$C213</f>
        <v>0.11024440977639105</v>
      </c>
      <c r="Q213" s="126">
        <f>(G213+I213)/(H213/100)</f>
        <v>71.314031180400889</v>
      </c>
      <c r="S213" s="50">
        <v>273</v>
      </c>
      <c r="T213" s="39" t="s">
        <v>237</v>
      </c>
      <c r="U213" s="38"/>
      <c r="V213" s="35"/>
      <c r="W213" s="36"/>
      <c r="X213" s="37"/>
      <c r="Y213" s="113"/>
    </row>
    <row r="214" spans="1:25" s="4" customFormat="1" ht="13.5" customHeight="1">
      <c r="A214" s="24" t="s">
        <v>296</v>
      </c>
      <c r="B214" s="40">
        <v>3900</v>
      </c>
      <c r="C214" s="6">
        <v>3841</v>
      </c>
      <c r="D214" s="14">
        <f>C214-B214</f>
        <v>-59</v>
      </c>
      <c r="E214" s="102">
        <f>C214/B214-1</f>
        <v>-1.5128205128205119E-2</v>
      </c>
      <c r="F214" s="108">
        <v>291</v>
      </c>
      <c r="G214" s="109">
        <v>744</v>
      </c>
      <c r="H214" s="109">
        <v>2157</v>
      </c>
      <c r="I214" s="109">
        <v>940</v>
      </c>
      <c r="J214" s="109">
        <v>394</v>
      </c>
      <c r="K214" s="105"/>
      <c r="L214" s="111">
        <f>F214/$C214</f>
        <v>7.5761520437386098E-2</v>
      </c>
      <c r="M214" s="111">
        <f>G214/$C214</f>
        <v>0.19369955740692529</v>
      </c>
      <c r="N214" s="111">
        <f>H214/$C214</f>
        <v>0.56157250715959384</v>
      </c>
      <c r="O214" s="111">
        <f>I214/$C214</f>
        <v>0.24472793543348087</v>
      </c>
      <c r="P214" s="111">
        <f>J214/$C214</f>
        <v>0.10257745378807602</v>
      </c>
      <c r="Q214" s="126">
        <f>(G214+I214)/(H214/100)</f>
        <v>78.071395456652752</v>
      </c>
      <c r="S214" s="25">
        <v>592</v>
      </c>
      <c r="T214" s="19" t="s">
        <v>296</v>
      </c>
      <c r="U214" s="38"/>
      <c r="V214" s="35"/>
      <c r="W214" s="36"/>
      <c r="X214" s="37"/>
      <c r="Y214" s="113"/>
    </row>
    <row r="215" spans="1:25" s="4" customFormat="1" ht="13.5" customHeight="1">
      <c r="A215" s="24" t="s">
        <v>320</v>
      </c>
      <c r="B215" s="40">
        <v>3896</v>
      </c>
      <c r="C215" s="6">
        <v>3783</v>
      </c>
      <c r="D215" s="14">
        <f>C215-B215</f>
        <v>-113</v>
      </c>
      <c r="E215" s="102">
        <f>C215/B215-1</f>
        <v>-2.9004106776180705E-2</v>
      </c>
      <c r="F215" s="108">
        <v>232</v>
      </c>
      <c r="G215" s="109">
        <v>669</v>
      </c>
      <c r="H215" s="109">
        <v>2030</v>
      </c>
      <c r="I215" s="109">
        <v>1084</v>
      </c>
      <c r="J215" s="109">
        <v>461</v>
      </c>
      <c r="K215" s="105"/>
      <c r="L215" s="111">
        <f>F215/$C215</f>
        <v>6.1326989162040706E-2</v>
      </c>
      <c r="M215" s="111">
        <f>G215/$C215</f>
        <v>0.17684377478191912</v>
      </c>
      <c r="N215" s="111">
        <f>H215/$C215</f>
        <v>0.53661115516785618</v>
      </c>
      <c r="O215" s="111">
        <f>I215/$C215</f>
        <v>0.28654507005022467</v>
      </c>
      <c r="P215" s="111">
        <f>J215/$C215</f>
        <v>0.1218609569125033</v>
      </c>
      <c r="Q215" s="126">
        <f>(G215+I215)/(H215/100)</f>
        <v>86.354679802955658</v>
      </c>
      <c r="S215" s="25">
        <v>683</v>
      </c>
      <c r="T215" s="19" t="s">
        <v>320</v>
      </c>
      <c r="U215" s="38"/>
      <c r="V215" s="35"/>
      <c r="W215" s="36"/>
      <c r="X215" s="37"/>
      <c r="Y215" s="113"/>
    </row>
    <row r="216" spans="1:25" s="4" customFormat="1" ht="13.5" customHeight="1">
      <c r="A216" s="24" t="s">
        <v>371</v>
      </c>
      <c r="B216" s="40">
        <v>3783</v>
      </c>
      <c r="C216" s="6">
        <v>3681</v>
      </c>
      <c r="D216" s="14">
        <f>C216-B216</f>
        <v>-102</v>
      </c>
      <c r="E216" s="102">
        <f>C216/B216-1</f>
        <v>-2.6962727993655844E-2</v>
      </c>
      <c r="F216" s="108">
        <v>394</v>
      </c>
      <c r="G216" s="109">
        <v>949</v>
      </c>
      <c r="H216" s="109">
        <v>1998</v>
      </c>
      <c r="I216" s="109">
        <v>734</v>
      </c>
      <c r="J216" s="109">
        <v>292</v>
      </c>
      <c r="K216" s="105"/>
      <c r="L216" s="111">
        <f>F216/$C216</f>
        <v>0.10703613148600924</v>
      </c>
      <c r="M216" s="111">
        <f>G216/$C216</f>
        <v>0.2578103776147786</v>
      </c>
      <c r="N216" s="111">
        <f>H216/$C216</f>
        <v>0.54278728606356963</v>
      </c>
      <c r="O216" s="111">
        <f>I216/$C216</f>
        <v>0.19940233632165172</v>
      </c>
      <c r="P216" s="111">
        <f>J216/$C216</f>
        <v>7.932627003531649E-2</v>
      </c>
      <c r="Q216" s="126">
        <f>(G216+I216)/(H216/100)</f>
        <v>84.234234234234236</v>
      </c>
      <c r="S216" s="25">
        <v>892</v>
      </c>
      <c r="T216" s="39" t="s">
        <v>371</v>
      </c>
      <c r="U216" s="38"/>
      <c r="V216" s="35"/>
      <c r="W216" s="36"/>
      <c r="X216" s="37"/>
      <c r="Y216" s="113"/>
    </row>
    <row r="217" spans="1:25" s="4" customFormat="1" ht="13.5" customHeight="1">
      <c r="A217" s="24" t="s">
        <v>349</v>
      </c>
      <c r="B217" s="40">
        <v>3753</v>
      </c>
      <c r="C217" s="6">
        <v>3657</v>
      </c>
      <c r="D217" s="14">
        <f>C217-B217</f>
        <v>-96</v>
      </c>
      <c r="E217" s="102">
        <f>C217/B217-1</f>
        <v>-2.5579536370903266E-2</v>
      </c>
      <c r="F217" s="108">
        <v>130</v>
      </c>
      <c r="G217" s="109">
        <v>319</v>
      </c>
      <c r="H217" s="109">
        <v>1795</v>
      </c>
      <c r="I217" s="109">
        <v>1543</v>
      </c>
      <c r="J217" s="109">
        <v>763</v>
      </c>
      <c r="K217" s="105"/>
      <c r="L217" s="111">
        <f>F217/$C217</f>
        <v>3.5548263604047031E-2</v>
      </c>
      <c r="M217" s="111">
        <f>G217/$C217</f>
        <v>8.7229969920700021E-2</v>
      </c>
      <c r="N217" s="111">
        <f>H217/$C217</f>
        <v>0.49083948591741866</v>
      </c>
      <c r="O217" s="111">
        <f>I217/$C217</f>
        <v>0.4219305441618813</v>
      </c>
      <c r="P217" s="111">
        <f>J217/$C217</f>
        <v>0.20864096253759912</v>
      </c>
      <c r="Q217" s="126">
        <f>(G217+I217)/(H217/100)</f>
        <v>103.73259052924791</v>
      </c>
      <c r="S217" s="25">
        <v>781</v>
      </c>
      <c r="T217" s="19" t="s">
        <v>349</v>
      </c>
      <c r="U217" s="38"/>
      <c r="V217" s="35"/>
      <c r="W217" s="36"/>
      <c r="X217" s="37"/>
      <c r="Y217" s="113"/>
    </row>
    <row r="218" spans="1:25" s="4" customFormat="1" ht="13.5" customHeight="1">
      <c r="A218" s="24" t="s">
        <v>379</v>
      </c>
      <c r="B218" s="40">
        <v>3676</v>
      </c>
      <c r="C218" s="6">
        <v>3579</v>
      </c>
      <c r="D218" s="14">
        <f>C218-B218</f>
        <v>-97</v>
      </c>
      <c r="E218" s="102">
        <f>C218/B218-1</f>
        <v>-2.638737758433074E-2</v>
      </c>
      <c r="F218" s="108">
        <v>215</v>
      </c>
      <c r="G218" s="109">
        <v>527</v>
      </c>
      <c r="H218" s="109">
        <v>2094</v>
      </c>
      <c r="I218" s="109">
        <v>958</v>
      </c>
      <c r="J218" s="109">
        <v>413</v>
      </c>
      <c r="K218" s="105"/>
      <c r="L218" s="111">
        <f>F218/$C218</f>
        <v>6.0072645990500141E-2</v>
      </c>
      <c r="M218" s="111">
        <f>G218/$C218</f>
        <v>0.14724783459066779</v>
      </c>
      <c r="N218" s="111">
        <f>H218/$C218</f>
        <v>0.58507963118189443</v>
      </c>
      <c r="O218" s="111">
        <f>I218/$C218</f>
        <v>0.26767253422743781</v>
      </c>
      <c r="P218" s="111">
        <f>J218/$C218</f>
        <v>0.11539536183291423</v>
      </c>
      <c r="Q218" s="126">
        <f>(G218+I218)/(H218/100)</f>
        <v>70.916905444126073</v>
      </c>
      <c r="S218" s="25">
        <v>925</v>
      </c>
      <c r="T218" s="39" t="s">
        <v>379</v>
      </c>
      <c r="U218" s="38"/>
      <c r="V218" s="35"/>
      <c r="W218" s="36"/>
      <c r="X218" s="37"/>
      <c r="Y218" s="113"/>
    </row>
    <row r="219" spans="1:25" s="4" customFormat="1" ht="13.5" customHeight="1">
      <c r="A219" s="24" t="s">
        <v>247</v>
      </c>
      <c r="B219" s="40">
        <v>3572</v>
      </c>
      <c r="C219" s="6">
        <v>3551</v>
      </c>
      <c r="D219" s="14">
        <f>C219-B219</f>
        <v>-21</v>
      </c>
      <c r="E219" s="102">
        <f>C219/B219-1</f>
        <v>-5.8790593505039235E-3</v>
      </c>
      <c r="F219" s="108">
        <v>188</v>
      </c>
      <c r="G219" s="109">
        <v>509</v>
      </c>
      <c r="H219" s="109">
        <v>1911</v>
      </c>
      <c r="I219" s="109">
        <v>1131</v>
      </c>
      <c r="J219" s="109">
        <v>541</v>
      </c>
      <c r="K219" s="105"/>
      <c r="L219" s="111">
        <f>F219/$C219</f>
        <v>5.294283300478738E-2</v>
      </c>
      <c r="M219" s="111">
        <f>G219/$C219</f>
        <v>0.14333990425232329</v>
      </c>
      <c r="N219" s="111">
        <f>H219/$C219</f>
        <v>0.53815826527738664</v>
      </c>
      <c r="O219" s="111">
        <f>I219/$C219</f>
        <v>0.31850183047029007</v>
      </c>
      <c r="P219" s="111">
        <f>J219/$C219</f>
        <v>0.15235145029569136</v>
      </c>
      <c r="Q219" s="126">
        <f>(G219+I219)/(H219/100)</f>
        <v>85.818942961800104</v>
      </c>
      <c r="S219" s="25">
        <v>300</v>
      </c>
      <c r="T219" s="19" t="s">
        <v>247</v>
      </c>
      <c r="U219" s="38"/>
      <c r="V219" s="35"/>
      <c r="W219" s="36"/>
      <c r="X219" s="37"/>
      <c r="Y219" s="113"/>
    </row>
    <row r="220" spans="1:25" s="4" customFormat="1" ht="13.5" customHeight="1">
      <c r="A220" s="24" t="s">
        <v>319</v>
      </c>
      <c r="B220" s="40">
        <v>3514</v>
      </c>
      <c r="C220" s="6">
        <v>3431</v>
      </c>
      <c r="D220" s="14">
        <f>C220-B220</f>
        <v>-83</v>
      </c>
      <c r="E220" s="102">
        <f>C220/B220-1</f>
        <v>-2.3619806488332395E-2</v>
      </c>
      <c r="F220" s="108">
        <v>160</v>
      </c>
      <c r="G220" s="109">
        <v>400</v>
      </c>
      <c r="H220" s="109">
        <v>1842</v>
      </c>
      <c r="I220" s="109">
        <v>1189</v>
      </c>
      <c r="J220" s="109">
        <v>502</v>
      </c>
      <c r="K220" s="105"/>
      <c r="L220" s="111">
        <f>F220/$C220</f>
        <v>4.6633634508889535E-2</v>
      </c>
      <c r="M220" s="111">
        <f>G220/$C220</f>
        <v>0.11658408627222384</v>
      </c>
      <c r="N220" s="111">
        <f>H220/$C220</f>
        <v>0.53686971728359079</v>
      </c>
      <c r="O220" s="111">
        <f>I220/$C220</f>
        <v>0.34654619644418538</v>
      </c>
      <c r="P220" s="111">
        <f>J220/$C220</f>
        <v>0.14631302827164092</v>
      </c>
      <c r="Q220" s="126">
        <f>(G220+I220)/(H220/100)</f>
        <v>86.264929424538536</v>
      </c>
      <c r="S220" s="25">
        <v>681</v>
      </c>
      <c r="T220" s="39" t="s">
        <v>319</v>
      </c>
      <c r="U220" s="38"/>
      <c r="V220" s="35"/>
      <c r="W220" s="36"/>
      <c r="X220" s="37"/>
      <c r="Y220" s="113"/>
    </row>
    <row r="221" spans="1:25" s="4" customFormat="1" ht="13.5" customHeight="1">
      <c r="A221" s="24" t="s">
        <v>329</v>
      </c>
      <c r="B221" s="40">
        <v>3491</v>
      </c>
      <c r="C221" s="6">
        <v>3400</v>
      </c>
      <c r="D221" s="14">
        <f>C221-B221</f>
        <v>-91</v>
      </c>
      <c r="E221" s="102">
        <f>C221/B221-1</f>
        <v>-2.6067029504439954E-2</v>
      </c>
      <c r="F221" s="108">
        <v>117</v>
      </c>
      <c r="G221" s="109">
        <v>307</v>
      </c>
      <c r="H221" s="109">
        <v>1776</v>
      </c>
      <c r="I221" s="109">
        <v>1317</v>
      </c>
      <c r="J221" s="109">
        <v>614</v>
      </c>
      <c r="K221" s="105"/>
      <c r="L221" s="111">
        <f>F221/$C221</f>
        <v>3.441176470588235E-2</v>
      </c>
      <c r="M221" s="111">
        <f>G221/$C221</f>
        <v>9.029411764705883E-2</v>
      </c>
      <c r="N221" s="111">
        <f>H221/$C221</f>
        <v>0.52235294117647058</v>
      </c>
      <c r="O221" s="111">
        <f>I221/$C221</f>
        <v>0.38735294117647057</v>
      </c>
      <c r="P221" s="111">
        <f>J221/$C221</f>
        <v>0.18058823529411766</v>
      </c>
      <c r="Q221" s="126">
        <f>(G221+I221)/(H221/100)</f>
        <v>91.441441441441427</v>
      </c>
      <c r="S221" s="25">
        <v>732</v>
      </c>
      <c r="T221" s="19" t="s">
        <v>329</v>
      </c>
      <c r="U221" s="38"/>
      <c r="V221" s="35"/>
      <c r="W221" s="36"/>
      <c r="X221" s="37"/>
      <c r="Y221" s="113"/>
    </row>
    <row r="222" spans="1:25" s="4" customFormat="1" ht="13.5" customHeight="1">
      <c r="A222" s="24" t="s">
        <v>333</v>
      </c>
      <c r="B222" s="40">
        <v>3429</v>
      </c>
      <c r="C222" s="6">
        <v>3383</v>
      </c>
      <c r="D222" s="14">
        <f>C222-B222</f>
        <v>-46</v>
      </c>
      <c r="E222" s="102">
        <f>C222/B222-1</f>
        <v>-1.3414989792942533E-2</v>
      </c>
      <c r="F222" s="108">
        <v>137</v>
      </c>
      <c r="G222" s="109">
        <v>373</v>
      </c>
      <c r="H222" s="109">
        <v>1709</v>
      </c>
      <c r="I222" s="109">
        <v>1301</v>
      </c>
      <c r="J222" s="109">
        <v>670</v>
      </c>
      <c r="K222" s="105"/>
      <c r="L222" s="111">
        <f>F222/$C222</f>
        <v>4.0496600650310376E-2</v>
      </c>
      <c r="M222" s="111">
        <f>G222/$C222</f>
        <v>0.11025716819391072</v>
      </c>
      <c r="N222" s="111">
        <f>H222/$C222</f>
        <v>0.50517292344073306</v>
      </c>
      <c r="O222" s="111">
        <f>I222/$C222</f>
        <v>0.38456990836535621</v>
      </c>
      <c r="P222" s="111">
        <f>J222/$C222</f>
        <v>0.19804906887378068</v>
      </c>
      <c r="Q222" s="126">
        <f>(G222+I222)/(H222/100)</f>
        <v>97.952018724400233</v>
      </c>
      <c r="S222" s="25">
        <v>739</v>
      </c>
      <c r="T222" s="39" t="s">
        <v>333</v>
      </c>
      <c r="U222" s="38"/>
      <c r="V222" s="35"/>
      <c r="W222" s="36"/>
      <c r="X222" s="37"/>
      <c r="Y222" s="113"/>
    </row>
    <row r="223" spans="1:25" s="4" customFormat="1" ht="13.5" customHeight="1">
      <c r="A223" s="24" t="s">
        <v>365</v>
      </c>
      <c r="B223" s="40">
        <v>3438</v>
      </c>
      <c r="C223" s="6">
        <v>3373</v>
      </c>
      <c r="D223" s="14">
        <f>C223-B223</f>
        <v>-65</v>
      </c>
      <c r="E223" s="102">
        <f>C223/B223-1</f>
        <v>-1.8906340895869733E-2</v>
      </c>
      <c r="F223" s="108">
        <v>141</v>
      </c>
      <c r="G223" s="109">
        <v>316</v>
      </c>
      <c r="H223" s="109">
        <v>1714</v>
      </c>
      <c r="I223" s="109">
        <v>1343</v>
      </c>
      <c r="J223" s="109">
        <v>611</v>
      </c>
      <c r="K223" s="105"/>
      <c r="L223" s="111">
        <f>F223/$C223</f>
        <v>4.180254965905722E-2</v>
      </c>
      <c r="M223" s="111">
        <f>G223/$C223</f>
        <v>9.3685146753631779E-2</v>
      </c>
      <c r="N223" s="111">
        <f>H223/$C223</f>
        <v>0.50815297954343319</v>
      </c>
      <c r="O223" s="111">
        <f>I223/$C223</f>
        <v>0.3981618737029351</v>
      </c>
      <c r="P223" s="111">
        <f>J223/$C223</f>
        <v>0.18114438185591461</v>
      </c>
      <c r="Q223" s="126">
        <f>(G223+I223)/(H223/100)</f>
        <v>96.791131855309217</v>
      </c>
      <c r="S223" s="25">
        <v>854</v>
      </c>
      <c r="T223" s="39" t="s">
        <v>365</v>
      </c>
      <c r="U223" s="38"/>
      <c r="V223" s="35"/>
      <c r="W223" s="36"/>
      <c r="X223" s="37"/>
      <c r="Y223" s="113"/>
    </row>
    <row r="224" spans="1:25" s="4" customFormat="1" ht="13.5" customHeight="1">
      <c r="A224" s="24" t="s">
        <v>291</v>
      </c>
      <c r="B224" s="40">
        <v>3336</v>
      </c>
      <c r="C224" s="6">
        <v>3273</v>
      </c>
      <c r="D224" s="14">
        <f>C224-B224</f>
        <v>-63</v>
      </c>
      <c r="E224" s="102">
        <f>C224/B224-1</f>
        <v>-1.8884892086330929E-2</v>
      </c>
      <c r="F224" s="108">
        <v>152</v>
      </c>
      <c r="G224" s="109">
        <v>410</v>
      </c>
      <c r="H224" s="109">
        <v>1779</v>
      </c>
      <c r="I224" s="109">
        <v>1084</v>
      </c>
      <c r="J224" s="109">
        <v>475</v>
      </c>
      <c r="K224" s="105"/>
      <c r="L224" s="111">
        <f>F224/$C224</f>
        <v>4.644057439657806E-2</v>
      </c>
      <c r="M224" s="111">
        <f>G224/$C224</f>
        <v>0.12526733883287502</v>
      </c>
      <c r="N224" s="111">
        <f>H224/$C224</f>
        <v>0.54353803849679194</v>
      </c>
      <c r="O224" s="111">
        <f>I224/$C224</f>
        <v>0.33119462267033301</v>
      </c>
      <c r="P224" s="111">
        <f>J224/$C224</f>
        <v>0.14512679498930645</v>
      </c>
      <c r="Q224" s="126">
        <f>(G224+I224)/(H224/100)</f>
        <v>83.97976391231029</v>
      </c>
      <c r="S224" s="25">
        <v>578</v>
      </c>
      <c r="T224" s="19" t="s">
        <v>291</v>
      </c>
      <c r="U224" s="38"/>
      <c r="V224" s="35"/>
      <c r="W224" s="36"/>
      <c r="X224" s="37"/>
      <c r="Y224" s="113"/>
    </row>
    <row r="225" spans="1:25" s="4" customFormat="1" ht="13.5" customHeight="1">
      <c r="A225" s="24" t="s">
        <v>195</v>
      </c>
      <c r="B225" s="40">
        <v>3329</v>
      </c>
      <c r="C225" s="6">
        <v>3254</v>
      </c>
      <c r="D225" s="14">
        <f>C225-B225</f>
        <v>-75</v>
      </c>
      <c r="E225" s="102">
        <f>C225/B225-1</f>
        <v>-2.2529288074496834E-2</v>
      </c>
      <c r="F225" s="108">
        <v>120</v>
      </c>
      <c r="G225" s="109">
        <v>338</v>
      </c>
      <c r="H225" s="109">
        <v>1656</v>
      </c>
      <c r="I225" s="109">
        <v>1260</v>
      </c>
      <c r="J225" s="109">
        <v>578</v>
      </c>
      <c r="K225" s="105"/>
      <c r="L225" s="111">
        <f>F225/$C225</f>
        <v>3.6877688998156119E-2</v>
      </c>
      <c r="M225" s="111">
        <f>G225/$C225</f>
        <v>0.1038721573448064</v>
      </c>
      <c r="N225" s="111">
        <f>H225/$C225</f>
        <v>0.50891210817455435</v>
      </c>
      <c r="O225" s="111">
        <f>I225/$C225</f>
        <v>0.38721573448063923</v>
      </c>
      <c r="P225" s="111">
        <f>J225/$C225</f>
        <v>0.17762753534111864</v>
      </c>
      <c r="Q225" s="126">
        <f>(G225+I225)/(H225/100)</f>
        <v>96.497584541062807</v>
      </c>
      <c r="S225" s="25">
        <v>90</v>
      </c>
      <c r="T225" s="19" t="s">
        <v>195</v>
      </c>
      <c r="U225" s="38"/>
      <c r="V225" s="35"/>
      <c r="W225" s="36"/>
      <c r="X225" s="37"/>
      <c r="Y225" s="113"/>
    </row>
    <row r="226" spans="1:25" s="4" customFormat="1" ht="13.5" customHeight="1">
      <c r="A226" s="24" t="s">
        <v>323</v>
      </c>
      <c r="B226" s="40">
        <v>3335</v>
      </c>
      <c r="C226" s="6">
        <v>3226</v>
      </c>
      <c r="D226" s="14">
        <f>C226-B226</f>
        <v>-109</v>
      </c>
      <c r="E226" s="102">
        <f>C226/B226-1</f>
        <v>-3.2683658170914565E-2</v>
      </c>
      <c r="F226" s="108">
        <v>110</v>
      </c>
      <c r="G226" s="109">
        <v>307</v>
      </c>
      <c r="H226" s="109">
        <v>1685</v>
      </c>
      <c r="I226" s="109">
        <v>1234</v>
      </c>
      <c r="J226" s="109">
        <v>548</v>
      </c>
      <c r="K226" s="105"/>
      <c r="L226" s="111">
        <f>F226/$C226</f>
        <v>3.4097954122752634E-2</v>
      </c>
      <c r="M226" s="111">
        <f>G226/$C226</f>
        <v>9.5164290142591451E-2</v>
      </c>
      <c r="N226" s="111">
        <f>H226/$C226</f>
        <v>0.52231866088034717</v>
      </c>
      <c r="O226" s="111">
        <f>I226/$C226</f>
        <v>0.3825170489770614</v>
      </c>
      <c r="P226" s="111">
        <f>J226/$C226</f>
        <v>0.1698698078115313</v>
      </c>
      <c r="Q226" s="126">
        <f>(G226+I226)/(H226/100)</f>
        <v>91.454005934718097</v>
      </c>
      <c r="S226" s="25">
        <v>689</v>
      </c>
      <c r="T226" s="19" t="s">
        <v>323</v>
      </c>
      <c r="U226" s="38"/>
      <c r="V226" s="35"/>
      <c r="W226" s="36"/>
      <c r="X226" s="37"/>
      <c r="Y226" s="113"/>
    </row>
    <row r="227" spans="1:25" s="4" customFormat="1" ht="13.5" customHeight="1">
      <c r="A227" s="24" t="s">
        <v>306</v>
      </c>
      <c r="B227" s="40">
        <v>3237</v>
      </c>
      <c r="C227" s="6">
        <v>3183</v>
      </c>
      <c r="D227" s="14">
        <f>C227-B227</f>
        <v>-54</v>
      </c>
      <c r="E227" s="102">
        <f>C227/B227-1</f>
        <v>-1.6682113067655213E-2</v>
      </c>
      <c r="F227" s="108">
        <v>104</v>
      </c>
      <c r="G227" s="109">
        <v>276</v>
      </c>
      <c r="H227" s="109">
        <v>1630</v>
      </c>
      <c r="I227" s="109">
        <v>1277</v>
      </c>
      <c r="J227" s="109">
        <v>525</v>
      </c>
      <c r="K227" s="105"/>
      <c r="L227" s="111">
        <f>F227/$C227</f>
        <v>3.2673578385171223E-2</v>
      </c>
      <c r="M227" s="111">
        <f>G227/$C227</f>
        <v>8.6710650329877473E-2</v>
      </c>
      <c r="N227" s="111">
        <f>H227/$C227</f>
        <v>0.51209550738297205</v>
      </c>
      <c r="O227" s="111">
        <f>I227/$C227</f>
        <v>0.40119384228715049</v>
      </c>
      <c r="P227" s="111">
        <f>J227/$C227</f>
        <v>0.16493873704052781</v>
      </c>
      <c r="Q227" s="126">
        <f>(G227+I227)/(H227/100)</f>
        <v>95.276073619631902</v>
      </c>
      <c r="S227" s="25">
        <v>614</v>
      </c>
      <c r="T227" s="39" t="s">
        <v>306</v>
      </c>
      <c r="U227" s="38"/>
      <c r="V227" s="35"/>
      <c r="W227" s="36"/>
      <c r="X227" s="37"/>
      <c r="Y227" s="113"/>
    </row>
    <row r="228" spans="1:25" s="4" customFormat="1" ht="13.5" customHeight="1">
      <c r="A228" s="24" t="s">
        <v>321</v>
      </c>
      <c r="B228" s="40">
        <v>3196</v>
      </c>
      <c r="C228" s="6">
        <v>3121</v>
      </c>
      <c r="D228" s="14">
        <f>C228-B228</f>
        <v>-75</v>
      </c>
      <c r="E228" s="102">
        <f>C228/B228-1</f>
        <v>-2.3466833541927357E-2</v>
      </c>
      <c r="F228" s="108">
        <v>132</v>
      </c>
      <c r="G228" s="109">
        <v>400</v>
      </c>
      <c r="H228" s="109">
        <v>1620</v>
      </c>
      <c r="I228" s="109">
        <v>1101</v>
      </c>
      <c r="J228" s="109">
        <v>482</v>
      </c>
      <c r="K228" s="105"/>
      <c r="L228" s="111">
        <f>F228/$C228</f>
        <v>4.2294136494713232E-2</v>
      </c>
      <c r="M228" s="111">
        <f>G228/$C228</f>
        <v>0.12816404998397948</v>
      </c>
      <c r="N228" s="111">
        <f>H228/$C228</f>
        <v>0.51906440243511698</v>
      </c>
      <c r="O228" s="111">
        <f>I228/$C228</f>
        <v>0.35277154758090357</v>
      </c>
      <c r="P228" s="111">
        <f>J228/$C228</f>
        <v>0.15443768023069529</v>
      </c>
      <c r="Q228" s="126">
        <f>(G228+I228)/(H228/100)</f>
        <v>92.65432098765433</v>
      </c>
      <c r="S228" s="25">
        <v>686</v>
      </c>
      <c r="T228" s="39" t="s">
        <v>321</v>
      </c>
      <c r="U228" s="38"/>
      <c r="V228" s="35"/>
      <c r="W228" s="36"/>
      <c r="X228" s="37"/>
      <c r="Y228" s="113"/>
    </row>
    <row r="229" spans="1:25" s="4" customFormat="1" ht="13.5" customHeight="1">
      <c r="A229" s="24" t="s">
        <v>377</v>
      </c>
      <c r="B229" s="40">
        <v>3166</v>
      </c>
      <c r="C229" s="6">
        <v>3114</v>
      </c>
      <c r="D229" s="14">
        <f>C229-B229</f>
        <v>-52</v>
      </c>
      <c r="E229" s="102">
        <f>C229/B229-1</f>
        <v>-1.6424510423246996E-2</v>
      </c>
      <c r="F229" s="108">
        <v>181</v>
      </c>
      <c r="G229" s="109">
        <v>490</v>
      </c>
      <c r="H229" s="109">
        <v>1684</v>
      </c>
      <c r="I229" s="109">
        <v>940</v>
      </c>
      <c r="J229" s="109">
        <v>421</v>
      </c>
      <c r="K229" s="105"/>
      <c r="L229" s="111">
        <f>F229/$C229</f>
        <v>5.812459858702633E-2</v>
      </c>
      <c r="M229" s="111">
        <f>G229/$C229</f>
        <v>0.1573538856775851</v>
      </c>
      <c r="N229" s="111">
        <f>H229/$C229</f>
        <v>0.54078355812459855</v>
      </c>
      <c r="O229" s="111">
        <f>I229/$C229</f>
        <v>0.30186255619781632</v>
      </c>
      <c r="P229" s="111">
        <f>J229/$C229</f>
        <v>0.13519588953114964</v>
      </c>
      <c r="Q229" s="126">
        <f>(G229+I229)/(H229/100)</f>
        <v>84.916864608076011</v>
      </c>
      <c r="S229" s="25">
        <v>924</v>
      </c>
      <c r="T229" s="19" t="s">
        <v>378</v>
      </c>
      <c r="U229" s="34"/>
      <c r="V229" s="35"/>
      <c r="W229" s="36"/>
      <c r="X229" s="37"/>
      <c r="Y229" s="113"/>
    </row>
    <row r="230" spans="1:25" s="4" customFormat="1" ht="13.5" customHeight="1">
      <c r="A230" s="24" t="s">
        <v>382</v>
      </c>
      <c r="B230" s="40">
        <v>3150</v>
      </c>
      <c r="C230" s="6">
        <v>3109</v>
      </c>
      <c r="D230" s="14">
        <f>C230-B230</f>
        <v>-41</v>
      </c>
      <c r="E230" s="102">
        <f>C230/B230-1</f>
        <v>-1.3015873015873036E-2</v>
      </c>
      <c r="F230" s="108">
        <v>125</v>
      </c>
      <c r="G230" s="109">
        <v>355</v>
      </c>
      <c r="H230" s="109">
        <v>1747</v>
      </c>
      <c r="I230" s="109">
        <v>1007</v>
      </c>
      <c r="J230" s="109">
        <v>434</v>
      </c>
      <c r="K230" s="105"/>
      <c r="L230" s="111">
        <f>F230/$C230</f>
        <v>4.0205853972338369E-2</v>
      </c>
      <c r="M230" s="111">
        <f>G230/$C230</f>
        <v>0.11418462528144098</v>
      </c>
      <c r="N230" s="111">
        <f>H230/$C230</f>
        <v>0.56191701511740111</v>
      </c>
      <c r="O230" s="111">
        <f>I230/$C230</f>
        <v>0.32389835960115793</v>
      </c>
      <c r="P230" s="111">
        <f>J230/$C230</f>
        <v>0.13959472499195882</v>
      </c>
      <c r="Q230" s="126">
        <f>(G230+I230)/(H230/100)</f>
        <v>77.962220950200347</v>
      </c>
      <c r="S230" s="25">
        <v>935</v>
      </c>
      <c r="T230" s="19" t="s">
        <v>499</v>
      </c>
      <c r="U230" s="38"/>
      <c r="V230" s="35"/>
      <c r="W230" s="36"/>
      <c r="X230" s="37"/>
      <c r="Y230" s="113"/>
    </row>
    <row r="231" spans="1:25" s="4" customFormat="1" ht="13.5" customHeight="1">
      <c r="A231" s="24" t="s">
        <v>314</v>
      </c>
      <c r="B231" s="40">
        <v>3146</v>
      </c>
      <c r="C231" s="6">
        <v>3077</v>
      </c>
      <c r="D231" s="14">
        <f>C231-B231</f>
        <v>-69</v>
      </c>
      <c r="E231" s="102">
        <f>C231/B231-1</f>
        <v>-2.193261284170378E-2</v>
      </c>
      <c r="F231" s="108">
        <v>221</v>
      </c>
      <c r="G231" s="109">
        <v>541</v>
      </c>
      <c r="H231" s="109">
        <v>1654</v>
      </c>
      <c r="I231" s="109">
        <v>882</v>
      </c>
      <c r="J231" s="109">
        <v>369</v>
      </c>
      <c r="K231" s="105"/>
      <c r="L231" s="111">
        <f>F231/$C231</f>
        <v>7.18232044198895E-2</v>
      </c>
      <c r="M231" s="111">
        <f>G231/$C231</f>
        <v>0.17582060448488787</v>
      </c>
      <c r="N231" s="111">
        <f>H231/$C231</f>
        <v>0.5375365615859603</v>
      </c>
      <c r="O231" s="111">
        <f>I231/$C231</f>
        <v>0.2866428339291518</v>
      </c>
      <c r="P231" s="111">
        <f>J231/$C231</f>
        <v>0.11992200194995126</v>
      </c>
      <c r="Q231" s="126">
        <f>(G231+I231)/(H231/100)</f>
        <v>86.033857315598553</v>
      </c>
      <c r="S231" s="25">
        <v>625</v>
      </c>
      <c r="T231" s="39" t="s">
        <v>314</v>
      </c>
      <c r="U231" s="38"/>
      <c r="V231" s="35"/>
      <c r="W231" s="36"/>
      <c r="X231" s="37"/>
      <c r="Y231" s="113"/>
    </row>
    <row r="232" spans="1:25" s="4" customFormat="1" ht="13.5" customHeight="1">
      <c r="A232" s="24" t="s">
        <v>278</v>
      </c>
      <c r="B232" s="40">
        <v>3115</v>
      </c>
      <c r="C232" s="6">
        <v>3067</v>
      </c>
      <c r="D232" s="14">
        <f>C232-B232</f>
        <v>-48</v>
      </c>
      <c r="E232" s="102">
        <f>C232/B232-1</f>
        <v>-1.540930979133226E-2</v>
      </c>
      <c r="F232" s="108">
        <v>199</v>
      </c>
      <c r="G232" s="109">
        <v>427</v>
      </c>
      <c r="H232" s="109">
        <v>1559</v>
      </c>
      <c r="I232" s="109">
        <v>1081</v>
      </c>
      <c r="J232" s="109">
        <v>516</v>
      </c>
      <c r="K232" s="105"/>
      <c r="L232" s="111">
        <f>F232/$C232</f>
        <v>6.4884251711770466E-2</v>
      </c>
      <c r="M232" s="111">
        <f>G232/$C232</f>
        <v>0.13922399739158786</v>
      </c>
      <c r="N232" s="111">
        <f>H232/$C232</f>
        <v>0.50831431366155855</v>
      </c>
      <c r="O232" s="111">
        <f>I232/$C232</f>
        <v>0.35246168894685359</v>
      </c>
      <c r="P232" s="111">
        <f>J232/$C232</f>
        <v>0.16824258232800782</v>
      </c>
      <c r="Q232" s="126">
        <f>(G232+I232)/(H232/100)</f>
        <v>96.728672225785758</v>
      </c>
      <c r="S232" s="25">
        <v>484</v>
      </c>
      <c r="T232" s="19" t="s">
        <v>279</v>
      </c>
      <c r="U232" s="38"/>
      <c r="V232" s="35"/>
      <c r="W232" s="36"/>
      <c r="X232" s="37"/>
      <c r="Y232" s="113"/>
    </row>
    <row r="233" spans="1:25" s="4" customFormat="1" ht="13.5" customHeight="1">
      <c r="A233" s="24" t="s">
        <v>363</v>
      </c>
      <c r="B233" s="40">
        <v>3112</v>
      </c>
      <c r="C233" s="6">
        <v>3033</v>
      </c>
      <c r="D233" s="14">
        <f>C233-B233</f>
        <v>-79</v>
      </c>
      <c r="E233" s="102">
        <f>C233/B233-1</f>
        <v>-2.5385604113110527E-2</v>
      </c>
      <c r="F233" s="108">
        <v>230</v>
      </c>
      <c r="G233" s="109">
        <v>579</v>
      </c>
      <c r="H233" s="109">
        <v>1628</v>
      </c>
      <c r="I233" s="109">
        <v>826</v>
      </c>
      <c r="J233" s="109">
        <v>378</v>
      </c>
      <c r="K233" s="105"/>
      <c r="L233" s="111">
        <f>F233/$C233</f>
        <v>7.5832509066930426E-2</v>
      </c>
      <c r="M233" s="111">
        <f>G233/$C233</f>
        <v>0.19090009891196835</v>
      </c>
      <c r="N233" s="111">
        <f>H233/$C233</f>
        <v>0.5367622815694032</v>
      </c>
      <c r="O233" s="111">
        <f>I233/$C233</f>
        <v>0.27233761951862839</v>
      </c>
      <c r="P233" s="111">
        <f>J233/$C233</f>
        <v>0.12462908011869436</v>
      </c>
      <c r="Q233" s="126">
        <f>(G233+I233)/(H233/100)</f>
        <v>86.30221130221129</v>
      </c>
      <c r="S233" s="25">
        <v>849</v>
      </c>
      <c r="T233" s="19" t="s">
        <v>363</v>
      </c>
      <c r="U233" s="38"/>
      <c r="V233" s="35"/>
      <c r="W233" s="36"/>
      <c r="X233" s="37"/>
      <c r="Y233" s="113"/>
    </row>
    <row r="234" spans="1:25" s="4" customFormat="1" ht="13.5" customHeight="1">
      <c r="A234" s="24" t="s">
        <v>359</v>
      </c>
      <c r="B234" s="40">
        <v>3062</v>
      </c>
      <c r="C234" s="6">
        <v>3001</v>
      </c>
      <c r="D234" s="14">
        <f>C234-B234</f>
        <v>-61</v>
      </c>
      <c r="E234" s="102">
        <f>C234/B234-1</f>
        <v>-1.992161985630303E-2</v>
      </c>
      <c r="F234" s="108">
        <v>214</v>
      </c>
      <c r="G234" s="109">
        <v>466</v>
      </c>
      <c r="H234" s="109">
        <v>1666</v>
      </c>
      <c r="I234" s="109">
        <v>869</v>
      </c>
      <c r="J234" s="109">
        <v>438</v>
      </c>
      <c r="K234" s="105"/>
      <c r="L234" s="111">
        <f>F234/$C234</f>
        <v>7.130956347884039E-2</v>
      </c>
      <c r="M234" s="111">
        <f>G234/$C234</f>
        <v>0.15528157280906366</v>
      </c>
      <c r="N234" s="111">
        <f>H234/$C234</f>
        <v>0.55514828390536486</v>
      </c>
      <c r="O234" s="111">
        <f>I234/$C234</f>
        <v>0.28957014328557146</v>
      </c>
      <c r="P234" s="111">
        <f>J234/$C234</f>
        <v>0.14595134955014996</v>
      </c>
      <c r="Q234" s="126">
        <f>(G234+I234)/(H234/100)</f>
        <v>80.132052821128454</v>
      </c>
      <c r="S234" s="25">
        <v>845</v>
      </c>
      <c r="T234" s="39" t="s">
        <v>359</v>
      </c>
      <c r="U234" s="38"/>
      <c r="V234" s="35"/>
      <c r="W234" s="36"/>
      <c r="X234" s="37"/>
      <c r="Y234" s="113"/>
    </row>
    <row r="235" spans="1:25" s="4" customFormat="1" ht="13.5" customHeight="1">
      <c r="A235" s="55" t="s">
        <v>257</v>
      </c>
      <c r="B235" s="40">
        <v>3078</v>
      </c>
      <c r="C235" s="6">
        <v>2996</v>
      </c>
      <c r="D235" s="14">
        <f>C235-B235</f>
        <v>-82</v>
      </c>
      <c r="E235" s="102">
        <f>C235/B235-1</f>
        <v>-2.6640675763482835E-2</v>
      </c>
      <c r="F235" s="108">
        <v>177</v>
      </c>
      <c r="G235" s="109">
        <v>413</v>
      </c>
      <c r="H235" s="109">
        <v>1559</v>
      </c>
      <c r="I235" s="109">
        <v>1024</v>
      </c>
      <c r="J235" s="109">
        <v>473</v>
      </c>
      <c r="K235" s="105"/>
      <c r="L235" s="111">
        <f>F235/$C235</f>
        <v>5.9078771695594126E-2</v>
      </c>
      <c r="M235" s="111">
        <f>G235/$C235</f>
        <v>0.13785046728971961</v>
      </c>
      <c r="N235" s="111">
        <f>H235/$C235</f>
        <v>0.52036048064085449</v>
      </c>
      <c r="O235" s="111">
        <f>I235/$C235</f>
        <v>0.34178905206942589</v>
      </c>
      <c r="P235" s="111">
        <f>J235/$C235</f>
        <v>0.15787716955941256</v>
      </c>
      <c r="Q235" s="126">
        <f>(G235+I235)/(H235/100)</f>
        <v>92.174470814624755</v>
      </c>
      <c r="S235" s="50">
        <v>403</v>
      </c>
      <c r="T235" s="39" t="s">
        <v>257</v>
      </c>
      <c r="U235" s="38"/>
      <c r="V235" s="35"/>
      <c r="W235" s="36"/>
      <c r="X235" s="37"/>
      <c r="Y235" s="113"/>
    </row>
    <row r="236" spans="1:25" s="4" customFormat="1" ht="13.5" customHeight="1">
      <c r="A236" s="55" t="s">
        <v>338</v>
      </c>
      <c r="B236" s="40">
        <v>3045</v>
      </c>
      <c r="C236" s="6">
        <v>2988</v>
      </c>
      <c r="D236" s="14">
        <f>C236-B236</f>
        <v>-57</v>
      </c>
      <c r="E236" s="102">
        <f>C236/B236-1</f>
        <v>-1.871921182266012E-2</v>
      </c>
      <c r="F236" s="108">
        <v>128</v>
      </c>
      <c r="G236" s="109">
        <v>418</v>
      </c>
      <c r="H236" s="109">
        <v>1568</v>
      </c>
      <c r="I236" s="109">
        <v>1002</v>
      </c>
      <c r="J236" s="109">
        <v>414</v>
      </c>
      <c r="K236" s="105"/>
      <c r="L236" s="111">
        <f>F236/$C236</f>
        <v>4.2838018741633198E-2</v>
      </c>
      <c r="M236" s="111">
        <f>G236/$C236</f>
        <v>0.13989290495314591</v>
      </c>
      <c r="N236" s="111">
        <f>H236/$C236</f>
        <v>0.52476572958500667</v>
      </c>
      <c r="O236" s="111">
        <f>I236/$C236</f>
        <v>0.3353413654618474</v>
      </c>
      <c r="P236" s="111">
        <f>J236/$C236</f>
        <v>0.13855421686746988</v>
      </c>
      <c r="Q236" s="126">
        <f>(G236+I236)/(H236/100)</f>
        <v>90.561224489795919</v>
      </c>
      <c r="S236" s="50">
        <v>751</v>
      </c>
      <c r="T236" s="19" t="s">
        <v>338</v>
      </c>
      <c r="U236" s="34"/>
      <c r="V236" s="35"/>
      <c r="W236" s="36"/>
      <c r="X236" s="37"/>
      <c r="Y236" s="113"/>
    </row>
    <row r="237" spans="1:25" s="4" customFormat="1" ht="13.5" customHeight="1">
      <c r="A237" s="24" t="s">
        <v>260</v>
      </c>
      <c r="B237" s="40">
        <v>3043</v>
      </c>
      <c r="C237" s="6">
        <v>2971</v>
      </c>
      <c r="D237" s="14">
        <f>C237-B237</f>
        <v>-72</v>
      </c>
      <c r="E237" s="102">
        <f>C237/B237-1</f>
        <v>-2.366086099244169E-2</v>
      </c>
      <c r="F237" s="108">
        <v>210</v>
      </c>
      <c r="G237" s="109">
        <v>524</v>
      </c>
      <c r="H237" s="109">
        <v>1684</v>
      </c>
      <c r="I237" s="109">
        <v>763</v>
      </c>
      <c r="J237" s="109">
        <v>329</v>
      </c>
      <c r="K237" s="105"/>
      <c r="L237" s="111">
        <f>F237/$C237</f>
        <v>7.0683271625715249E-2</v>
      </c>
      <c r="M237" s="111">
        <f>G237/$C237</f>
        <v>0.17637159205654662</v>
      </c>
      <c r="N237" s="111">
        <f>H237/$C237</f>
        <v>0.566812521036688</v>
      </c>
      <c r="O237" s="111">
        <f>I237/$C237</f>
        <v>0.25681588690676538</v>
      </c>
      <c r="P237" s="111">
        <f>J237/$C237</f>
        <v>0.11073712554695389</v>
      </c>
      <c r="Q237" s="126">
        <f>(G237+I237)/(H237/100)</f>
        <v>76.425178147268412</v>
      </c>
      <c r="S237" s="25">
        <v>416</v>
      </c>
      <c r="T237" s="19" t="s">
        <v>260</v>
      </c>
      <c r="U237" s="38"/>
      <c r="V237" s="35"/>
      <c r="W237" s="36"/>
      <c r="X237" s="37"/>
      <c r="Y237" s="113"/>
    </row>
    <row r="238" spans="1:25" s="4" customFormat="1" ht="13.5" customHeight="1">
      <c r="A238" s="24" t="s">
        <v>331</v>
      </c>
      <c r="B238" s="40">
        <v>2994</v>
      </c>
      <c r="C238" s="6">
        <v>2945</v>
      </c>
      <c r="D238" s="14">
        <f>C238-B238</f>
        <v>-49</v>
      </c>
      <c r="E238" s="102">
        <f>C238/B238-1</f>
        <v>-1.6366065464261892E-2</v>
      </c>
      <c r="F238" s="108">
        <v>175</v>
      </c>
      <c r="G238" s="109">
        <v>451</v>
      </c>
      <c r="H238" s="109">
        <v>1707</v>
      </c>
      <c r="I238" s="109">
        <v>787</v>
      </c>
      <c r="J238" s="109">
        <v>291</v>
      </c>
      <c r="K238" s="105"/>
      <c r="L238" s="111">
        <f>F238/$C238</f>
        <v>5.9422750424448216E-2</v>
      </c>
      <c r="M238" s="111">
        <f>G238/$C238</f>
        <v>0.1531409168081494</v>
      </c>
      <c r="N238" s="111">
        <f>H238/$C238</f>
        <v>0.57962648556876062</v>
      </c>
      <c r="O238" s="111">
        <f>I238/$C238</f>
        <v>0.26723259762308998</v>
      </c>
      <c r="P238" s="111">
        <f>J238/$C238</f>
        <v>9.8811544991511041E-2</v>
      </c>
      <c r="Q238" s="126">
        <f>(G238+I238)/(H238/100)</f>
        <v>72.524897480960746</v>
      </c>
      <c r="S238" s="25">
        <v>738</v>
      </c>
      <c r="T238" s="19" t="s">
        <v>332</v>
      </c>
      <c r="U238" s="38"/>
      <c r="V238" s="35"/>
      <c r="W238" s="36"/>
      <c r="X238" s="37"/>
      <c r="Y238" s="113"/>
    </row>
    <row r="239" spans="1:25" s="4" customFormat="1" ht="13.5" customHeight="1">
      <c r="A239" s="24" t="s">
        <v>290</v>
      </c>
      <c r="B239" s="40">
        <v>2963</v>
      </c>
      <c r="C239" s="6">
        <v>2896</v>
      </c>
      <c r="D239" s="14">
        <f>C239-B239</f>
        <v>-67</v>
      </c>
      <c r="E239" s="102">
        <f>C239/B239-1</f>
        <v>-2.2612217347283137E-2</v>
      </c>
      <c r="F239" s="108">
        <v>98</v>
      </c>
      <c r="G239" s="109">
        <v>286</v>
      </c>
      <c r="H239" s="109">
        <v>1450</v>
      </c>
      <c r="I239" s="109">
        <v>1160</v>
      </c>
      <c r="J239" s="109">
        <v>533</v>
      </c>
      <c r="K239" s="105"/>
      <c r="L239" s="111">
        <f>F239/$C239</f>
        <v>3.3839779005524859E-2</v>
      </c>
      <c r="M239" s="111">
        <f>G239/$C239</f>
        <v>9.8756906077348064E-2</v>
      </c>
      <c r="N239" s="111">
        <f>H239/$C239</f>
        <v>0.50069060773480667</v>
      </c>
      <c r="O239" s="111">
        <f>I239/$C239</f>
        <v>0.40055248618784528</v>
      </c>
      <c r="P239" s="111">
        <f>J239/$C239</f>
        <v>0.18404696132596685</v>
      </c>
      <c r="Q239" s="126">
        <f>(G239+I239)/(H239/100)</f>
        <v>99.724137931034477</v>
      </c>
      <c r="S239" s="25">
        <v>576</v>
      </c>
      <c r="T239" s="19" t="s">
        <v>290</v>
      </c>
      <c r="U239" s="38"/>
      <c r="V239" s="35"/>
      <c r="W239" s="36"/>
      <c r="X239" s="37"/>
      <c r="Y239" s="113"/>
    </row>
    <row r="240" spans="1:25" s="4" customFormat="1" ht="13.5" customHeight="1">
      <c r="A240" s="24" t="s">
        <v>221</v>
      </c>
      <c r="B240" s="40">
        <v>2990</v>
      </c>
      <c r="C240" s="6">
        <v>2893</v>
      </c>
      <c r="D240" s="14">
        <f>C240-B240</f>
        <v>-97</v>
      </c>
      <c r="E240" s="102">
        <f>C240/B240-1</f>
        <v>-3.2441471571906355E-2</v>
      </c>
      <c r="F240" s="108">
        <v>131</v>
      </c>
      <c r="G240" s="109">
        <v>333</v>
      </c>
      <c r="H240" s="109">
        <v>1542</v>
      </c>
      <c r="I240" s="109">
        <v>1018</v>
      </c>
      <c r="J240" s="109">
        <v>472</v>
      </c>
      <c r="K240" s="105"/>
      <c r="L240" s="111">
        <f>F240/$C240</f>
        <v>4.5281714483235397E-2</v>
      </c>
      <c r="M240" s="111">
        <f>G240/$C240</f>
        <v>0.11510542689249914</v>
      </c>
      <c r="N240" s="111">
        <f>H240/$C240</f>
        <v>0.53301071552022128</v>
      </c>
      <c r="O240" s="111">
        <f>I240/$C240</f>
        <v>0.35188385758727964</v>
      </c>
      <c r="P240" s="111">
        <f>J240/$C240</f>
        <v>0.16315243691669548</v>
      </c>
      <c r="Q240" s="126">
        <f>(G240+I240)/(H240/100)</f>
        <v>87.613488975356674</v>
      </c>
      <c r="S240" s="25">
        <v>204</v>
      </c>
      <c r="T240" s="39" t="s">
        <v>221</v>
      </c>
      <c r="U240" s="38"/>
      <c r="V240" s="35"/>
      <c r="W240" s="36"/>
      <c r="X240" s="37"/>
      <c r="Y240" s="113"/>
    </row>
    <row r="241" spans="1:25" s="4" customFormat="1" ht="13.5" customHeight="1">
      <c r="A241" s="24" t="s">
        <v>309</v>
      </c>
      <c r="B241" s="40">
        <v>2896</v>
      </c>
      <c r="C241" s="6">
        <v>2828</v>
      </c>
      <c r="D241" s="14">
        <f>C241-B241</f>
        <v>-68</v>
      </c>
      <c r="E241" s="102">
        <f>C241/B241-1</f>
        <v>-2.3480662983425438E-2</v>
      </c>
      <c r="F241" s="108">
        <v>138</v>
      </c>
      <c r="G241" s="109">
        <v>360</v>
      </c>
      <c r="H241" s="109">
        <v>1488</v>
      </c>
      <c r="I241" s="109">
        <v>980</v>
      </c>
      <c r="J241" s="109">
        <v>484</v>
      </c>
      <c r="K241" s="105"/>
      <c r="L241" s="111">
        <f>F241/$C241</f>
        <v>4.8797736916548796E-2</v>
      </c>
      <c r="M241" s="111">
        <f>G241/$C241</f>
        <v>0.12729844413012731</v>
      </c>
      <c r="N241" s="111">
        <f>H241/$C241</f>
        <v>0.52616690240452613</v>
      </c>
      <c r="O241" s="111">
        <f>I241/$C241</f>
        <v>0.34653465346534651</v>
      </c>
      <c r="P241" s="111">
        <f>J241/$C241</f>
        <v>0.17114568599717114</v>
      </c>
      <c r="Q241" s="126">
        <f>(G241+I241)/(H241/100)</f>
        <v>90.053763440860209</v>
      </c>
      <c r="S241" s="25">
        <v>619</v>
      </c>
      <c r="T241" s="19" t="s">
        <v>309</v>
      </c>
      <c r="U241" s="38"/>
      <c r="V241" s="35"/>
      <c r="W241" s="36"/>
      <c r="X241" s="37"/>
      <c r="Y241" s="113"/>
    </row>
    <row r="242" spans="1:25" s="4" customFormat="1" ht="13.5" customHeight="1">
      <c r="A242" s="24" t="s">
        <v>381</v>
      </c>
      <c r="B242" s="40">
        <v>2901</v>
      </c>
      <c r="C242" s="6">
        <v>2827</v>
      </c>
      <c r="D242" s="14">
        <f>C242-B242</f>
        <v>-74</v>
      </c>
      <c r="E242" s="102">
        <f>C242/B242-1</f>
        <v>-2.5508445363667698E-2</v>
      </c>
      <c r="F242" s="108">
        <v>140</v>
      </c>
      <c r="G242" s="109">
        <v>408</v>
      </c>
      <c r="H242" s="109">
        <v>1586</v>
      </c>
      <c r="I242" s="109">
        <v>833</v>
      </c>
      <c r="J242" s="109">
        <v>353</v>
      </c>
      <c r="K242" s="105"/>
      <c r="L242" s="111">
        <f>F242/$C242</f>
        <v>4.9522461973823845E-2</v>
      </c>
      <c r="M242" s="111">
        <f>G242/$C242</f>
        <v>0.14432260346657233</v>
      </c>
      <c r="N242" s="111">
        <f>H242/$C242</f>
        <v>0.56101874778917582</v>
      </c>
      <c r="O242" s="111">
        <f>I242/$C242</f>
        <v>0.29465864874425185</v>
      </c>
      <c r="P242" s="111">
        <f>J242/$C242</f>
        <v>0.12486735054828441</v>
      </c>
      <c r="Q242" s="126">
        <f>(G242+I242)/(H242/100)</f>
        <v>78.247162673392182</v>
      </c>
      <c r="S242" s="25">
        <v>934</v>
      </c>
      <c r="T242" s="19" t="s">
        <v>498</v>
      </c>
      <c r="U242" s="38"/>
      <c r="V242" s="35"/>
      <c r="W242" s="36"/>
      <c r="X242" s="37"/>
      <c r="Y242" s="113"/>
    </row>
    <row r="243" spans="1:25" s="4" customFormat="1" ht="13.5" customHeight="1">
      <c r="A243" s="24" t="s">
        <v>351</v>
      </c>
      <c r="B243" s="40">
        <v>2869</v>
      </c>
      <c r="C243" s="6">
        <v>2792</v>
      </c>
      <c r="D243" s="14">
        <f>C243-B243</f>
        <v>-77</v>
      </c>
      <c r="E243" s="102">
        <f>C243/B243-1</f>
        <v>-2.6838619728128288E-2</v>
      </c>
      <c r="F243" s="108">
        <v>137</v>
      </c>
      <c r="G243" s="109">
        <v>335</v>
      </c>
      <c r="H243" s="109">
        <v>1437</v>
      </c>
      <c r="I243" s="109">
        <v>1020</v>
      </c>
      <c r="J243" s="109">
        <v>455</v>
      </c>
      <c r="K243" s="105"/>
      <c r="L243" s="111">
        <f>F243/$C243</f>
        <v>4.9068767908309455E-2</v>
      </c>
      <c r="M243" s="111">
        <f>G243/$C243</f>
        <v>0.11998567335243553</v>
      </c>
      <c r="N243" s="111">
        <f>H243/$C243</f>
        <v>0.51468481375358166</v>
      </c>
      <c r="O243" s="111">
        <f>I243/$C243</f>
        <v>0.3653295128939828</v>
      </c>
      <c r="P243" s="111">
        <f>J243/$C243</f>
        <v>0.16296561604584528</v>
      </c>
      <c r="Q243" s="126">
        <f>(G243+I243)/(H243/100)</f>
        <v>94.293667362560896</v>
      </c>
      <c r="S243" s="25">
        <v>785</v>
      </c>
      <c r="T243" s="19" t="s">
        <v>351</v>
      </c>
      <c r="U243" s="38"/>
      <c r="V243" s="35"/>
      <c r="W243" s="36"/>
      <c r="X243" s="37"/>
      <c r="Y243" s="113"/>
    </row>
    <row r="244" spans="1:25" s="4" customFormat="1" ht="13.5" customHeight="1">
      <c r="A244" s="24" t="s">
        <v>294</v>
      </c>
      <c r="B244" s="40">
        <v>2825</v>
      </c>
      <c r="C244" s="6">
        <v>2759</v>
      </c>
      <c r="D244" s="14">
        <f>C244-B244</f>
        <v>-66</v>
      </c>
      <c r="E244" s="102">
        <f>C244/B244-1</f>
        <v>-2.336283185840704E-2</v>
      </c>
      <c r="F244" s="108">
        <v>304</v>
      </c>
      <c r="G244" s="109">
        <v>713</v>
      </c>
      <c r="H244" s="109">
        <v>1385</v>
      </c>
      <c r="I244" s="109">
        <v>661</v>
      </c>
      <c r="J244" s="109">
        <v>277</v>
      </c>
      <c r="K244" s="105"/>
      <c r="L244" s="111">
        <f>F244/$C244</f>
        <v>0.11018484958318231</v>
      </c>
      <c r="M244" s="111">
        <f>G244/$C244</f>
        <v>0.25842696629213485</v>
      </c>
      <c r="N244" s="111">
        <f>H244/$C244</f>
        <v>0.50199347589706411</v>
      </c>
      <c r="O244" s="111">
        <f>I244/$C244</f>
        <v>0.23957955781080101</v>
      </c>
      <c r="P244" s="111">
        <f>J244/$C244</f>
        <v>0.10039869517941283</v>
      </c>
      <c r="Q244" s="126">
        <f>(G244+I244)/(H244/100)</f>
        <v>99.205776173285201</v>
      </c>
      <c r="S244" s="25">
        <v>584</v>
      </c>
      <c r="T244" s="19" t="s">
        <v>294</v>
      </c>
      <c r="U244" s="38"/>
      <c r="V244" s="35"/>
      <c r="W244" s="36"/>
      <c r="X244" s="37"/>
      <c r="Y244" s="113"/>
    </row>
    <row r="245" spans="1:25" s="4" customFormat="1" ht="13.5" customHeight="1">
      <c r="A245" s="24" t="s">
        <v>324</v>
      </c>
      <c r="B245" s="40">
        <v>2743</v>
      </c>
      <c r="C245" s="6">
        <v>2718</v>
      </c>
      <c r="D245" s="14">
        <f>C245-B245</f>
        <v>-25</v>
      </c>
      <c r="E245" s="102">
        <f>C245/B245-1</f>
        <v>-9.1141086401750337E-3</v>
      </c>
      <c r="F245" s="108">
        <v>205</v>
      </c>
      <c r="G245" s="109">
        <v>499</v>
      </c>
      <c r="H245" s="109">
        <v>1495</v>
      </c>
      <c r="I245" s="109">
        <v>724</v>
      </c>
      <c r="J245" s="109">
        <v>341</v>
      </c>
      <c r="K245" s="105"/>
      <c r="L245" s="111">
        <f>F245/$C245</f>
        <v>7.5423105224429729E-2</v>
      </c>
      <c r="M245" s="111">
        <f>G245/$C245</f>
        <v>0.18359087564385579</v>
      </c>
      <c r="N245" s="111">
        <f>H245/$C245</f>
        <v>0.55003679175864606</v>
      </c>
      <c r="O245" s="111">
        <f>I245/$C245</f>
        <v>0.26637233259749815</v>
      </c>
      <c r="P245" s="111">
        <f>J245/$C245</f>
        <v>0.1254598969830758</v>
      </c>
      <c r="Q245" s="126">
        <f>(G245+I245)/(H245/100)</f>
        <v>81.80602006688963</v>
      </c>
      <c r="S245" s="25">
        <v>691</v>
      </c>
      <c r="T245" s="19" t="s">
        <v>324</v>
      </c>
      <c r="U245" s="38"/>
      <c r="V245" s="35"/>
      <c r="W245" s="36"/>
      <c r="X245" s="37"/>
      <c r="Y245" s="113"/>
    </row>
    <row r="246" spans="1:25" s="4" customFormat="1" ht="13.5" customHeight="1">
      <c r="A246" s="24" t="s">
        <v>193</v>
      </c>
      <c r="B246" s="40">
        <v>2780</v>
      </c>
      <c r="C246" s="6">
        <v>2697</v>
      </c>
      <c r="D246" s="14">
        <f>C246-B246</f>
        <v>-83</v>
      </c>
      <c r="E246" s="102">
        <f>C246/B246-1</f>
        <v>-2.9856115107913639E-2</v>
      </c>
      <c r="F246" s="108">
        <v>105</v>
      </c>
      <c r="G246" s="109">
        <v>246</v>
      </c>
      <c r="H246" s="109">
        <v>1396</v>
      </c>
      <c r="I246" s="109">
        <v>1055</v>
      </c>
      <c r="J246" s="109">
        <v>471</v>
      </c>
      <c r="K246" s="105"/>
      <c r="L246" s="111">
        <f>F246/$C246</f>
        <v>3.8932146829810901E-2</v>
      </c>
      <c r="M246" s="111">
        <f>G246/$C246</f>
        <v>9.1212458286985543E-2</v>
      </c>
      <c r="N246" s="111">
        <f>H246/$C246</f>
        <v>0.51761216166110491</v>
      </c>
      <c r="O246" s="111">
        <f>I246/$C246</f>
        <v>0.39117538005190955</v>
      </c>
      <c r="P246" s="111">
        <f>J246/$C246</f>
        <v>0.1746384872080089</v>
      </c>
      <c r="Q246" s="126">
        <f>(G246+I246)/(H246/100)</f>
        <v>93.194842406876788</v>
      </c>
      <c r="S246" s="25">
        <v>81</v>
      </c>
      <c r="T246" s="19" t="s">
        <v>481</v>
      </c>
      <c r="U246" s="38"/>
      <c r="V246" s="35"/>
      <c r="W246" s="36"/>
      <c r="X246" s="37"/>
      <c r="Y246" s="113"/>
    </row>
    <row r="247" spans="1:25" s="4" customFormat="1" ht="13.5" customHeight="1">
      <c r="A247" s="24" t="s">
        <v>369</v>
      </c>
      <c r="B247" s="40">
        <v>2702</v>
      </c>
      <c r="C247" s="6">
        <v>2676</v>
      </c>
      <c r="D247" s="14">
        <f>C247-B247</f>
        <v>-26</v>
      </c>
      <c r="E247" s="102">
        <f>C247/B247-1</f>
        <v>-9.62250185048108E-3</v>
      </c>
      <c r="F247" s="108">
        <v>144</v>
      </c>
      <c r="G247" s="109">
        <v>407</v>
      </c>
      <c r="H247" s="109">
        <v>1451</v>
      </c>
      <c r="I247" s="109">
        <v>818</v>
      </c>
      <c r="J247" s="109">
        <v>352</v>
      </c>
      <c r="K247" s="105"/>
      <c r="L247" s="111">
        <f>F247/$C247</f>
        <v>5.3811659192825115E-2</v>
      </c>
      <c r="M247" s="111">
        <f>G247/$C247</f>
        <v>0.15209267563527654</v>
      </c>
      <c r="N247" s="111">
        <f>H247/$C247</f>
        <v>0.54222720478325859</v>
      </c>
      <c r="O247" s="111">
        <f>I247/$C247</f>
        <v>0.30568011958146485</v>
      </c>
      <c r="P247" s="111">
        <f>J247/$C247</f>
        <v>0.13153961136023917</v>
      </c>
      <c r="Q247" s="126">
        <f>(G247+I247)/(H247/100)</f>
        <v>84.42453480358374</v>
      </c>
      <c r="S247" s="25">
        <v>889</v>
      </c>
      <c r="T247" s="19" t="s">
        <v>369</v>
      </c>
      <c r="U247" s="38"/>
      <c r="V247" s="35"/>
      <c r="W247" s="36"/>
      <c r="X247" s="37"/>
      <c r="Y247" s="113"/>
    </row>
    <row r="248" spans="1:25" s="4" customFormat="1" ht="13.5" customHeight="1">
      <c r="A248" s="24" t="s">
        <v>238</v>
      </c>
      <c r="B248" s="40">
        <v>2698</v>
      </c>
      <c r="C248" s="6">
        <v>2627</v>
      </c>
      <c r="D248" s="14">
        <f>C248-B248</f>
        <v>-71</v>
      </c>
      <c r="E248" s="102">
        <f>C248/B248-1</f>
        <v>-2.6315789473684181E-2</v>
      </c>
      <c r="F248" s="108">
        <v>128</v>
      </c>
      <c r="G248" s="109">
        <v>345</v>
      </c>
      <c r="H248" s="109">
        <v>1399</v>
      </c>
      <c r="I248" s="109">
        <v>883</v>
      </c>
      <c r="J248" s="109">
        <v>402</v>
      </c>
      <c r="K248" s="105"/>
      <c r="L248" s="111">
        <f>F248/$C248</f>
        <v>4.8724781119147319E-2</v>
      </c>
      <c r="M248" s="111">
        <f>G248/$C248</f>
        <v>0.13132851161020176</v>
      </c>
      <c r="N248" s="111">
        <f>H248/$C248</f>
        <v>0.53254663113818046</v>
      </c>
      <c r="O248" s="111">
        <f>I248/$C248</f>
        <v>0.33612485725161784</v>
      </c>
      <c r="P248" s="111">
        <f>J248/$C248</f>
        <v>0.15302626570232203</v>
      </c>
      <c r="Q248" s="126">
        <f>(G248+I248)/(H248/100)</f>
        <v>87.77698355968549</v>
      </c>
      <c r="S248" s="25">
        <v>275</v>
      </c>
      <c r="T248" s="19" t="s">
        <v>238</v>
      </c>
      <c r="U248" s="38"/>
      <c r="V248" s="35"/>
      <c r="W248" s="36"/>
      <c r="X248" s="37"/>
      <c r="Y248" s="113"/>
    </row>
    <row r="249" spans="1:25" s="4" customFormat="1" ht="13.5" customHeight="1">
      <c r="A249" s="24" t="s">
        <v>258</v>
      </c>
      <c r="B249" s="40">
        <v>2665</v>
      </c>
      <c r="C249" s="6">
        <v>2606</v>
      </c>
      <c r="D249" s="14">
        <f>C249-B249</f>
        <v>-59</v>
      </c>
      <c r="E249" s="102">
        <f>C249/B249-1</f>
        <v>-2.2138836772983117E-2</v>
      </c>
      <c r="F249" s="108">
        <v>151</v>
      </c>
      <c r="G249" s="109">
        <v>374</v>
      </c>
      <c r="H249" s="109">
        <v>1462</v>
      </c>
      <c r="I249" s="109">
        <v>770</v>
      </c>
      <c r="J249" s="109">
        <v>347</v>
      </c>
      <c r="K249" s="105"/>
      <c r="L249" s="111">
        <f>F249/$C249</f>
        <v>5.7943207981580966E-2</v>
      </c>
      <c r="M249" s="111">
        <f>G249/$C249</f>
        <v>0.14351496546431311</v>
      </c>
      <c r="N249" s="111">
        <f>H249/$C249</f>
        <v>0.56101304681504216</v>
      </c>
      <c r="O249" s="111">
        <f>I249/$C249</f>
        <v>0.29547198772064465</v>
      </c>
      <c r="P249" s="111">
        <f>J249/$C249</f>
        <v>0.13315425940138143</v>
      </c>
      <c r="Q249" s="126">
        <f>(G249+I249)/(H249/100)</f>
        <v>78.248974008207938</v>
      </c>
      <c r="S249" s="25">
        <v>407</v>
      </c>
      <c r="T249" s="19" t="s">
        <v>259</v>
      </c>
      <c r="U249" s="38"/>
      <c r="V249" s="35"/>
      <c r="W249" s="36"/>
      <c r="X249" s="37"/>
      <c r="Y249" s="113"/>
    </row>
    <row r="250" spans="1:25" s="4" customFormat="1" ht="13.5" customHeight="1">
      <c r="A250" s="24" t="s">
        <v>185</v>
      </c>
      <c r="B250" s="40">
        <v>2588</v>
      </c>
      <c r="C250" s="6">
        <v>2593</v>
      </c>
      <c r="D250" s="14">
        <f>C250-B250</f>
        <v>5</v>
      </c>
      <c r="E250" s="102">
        <f>C250/B250-1</f>
        <v>1.9319938176198814E-3</v>
      </c>
      <c r="F250" s="108">
        <v>198</v>
      </c>
      <c r="G250" s="109">
        <v>469</v>
      </c>
      <c r="H250" s="109">
        <v>1542</v>
      </c>
      <c r="I250" s="109">
        <v>582</v>
      </c>
      <c r="J250" s="109">
        <v>254</v>
      </c>
      <c r="K250" s="105"/>
      <c r="L250" s="111">
        <f>F250/$C250</f>
        <v>7.6359429232549167E-2</v>
      </c>
      <c r="M250" s="111">
        <f>G250/$C250</f>
        <v>0.18087157732356343</v>
      </c>
      <c r="N250" s="111">
        <f>H250/$C250</f>
        <v>0.59467797917470111</v>
      </c>
      <c r="O250" s="111">
        <f>I250/$C250</f>
        <v>0.22445044350173543</v>
      </c>
      <c r="P250" s="111">
        <f>J250/$C250</f>
        <v>9.7956035480138842E-2</v>
      </c>
      <c r="Q250" s="126">
        <f>(G250+I250)/(H250/100)</f>
        <v>68.158236057068748</v>
      </c>
      <c r="S250" s="25">
        <v>60</v>
      </c>
      <c r="T250" s="19" t="s">
        <v>185</v>
      </c>
      <c r="U250" s="38"/>
      <c r="V250" s="35"/>
      <c r="W250" s="36"/>
      <c r="X250" s="37"/>
      <c r="Y250" s="113"/>
    </row>
    <row r="251" spans="1:25" s="4" customFormat="1" ht="13.5" customHeight="1">
      <c r="A251" s="24" t="s">
        <v>252</v>
      </c>
      <c r="B251" s="40">
        <v>2613</v>
      </c>
      <c r="C251" s="6">
        <v>2576</v>
      </c>
      <c r="D251" s="14">
        <f>C251-B251</f>
        <v>-37</v>
      </c>
      <c r="E251" s="102">
        <f>C251/B251-1</f>
        <v>-1.4159969383850002E-2</v>
      </c>
      <c r="F251" s="108">
        <v>172</v>
      </c>
      <c r="G251" s="109">
        <v>455</v>
      </c>
      <c r="H251" s="109">
        <v>1416</v>
      </c>
      <c r="I251" s="109">
        <v>705</v>
      </c>
      <c r="J251" s="109">
        <v>326</v>
      </c>
      <c r="K251" s="105"/>
      <c r="L251" s="111">
        <f>F251/$C251</f>
        <v>6.6770186335403728E-2</v>
      </c>
      <c r="M251" s="111">
        <f>G251/$C251</f>
        <v>0.1766304347826087</v>
      </c>
      <c r="N251" s="111">
        <f>H251/$C251</f>
        <v>0.5496894409937888</v>
      </c>
      <c r="O251" s="111">
        <f>I251/$C251</f>
        <v>0.27368012422360249</v>
      </c>
      <c r="P251" s="111">
        <f>J251/$C251</f>
        <v>0.1265527950310559</v>
      </c>
      <c r="Q251" s="126">
        <f>(G251+I251)/(H251/100)</f>
        <v>81.920903954802256</v>
      </c>
      <c r="S251" s="25">
        <v>317</v>
      </c>
      <c r="T251" s="19" t="s">
        <v>252</v>
      </c>
      <c r="U251" s="26"/>
      <c r="V251" s="35"/>
      <c r="W251" s="36"/>
      <c r="X251" s="37"/>
      <c r="Y251" s="113"/>
    </row>
    <row r="252" spans="1:25" s="4" customFormat="1" ht="13.5" customHeight="1">
      <c r="A252" s="24" t="s">
        <v>310</v>
      </c>
      <c r="B252" s="40">
        <v>2597</v>
      </c>
      <c r="C252" s="6">
        <v>2528</v>
      </c>
      <c r="D252" s="14">
        <f>C252-B252</f>
        <v>-69</v>
      </c>
      <c r="E252" s="102">
        <f>C252/B252-1</f>
        <v>-2.6569118213323084E-2</v>
      </c>
      <c r="F252" s="108">
        <v>82</v>
      </c>
      <c r="G252" s="109">
        <v>231</v>
      </c>
      <c r="H252" s="109">
        <v>1327</v>
      </c>
      <c r="I252" s="109">
        <v>970</v>
      </c>
      <c r="J252" s="109">
        <v>423</v>
      </c>
      <c r="K252" s="105"/>
      <c r="L252" s="111">
        <f>F252/$C252</f>
        <v>3.2436708860759493E-2</v>
      </c>
      <c r="M252" s="111">
        <f>G252/$C252</f>
        <v>9.1376582278481014E-2</v>
      </c>
      <c r="N252" s="111">
        <f>H252/$C252</f>
        <v>0.52492088607594933</v>
      </c>
      <c r="O252" s="111">
        <f>I252/$C252</f>
        <v>0.38370253164556961</v>
      </c>
      <c r="P252" s="111">
        <f>J252/$C252</f>
        <v>0.16732594936708861</v>
      </c>
      <c r="Q252" s="126">
        <f>(G252+I252)/(H252/100)</f>
        <v>90.504898266767142</v>
      </c>
      <c r="S252" s="25">
        <v>620</v>
      </c>
      <c r="T252" s="19" t="s">
        <v>310</v>
      </c>
      <c r="U252" s="34"/>
      <c r="V252" s="35"/>
      <c r="W252" s="36"/>
      <c r="X252" s="37"/>
      <c r="Y252" s="113"/>
    </row>
    <row r="253" spans="1:25" s="4" customFormat="1" ht="13.5" customHeight="1">
      <c r="A253" s="55" t="s">
        <v>173</v>
      </c>
      <c r="B253" s="40">
        <v>2573</v>
      </c>
      <c r="C253" s="6">
        <v>2519</v>
      </c>
      <c r="D253" s="14">
        <f>C253-B253</f>
        <v>-54</v>
      </c>
      <c r="E253" s="102">
        <f>C253/B253-1</f>
        <v>-2.0987174504469519E-2</v>
      </c>
      <c r="F253" s="108">
        <v>199</v>
      </c>
      <c r="G253" s="109">
        <v>485</v>
      </c>
      <c r="H253" s="109">
        <v>1421</v>
      </c>
      <c r="I253" s="109">
        <v>613</v>
      </c>
      <c r="J253" s="109">
        <v>294</v>
      </c>
      <c r="K253" s="105"/>
      <c r="L253" s="111">
        <f>F253/$C253</f>
        <v>7.8999603017070263E-2</v>
      </c>
      <c r="M253" s="111">
        <f>G253/$C253</f>
        <v>0.19253672092100041</v>
      </c>
      <c r="N253" s="111">
        <f>H253/$C253</f>
        <v>0.56411274315204452</v>
      </c>
      <c r="O253" s="111">
        <f>I253/$C253</f>
        <v>0.24335053592695513</v>
      </c>
      <c r="P253" s="111">
        <f>J253/$C253</f>
        <v>0.1167129813418023</v>
      </c>
      <c r="Q253" s="126">
        <f>(G253+I253)/(H253/100)</f>
        <v>77.269528501055589</v>
      </c>
      <c r="S253" s="50">
        <v>9</v>
      </c>
      <c r="T253" s="19" t="s">
        <v>173</v>
      </c>
      <c r="U253" s="38"/>
      <c r="V253" s="35"/>
      <c r="W253" s="36"/>
      <c r="X253" s="37"/>
      <c r="Y253" s="113"/>
    </row>
    <row r="254" spans="1:25" s="4" customFormat="1" ht="13.5" customHeight="1">
      <c r="A254" s="24" t="s">
        <v>346</v>
      </c>
      <c r="B254" s="40">
        <v>2530</v>
      </c>
      <c r="C254" s="6">
        <v>2492</v>
      </c>
      <c r="D254" s="14">
        <f>C254-B254</f>
        <v>-38</v>
      </c>
      <c r="E254" s="102">
        <f>C254/B254-1</f>
        <v>-1.5019762845849827E-2</v>
      </c>
      <c r="F254" s="108">
        <v>83</v>
      </c>
      <c r="G254" s="109">
        <v>204</v>
      </c>
      <c r="H254" s="109">
        <v>1305</v>
      </c>
      <c r="I254" s="109">
        <v>983</v>
      </c>
      <c r="J254" s="109">
        <v>460</v>
      </c>
      <c r="K254" s="105"/>
      <c r="L254" s="111">
        <f>F254/$C254</f>
        <v>3.330658105939005E-2</v>
      </c>
      <c r="M254" s="111">
        <f>G254/$C254</f>
        <v>8.186195826645265E-2</v>
      </c>
      <c r="N254" s="111">
        <f>H254/$C254</f>
        <v>0.5236757624398074</v>
      </c>
      <c r="O254" s="111">
        <f>I254/$C254</f>
        <v>0.39446227929373995</v>
      </c>
      <c r="P254" s="111">
        <f>J254/$C254</f>
        <v>0.18459069020866772</v>
      </c>
      <c r="Q254" s="126">
        <f>(G254+I254)/(H254/100)</f>
        <v>90.957854406130267</v>
      </c>
      <c r="S254" s="25">
        <v>768</v>
      </c>
      <c r="T254" s="19" t="s">
        <v>346</v>
      </c>
      <c r="U254" s="38"/>
      <c r="V254" s="35"/>
      <c r="W254" s="36"/>
      <c r="X254" s="37"/>
      <c r="Y254" s="113"/>
    </row>
    <row r="255" spans="1:25" s="4" customFormat="1" ht="13.5" customHeight="1">
      <c r="A255" s="24" t="s">
        <v>366</v>
      </c>
      <c r="B255" s="40">
        <v>2551</v>
      </c>
      <c r="C255" s="6">
        <v>2477</v>
      </c>
      <c r="D255" s="14">
        <f>C255-B255</f>
        <v>-74</v>
      </c>
      <c r="E255" s="102">
        <f>C255/B255-1</f>
        <v>-2.9008232065856565E-2</v>
      </c>
      <c r="F255" s="108">
        <v>89</v>
      </c>
      <c r="G255" s="109">
        <v>261</v>
      </c>
      <c r="H255" s="109">
        <v>1341</v>
      </c>
      <c r="I255" s="109">
        <v>875</v>
      </c>
      <c r="J255" s="109">
        <v>373</v>
      </c>
      <c r="K255" s="105"/>
      <c r="L255" s="111">
        <f>F255/$C255</f>
        <v>3.5930561162696814E-2</v>
      </c>
      <c r="M255" s="111">
        <f>G255/$C255</f>
        <v>0.10536939846588615</v>
      </c>
      <c r="N255" s="111">
        <f>H255/$C255</f>
        <v>0.54138070246265646</v>
      </c>
      <c r="O255" s="111">
        <f>I255/$C255</f>
        <v>0.35324989907145743</v>
      </c>
      <c r="P255" s="111">
        <f>J255/$C255</f>
        <v>0.15058538554703271</v>
      </c>
      <c r="Q255" s="126">
        <f>(G255+I255)/(H255/100)</f>
        <v>84.712900820283366</v>
      </c>
      <c r="S255" s="25">
        <v>857</v>
      </c>
      <c r="T255" s="19" t="s">
        <v>366</v>
      </c>
      <c r="U255" s="38"/>
      <c r="V255" s="35"/>
      <c r="W255" s="36"/>
      <c r="X255" s="37"/>
      <c r="Y255" s="113"/>
    </row>
    <row r="256" spans="1:25" s="4" customFormat="1" ht="13.5" customHeight="1">
      <c r="A256" s="24" t="s">
        <v>184</v>
      </c>
      <c r="B256" s="40">
        <v>2473</v>
      </c>
      <c r="C256" s="6">
        <v>2425</v>
      </c>
      <c r="D256" s="14">
        <f>C256-B256</f>
        <v>-48</v>
      </c>
      <c r="E256" s="102">
        <f>C256/B256-1</f>
        <v>-1.940962393853618E-2</v>
      </c>
      <c r="F256" s="108">
        <v>158</v>
      </c>
      <c r="G256" s="109">
        <v>398</v>
      </c>
      <c r="H256" s="109">
        <v>1334</v>
      </c>
      <c r="I256" s="109">
        <v>693</v>
      </c>
      <c r="J256" s="109">
        <v>327</v>
      </c>
      <c r="K256" s="105"/>
      <c r="L256" s="111">
        <f>F256/$C256</f>
        <v>6.5154639175257725E-2</v>
      </c>
      <c r="M256" s="111">
        <f>G256/$C256</f>
        <v>0.16412371134020617</v>
      </c>
      <c r="N256" s="111">
        <f>H256/$C256</f>
        <v>0.55010309278350511</v>
      </c>
      <c r="O256" s="111">
        <f>I256/$C256</f>
        <v>0.28577319587628863</v>
      </c>
      <c r="P256" s="111">
        <f>J256/$C256</f>
        <v>0.13484536082474227</v>
      </c>
      <c r="Q256" s="126">
        <f>(G256+I256)/(H256/100)</f>
        <v>81.784107946026992</v>
      </c>
      <c r="S256" s="25">
        <v>52</v>
      </c>
      <c r="T256" s="19" t="s">
        <v>184</v>
      </c>
      <c r="U256" s="38"/>
      <c r="V256" s="35"/>
      <c r="W256" s="36"/>
      <c r="X256" s="37"/>
      <c r="Y256" s="113"/>
    </row>
    <row r="257" spans="1:25" s="4" customFormat="1" ht="13.5" customHeight="1">
      <c r="A257" s="24" t="s">
        <v>364</v>
      </c>
      <c r="B257" s="40">
        <v>2406</v>
      </c>
      <c r="C257" s="6">
        <v>2388</v>
      </c>
      <c r="D257" s="14">
        <f>C257-B257</f>
        <v>-18</v>
      </c>
      <c r="E257" s="102">
        <f>C257/B257-1</f>
        <v>-7.4812967581047163E-3</v>
      </c>
      <c r="F257" s="108">
        <v>166</v>
      </c>
      <c r="G257" s="109">
        <v>448</v>
      </c>
      <c r="H257" s="109">
        <v>1284</v>
      </c>
      <c r="I257" s="109">
        <v>656</v>
      </c>
      <c r="J257" s="109">
        <v>274</v>
      </c>
      <c r="K257" s="105"/>
      <c r="L257" s="111">
        <f>F257/$C257</f>
        <v>6.9514237855946404E-2</v>
      </c>
      <c r="M257" s="111">
        <f>G257/$C257</f>
        <v>0.18760469011725292</v>
      </c>
      <c r="N257" s="111">
        <f>H257/$C257</f>
        <v>0.53768844221105527</v>
      </c>
      <c r="O257" s="111">
        <f>I257/$C257</f>
        <v>0.27470686767169178</v>
      </c>
      <c r="P257" s="111">
        <f>J257/$C257</f>
        <v>0.11474036850921274</v>
      </c>
      <c r="Q257" s="126">
        <f>(G257+I257)/(H257/100)</f>
        <v>85.981308411214954</v>
      </c>
      <c r="S257" s="25">
        <v>850</v>
      </c>
      <c r="T257" s="39" t="s">
        <v>364</v>
      </c>
      <c r="U257" s="38"/>
      <c r="V257" s="35"/>
      <c r="W257" s="36"/>
      <c r="X257" s="37"/>
      <c r="Y257" s="113"/>
    </row>
    <row r="258" spans="1:25" s="4" customFormat="1" ht="13.5" customHeight="1">
      <c r="A258" s="24" t="s">
        <v>389</v>
      </c>
      <c r="B258" s="40">
        <v>2357</v>
      </c>
      <c r="C258" s="6">
        <v>2343</v>
      </c>
      <c r="D258" s="14">
        <f>C258-B258</f>
        <v>-14</v>
      </c>
      <c r="E258" s="102">
        <f>C258/B258-1</f>
        <v>-5.9397539244803177E-3</v>
      </c>
      <c r="F258" s="108">
        <v>111</v>
      </c>
      <c r="G258" s="109">
        <v>297</v>
      </c>
      <c r="H258" s="109">
        <v>1377</v>
      </c>
      <c r="I258" s="109">
        <v>669</v>
      </c>
      <c r="J258" s="109">
        <v>274</v>
      </c>
      <c r="K258" s="105"/>
      <c r="L258" s="111">
        <f>F258/$C258</f>
        <v>4.7375160051216392E-2</v>
      </c>
      <c r="M258" s="111">
        <f>G258/$C258</f>
        <v>0.12676056338028169</v>
      </c>
      <c r="N258" s="111">
        <f>H258/$C258</f>
        <v>0.58770806658130603</v>
      </c>
      <c r="O258" s="111">
        <f>I258/$C258</f>
        <v>0.28553137003841228</v>
      </c>
      <c r="P258" s="111">
        <f>J258/$C258</f>
        <v>0.11694408877507469</v>
      </c>
      <c r="Q258" s="126">
        <f>(G258+I258)/(H258/100)</f>
        <v>70.152505446623096</v>
      </c>
      <c r="S258" s="25">
        <v>981</v>
      </c>
      <c r="T258" s="19" t="s">
        <v>389</v>
      </c>
      <c r="U258" s="38"/>
      <c r="V258" s="35"/>
      <c r="W258" s="36"/>
      <c r="X258" s="37"/>
      <c r="Y258" s="113"/>
    </row>
    <row r="259" spans="1:25" s="4" customFormat="1" ht="13.5" customHeight="1">
      <c r="A259" s="24" t="s">
        <v>227</v>
      </c>
      <c r="B259" s="40">
        <v>2390</v>
      </c>
      <c r="C259" s="6">
        <v>2342</v>
      </c>
      <c r="D259" s="14">
        <f>C259-B259</f>
        <v>-48</v>
      </c>
      <c r="E259" s="102">
        <f>C259/B259-1</f>
        <v>-2.0083682008368187E-2</v>
      </c>
      <c r="F259" s="108">
        <v>138</v>
      </c>
      <c r="G259" s="109">
        <v>288</v>
      </c>
      <c r="H259" s="109">
        <v>1260</v>
      </c>
      <c r="I259" s="109">
        <v>794</v>
      </c>
      <c r="J259" s="109">
        <v>359</v>
      </c>
      <c r="K259" s="105"/>
      <c r="L259" s="111">
        <f>F259/$C259</f>
        <v>5.8923996584116137E-2</v>
      </c>
      <c r="M259" s="111">
        <f>G259/$C259</f>
        <v>0.12297181895815543</v>
      </c>
      <c r="N259" s="111">
        <f>H259/$C259</f>
        <v>0.53800170794193003</v>
      </c>
      <c r="O259" s="111">
        <f>I259/$C259</f>
        <v>0.33902647309991463</v>
      </c>
      <c r="P259" s="111">
        <f>J259/$C259</f>
        <v>0.15328778821520067</v>
      </c>
      <c r="Q259" s="126">
        <f>(G259+I259)/(H259/100)</f>
        <v>85.873015873015873</v>
      </c>
      <c r="S259" s="25">
        <v>230</v>
      </c>
      <c r="T259" s="39" t="s">
        <v>227</v>
      </c>
      <c r="U259" s="38"/>
      <c r="V259" s="35"/>
      <c r="W259" s="36"/>
      <c r="X259" s="37"/>
      <c r="Y259" s="113"/>
    </row>
    <row r="260" spans="1:25" s="4" customFormat="1" ht="13.5" customHeight="1">
      <c r="A260" s="24" t="s">
        <v>240</v>
      </c>
      <c r="B260" s="40">
        <v>2340</v>
      </c>
      <c r="C260" s="6">
        <v>2308</v>
      </c>
      <c r="D260" s="14">
        <f>C260-B260</f>
        <v>-32</v>
      </c>
      <c r="E260" s="102">
        <f>C260/B260-1</f>
        <v>-1.3675213675213627E-2</v>
      </c>
      <c r="F260" s="108">
        <v>130</v>
      </c>
      <c r="G260" s="109">
        <v>309</v>
      </c>
      <c r="H260" s="109">
        <v>1221</v>
      </c>
      <c r="I260" s="109">
        <v>778</v>
      </c>
      <c r="J260" s="109">
        <v>399</v>
      </c>
      <c r="K260" s="105"/>
      <c r="L260" s="111">
        <f>F260/$C260</f>
        <v>5.6325823223570187E-2</v>
      </c>
      <c r="M260" s="111">
        <f>G260/$C260</f>
        <v>0.13388214904679377</v>
      </c>
      <c r="N260" s="111">
        <f>H260/$C260</f>
        <v>0.52902946273830154</v>
      </c>
      <c r="O260" s="111">
        <f>I260/$C260</f>
        <v>0.33708838821490467</v>
      </c>
      <c r="P260" s="111">
        <f>J260/$C260</f>
        <v>0.17287694974003467</v>
      </c>
      <c r="Q260" s="126">
        <f>(G260+I260)/(H260/100)</f>
        <v>89.025389025389018</v>
      </c>
      <c r="S260" s="25">
        <v>284</v>
      </c>
      <c r="T260" s="19" t="s">
        <v>240</v>
      </c>
      <c r="U260" s="34"/>
      <c r="V260" s="35"/>
      <c r="W260" s="36"/>
      <c r="X260" s="37"/>
      <c r="Y260" s="113"/>
    </row>
    <row r="261" spans="1:25" s="4" customFormat="1" ht="13.5" customHeight="1">
      <c r="A261" s="24" t="s">
        <v>282</v>
      </c>
      <c r="B261" s="40">
        <v>2299</v>
      </c>
      <c r="C261" s="6">
        <v>2308</v>
      </c>
      <c r="D261" s="14">
        <f>C261-B261</f>
        <v>9</v>
      </c>
      <c r="E261" s="102">
        <f>C261/B261-1</f>
        <v>3.9147455415398102E-3</v>
      </c>
      <c r="F261" s="108">
        <v>130</v>
      </c>
      <c r="G261" s="109">
        <v>357</v>
      </c>
      <c r="H261" s="109">
        <v>1313</v>
      </c>
      <c r="I261" s="109">
        <v>638</v>
      </c>
      <c r="J261" s="109">
        <v>273</v>
      </c>
      <c r="K261" s="105"/>
      <c r="L261" s="111">
        <f>F261/$C261</f>
        <v>5.6325823223570187E-2</v>
      </c>
      <c r="M261" s="111">
        <f>G261/$C261</f>
        <v>0.15467937608318891</v>
      </c>
      <c r="N261" s="111">
        <f>H261/$C261</f>
        <v>0.5688908145580589</v>
      </c>
      <c r="O261" s="111">
        <f>I261/$C261</f>
        <v>0.27642980935875217</v>
      </c>
      <c r="P261" s="111">
        <f>J261/$C261</f>
        <v>0.1182842287694974</v>
      </c>
      <c r="Q261" s="126">
        <f>(G261+I261)/(H261/100)</f>
        <v>75.780654988575776</v>
      </c>
      <c r="S261" s="25">
        <v>498</v>
      </c>
      <c r="T261" s="19" t="s">
        <v>282</v>
      </c>
      <c r="U261" s="38"/>
      <c r="V261" s="35"/>
      <c r="W261" s="36"/>
      <c r="X261" s="37"/>
      <c r="Y261" s="113"/>
    </row>
    <row r="262" spans="1:25" s="4" customFormat="1" ht="13.5" customHeight="1">
      <c r="A262" s="24" t="s">
        <v>374</v>
      </c>
      <c r="B262" s="40">
        <v>2285</v>
      </c>
      <c r="C262" s="6">
        <v>2293</v>
      </c>
      <c r="D262" s="14">
        <f>C262-B262</f>
        <v>8</v>
      </c>
      <c r="E262" s="102">
        <f>C262/B262-1</f>
        <v>3.5010940919038003E-3</v>
      </c>
      <c r="F262" s="108">
        <v>155</v>
      </c>
      <c r="G262" s="109">
        <v>332</v>
      </c>
      <c r="H262" s="109">
        <v>1314</v>
      </c>
      <c r="I262" s="109">
        <v>647</v>
      </c>
      <c r="J262" s="109">
        <v>290</v>
      </c>
      <c r="K262" s="105"/>
      <c r="L262" s="111">
        <f>F262/$C262</f>
        <v>6.7597034452682073E-2</v>
      </c>
      <c r="M262" s="111">
        <f>G262/$C262</f>
        <v>0.14478848669864805</v>
      </c>
      <c r="N262" s="111">
        <f>H262/$C262</f>
        <v>0.57304840819886615</v>
      </c>
      <c r="O262" s="111">
        <f>I262/$C262</f>
        <v>0.28216310510248582</v>
      </c>
      <c r="P262" s="111">
        <f>J262/$C262</f>
        <v>0.12647187091146969</v>
      </c>
      <c r="Q262" s="126">
        <f>(G262+I262)/(H262/100)</f>
        <v>74.505327245053266</v>
      </c>
      <c r="S262" s="25">
        <v>918</v>
      </c>
      <c r="T262" s="19" t="s">
        <v>497</v>
      </c>
      <c r="U262" s="38"/>
      <c r="V262" s="35"/>
      <c r="W262" s="36"/>
      <c r="X262" s="37"/>
      <c r="Y262" s="113"/>
    </row>
    <row r="263" spans="1:25" s="4" customFormat="1" ht="13.5" customHeight="1">
      <c r="A263" s="24" t="s">
        <v>199</v>
      </c>
      <c r="B263" s="40">
        <v>2287</v>
      </c>
      <c r="C263" s="6">
        <v>2271</v>
      </c>
      <c r="D263" s="14">
        <f>C263-B263</f>
        <v>-16</v>
      </c>
      <c r="E263" s="102">
        <f>C263/B263-1</f>
        <v>-6.9960647135985932E-3</v>
      </c>
      <c r="F263" s="108">
        <v>89</v>
      </c>
      <c r="G263" s="109">
        <v>203</v>
      </c>
      <c r="H263" s="109">
        <v>1144</v>
      </c>
      <c r="I263" s="109">
        <v>924</v>
      </c>
      <c r="J263" s="109">
        <v>412</v>
      </c>
      <c r="K263" s="105"/>
      <c r="L263" s="111">
        <f>F263/$C263</f>
        <v>3.9189784236019376E-2</v>
      </c>
      <c r="M263" s="111">
        <f>G263/$C263</f>
        <v>8.9387934830471152E-2</v>
      </c>
      <c r="N263" s="111">
        <f>H263/$C263</f>
        <v>0.50374284456186702</v>
      </c>
      <c r="O263" s="111">
        <f>I263/$C263</f>
        <v>0.40686922060766184</v>
      </c>
      <c r="P263" s="111">
        <f>J263/$C263</f>
        <v>0.18141787758696609</v>
      </c>
      <c r="Q263" s="126">
        <f>(G263+I263)/(H263/100)</f>
        <v>98.513986013986013</v>
      </c>
      <c r="S263" s="25">
        <v>105</v>
      </c>
      <c r="T263" s="19" t="s">
        <v>199</v>
      </c>
      <c r="U263" s="38"/>
      <c r="V263" s="35"/>
      <c r="W263" s="36"/>
      <c r="X263" s="37"/>
      <c r="Y263" s="113"/>
    </row>
    <row r="264" spans="1:25" s="4" customFormat="1" ht="13.5" customHeight="1">
      <c r="A264" s="24" t="s">
        <v>245</v>
      </c>
      <c r="B264" s="40">
        <v>2238</v>
      </c>
      <c r="C264" s="6">
        <v>2206</v>
      </c>
      <c r="D264" s="14">
        <f>C264-B264</f>
        <v>-32</v>
      </c>
      <c r="E264" s="102">
        <f>C264/B264-1</f>
        <v>-1.429848078641649E-2</v>
      </c>
      <c r="F264" s="108">
        <v>70</v>
      </c>
      <c r="G264" s="109">
        <v>188</v>
      </c>
      <c r="H264" s="109">
        <v>1057</v>
      </c>
      <c r="I264" s="109">
        <v>961</v>
      </c>
      <c r="J264" s="109">
        <v>457</v>
      </c>
      <c r="K264" s="105"/>
      <c r="L264" s="111">
        <f>F264/$C264</f>
        <v>3.1731640979147782E-2</v>
      </c>
      <c r="M264" s="111">
        <f>G264/$C264</f>
        <v>8.5222121486854041E-2</v>
      </c>
      <c r="N264" s="111">
        <f>H264/$C264</f>
        <v>0.47914777878513148</v>
      </c>
      <c r="O264" s="111">
        <f>I264/$C264</f>
        <v>0.43563009972801453</v>
      </c>
      <c r="P264" s="111">
        <f>J264/$C264</f>
        <v>0.20716228467815051</v>
      </c>
      <c r="Q264" s="126">
        <f>(G264+I264)/(H264/100)</f>
        <v>108.70387890255439</v>
      </c>
      <c r="S264" s="25">
        <v>291</v>
      </c>
      <c r="T264" s="19" t="s">
        <v>489</v>
      </c>
      <c r="U264" s="38"/>
      <c r="V264" s="35"/>
      <c r="W264" s="36"/>
      <c r="X264" s="37"/>
      <c r="Y264" s="113"/>
    </row>
    <row r="265" spans="1:25" s="4" customFormat="1" ht="13.5" customHeight="1">
      <c r="A265" s="24" t="s">
        <v>230</v>
      </c>
      <c r="B265" s="40">
        <v>2244</v>
      </c>
      <c r="C265" s="6">
        <v>2202</v>
      </c>
      <c r="D265" s="14">
        <f>C265-B265</f>
        <v>-42</v>
      </c>
      <c r="E265" s="102">
        <f>C265/B265-1</f>
        <v>-1.8716577540106916E-2</v>
      </c>
      <c r="F265" s="108">
        <v>105</v>
      </c>
      <c r="G265" s="109">
        <v>249</v>
      </c>
      <c r="H265" s="109">
        <v>1148</v>
      </c>
      <c r="I265" s="109">
        <v>805</v>
      </c>
      <c r="J265" s="109">
        <v>338</v>
      </c>
      <c r="K265" s="105"/>
      <c r="L265" s="111">
        <f>F265/$C265</f>
        <v>4.7683923705722074E-2</v>
      </c>
      <c r="M265" s="111">
        <f>G265/$C265</f>
        <v>0.11307901907356949</v>
      </c>
      <c r="N265" s="111">
        <f>H265/$C265</f>
        <v>0.52134423251589468</v>
      </c>
      <c r="O265" s="111">
        <f>I265/$C265</f>
        <v>0.36557674841053589</v>
      </c>
      <c r="P265" s="111">
        <f>J265/$C265</f>
        <v>0.15349682107175294</v>
      </c>
      <c r="Q265" s="126">
        <f>(G265+I265)/(H265/100)</f>
        <v>91.811846689895461</v>
      </c>
      <c r="S265" s="25">
        <v>239</v>
      </c>
      <c r="T265" s="19" t="s">
        <v>230</v>
      </c>
      <c r="U265" s="38"/>
      <c r="V265" s="35"/>
      <c r="W265" s="36"/>
      <c r="X265" s="37"/>
      <c r="Y265" s="113"/>
    </row>
    <row r="266" spans="1:25" s="4" customFormat="1" ht="13.5" customHeight="1">
      <c r="A266" s="24" t="s">
        <v>198</v>
      </c>
      <c r="B266" s="40">
        <v>2235</v>
      </c>
      <c r="C266" s="6">
        <v>2184</v>
      </c>
      <c r="D266" s="14">
        <f>C266-B266</f>
        <v>-51</v>
      </c>
      <c r="E266" s="102">
        <f>C266/B266-1</f>
        <v>-2.2818791946308759E-2</v>
      </c>
      <c r="F266" s="108">
        <v>113</v>
      </c>
      <c r="G266" s="109">
        <v>312</v>
      </c>
      <c r="H266" s="109">
        <v>1251</v>
      </c>
      <c r="I266" s="109">
        <v>621</v>
      </c>
      <c r="J266" s="109">
        <v>245</v>
      </c>
      <c r="K266" s="105"/>
      <c r="L266" s="111">
        <f>F266/$C266</f>
        <v>5.1739926739926737E-2</v>
      </c>
      <c r="M266" s="111">
        <f>G266/$C266</f>
        <v>0.14285714285714285</v>
      </c>
      <c r="N266" s="111">
        <f>H266/$C266</f>
        <v>0.57280219780219777</v>
      </c>
      <c r="O266" s="111">
        <f>I266/$C266</f>
        <v>0.28434065934065933</v>
      </c>
      <c r="P266" s="111">
        <f>J266/$C266</f>
        <v>0.11217948717948718</v>
      </c>
      <c r="Q266" s="126">
        <f>(G266+I266)/(H266/100)</f>
        <v>74.580335731414863</v>
      </c>
      <c r="S266" s="25">
        <v>103</v>
      </c>
      <c r="T266" s="19" t="s">
        <v>198</v>
      </c>
      <c r="U266" s="38"/>
      <c r="V266" s="35"/>
      <c r="W266" s="36"/>
      <c r="X266" s="37"/>
      <c r="Y266" s="113"/>
    </row>
    <row r="267" spans="1:25" s="4" customFormat="1" ht="13.5" customHeight="1">
      <c r="A267" s="24" t="s">
        <v>311</v>
      </c>
      <c r="B267" s="40">
        <v>2197</v>
      </c>
      <c r="C267" s="6">
        <v>2151</v>
      </c>
      <c r="D267" s="14">
        <f>C267-B267</f>
        <v>-46</v>
      </c>
      <c r="E267" s="102">
        <f>C267/B267-1</f>
        <v>-2.0937642239417409E-2</v>
      </c>
      <c r="F267" s="108">
        <v>47</v>
      </c>
      <c r="G267" s="109">
        <v>156</v>
      </c>
      <c r="H267" s="109">
        <v>1075</v>
      </c>
      <c r="I267" s="109">
        <v>920</v>
      </c>
      <c r="J267" s="109">
        <v>381</v>
      </c>
      <c r="K267" s="105"/>
      <c r="L267" s="111">
        <f>F267/$C267</f>
        <v>2.1850302185030219E-2</v>
      </c>
      <c r="M267" s="111">
        <f>G267/$C267</f>
        <v>7.252440725244072E-2</v>
      </c>
      <c r="N267" s="111">
        <f>H267/$C267</f>
        <v>0.49976754997675499</v>
      </c>
      <c r="O267" s="111">
        <f>I267/$C267</f>
        <v>0.42770804277080426</v>
      </c>
      <c r="P267" s="111">
        <f>J267/$C267</f>
        <v>0.17712691771269176</v>
      </c>
      <c r="Q267" s="126">
        <f>(G267+I267)/(H267/100)</f>
        <v>100.09302325581395</v>
      </c>
      <c r="S267" s="25">
        <v>623</v>
      </c>
      <c r="T267" s="19" t="s">
        <v>311</v>
      </c>
      <c r="U267" s="38"/>
      <c r="V267" s="35"/>
      <c r="W267" s="36"/>
      <c r="X267" s="37"/>
      <c r="Y267" s="113"/>
    </row>
    <row r="268" spans="1:25" s="4" customFormat="1" ht="13.5" customHeight="1">
      <c r="A268" s="24" t="s">
        <v>196</v>
      </c>
      <c r="B268" s="40">
        <v>2152</v>
      </c>
      <c r="C268" s="6">
        <v>2136</v>
      </c>
      <c r="D268" s="14">
        <f>C268-B268</f>
        <v>-16</v>
      </c>
      <c r="E268" s="102">
        <f>C268/B268-1</f>
        <v>-7.4349442379182396E-3</v>
      </c>
      <c r="F268" s="108">
        <v>99</v>
      </c>
      <c r="G268" s="109">
        <v>232</v>
      </c>
      <c r="H268" s="109">
        <v>1128</v>
      </c>
      <c r="I268" s="109">
        <v>776</v>
      </c>
      <c r="J268" s="109">
        <v>336</v>
      </c>
      <c r="K268" s="105"/>
      <c r="L268" s="111">
        <f>F268/$C268</f>
        <v>4.6348314606741575E-2</v>
      </c>
      <c r="M268" s="111">
        <f>G268/$C268</f>
        <v>0.10861423220973783</v>
      </c>
      <c r="N268" s="111">
        <f>H268/$C268</f>
        <v>0.5280898876404494</v>
      </c>
      <c r="O268" s="111">
        <f>I268/$C268</f>
        <v>0.36329588014981273</v>
      </c>
      <c r="P268" s="111">
        <f>J268/$C268</f>
        <v>0.15730337078651685</v>
      </c>
      <c r="Q268" s="126">
        <f>(G268+I268)/(H268/100)</f>
        <v>89.361702127659584</v>
      </c>
      <c r="S268" s="25">
        <v>97</v>
      </c>
      <c r="T268" s="19" t="s">
        <v>196</v>
      </c>
      <c r="U268" s="38"/>
      <c r="V268" s="35"/>
      <c r="W268" s="36"/>
      <c r="X268" s="37"/>
      <c r="Y268" s="113"/>
    </row>
    <row r="269" spans="1:25" s="4" customFormat="1" ht="13.5" customHeight="1">
      <c r="A269" s="55" t="s">
        <v>328</v>
      </c>
      <c r="B269" s="40">
        <v>2181</v>
      </c>
      <c r="C269" s="6">
        <v>2126</v>
      </c>
      <c r="D269" s="14">
        <f>C269-B269</f>
        <v>-55</v>
      </c>
      <c r="E269" s="102">
        <f>C269/B269-1</f>
        <v>-2.5217790004585017E-2</v>
      </c>
      <c r="F269" s="108">
        <v>63</v>
      </c>
      <c r="G269" s="109">
        <v>184</v>
      </c>
      <c r="H269" s="109">
        <v>1084</v>
      </c>
      <c r="I269" s="109">
        <v>858</v>
      </c>
      <c r="J269" s="109">
        <v>358</v>
      </c>
      <c r="K269" s="105"/>
      <c r="L269" s="111">
        <f>F269/$C269</f>
        <v>2.9633113828786452E-2</v>
      </c>
      <c r="M269" s="111">
        <f>G269/$C269</f>
        <v>8.6547507055503292E-2</v>
      </c>
      <c r="N269" s="111">
        <f>H269/$C269</f>
        <v>0.50987770460959547</v>
      </c>
      <c r="O269" s="111">
        <f>I269/$C269</f>
        <v>0.40357478833490124</v>
      </c>
      <c r="P269" s="111">
        <f>J269/$C269</f>
        <v>0.16839134524929444</v>
      </c>
      <c r="Q269" s="126">
        <f>(G269+I269)/(H269/100)</f>
        <v>96.125461254612546</v>
      </c>
      <c r="S269" s="50">
        <v>707</v>
      </c>
      <c r="T269" s="19" t="s">
        <v>328</v>
      </c>
      <c r="U269" s="38"/>
      <c r="V269" s="35"/>
      <c r="W269" s="36"/>
      <c r="X269" s="37"/>
      <c r="Y269" s="113"/>
    </row>
    <row r="270" spans="1:25" s="4" customFormat="1" ht="13.5" customHeight="1">
      <c r="A270" s="24" t="s">
        <v>302</v>
      </c>
      <c r="B270" s="40">
        <v>2146</v>
      </c>
      <c r="C270" s="6">
        <v>2089</v>
      </c>
      <c r="D270" s="14">
        <f>C270-B270</f>
        <v>-57</v>
      </c>
      <c r="E270" s="102">
        <f>C270/B270-1</f>
        <v>-2.6561043802423079E-2</v>
      </c>
      <c r="F270" s="108">
        <v>125</v>
      </c>
      <c r="G270" s="109">
        <v>313</v>
      </c>
      <c r="H270" s="109">
        <v>1123</v>
      </c>
      <c r="I270" s="109">
        <v>653</v>
      </c>
      <c r="J270" s="109">
        <v>305</v>
      </c>
      <c r="K270" s="105"/>
      <c r="L270" s="111">
        <f>F270/$C270</f>
        <v>5.9837242699856394E-2</v>
      </c>
      <c r="M270" s="111">
        <f>G270/$C270</f>
        <v>0.14983245572044041</v>
      </c>
      <c r="N270" s="111">
        <f>H270/$C270</f>
        <v>0.53757778841550985</v>
      </c>
      <c r="O270" s="111">
        <f>I270/$C270</f>
        <v>0.3125897558640498</v>
      </c>
      <c r="P270" s="111">
        <f>J270/$C270</f>
        <v>0.1460028721876496</v>
      </c>
      <c r="Q270" s="126">
        <f>(G270+I270)/(H270/100)</f>
        <v>86.019590382902933</v>
      </c>
      <c r="S270" s="25">
        <v>608</v>
      </c>
      <c r="T270" s="39" t="s">
        <v>303</v>
      </c>
      <c r="U270" s="38"/>
      <c r="V270" s="35"/>
      <c r="W270" s="36"/>
      <c r="X270" s="37"/>
      <c r="Y270" s="113"/>
    </row>
    <row r="271" spans="1:25" s="4" customFormat="1" ht="13.5" customHeight="1">
      <c r="A271" s="24" t="s">
        <v>239</v>
      </c>
      <c r="B271" s="40">
        <v>2122</v>
      </c>
      <c r="C271" s="6">
        <v>2077</v>
      </c>
      <c r="D271" s="14">
        <f>C271-B271</f>
        <v>-45</v>
      </c>
      <c r="E271" s="102">
        <f>C271/B271-1</f>
        <v>-2.1206409048067809E-2</v>
      </c>
      <c r="F271" s="108">
        <v>132</v>
      </c>
      <c r="G271" s="109">
        <v>302</v>
      </c>
      <c r="H271" s="109">
        <v>1178</v>
      </c>
      <c r="I271" s="109">
        <v>597</v>
      </c>
      <c r="J271" s="109">
        <v>268</v>
      </c>
      <c r="K271" s="105"/>
      <c r="L271" s="111">
        <f>F271/$C271</f>
        <v>6.3553201733269143E-2</v>
      </c>
      <c r="M271" s="111">
        <f>G271/$C271</f>
        <v>0.14540202214732786</v>
      </c>
      <c r="N271" s="111">
        <f>H271/$C271</f>
        <v>0.56716417910447758</v>
      </c>
      <c r="O271" s="111">
        <f>I271/$C271</f>
        <v>0.28743379874819452</v>
      </c>
      <c r="P271" s="111">
        <f>J271/$C271</f>
        <v>0.12903225806451613</v>
      </c>
      <c r="Q271" s="126">
        <f>(G271+I271)/(H271/100)</f>
        <v>76.31578947368422</v>
      </c>
      <c r="S271" s="25">
        <v>280</v>
      </c>
      <c r="T271" s="19" t="s">
        <v>239</v>
      </c>
      <c r="U271" s="26"/>
      <c r="V271" s="35"/>
      <c r="W271" s="36"/>
      <c r="X271" s="37"/>
      <c r="Y271" s="113"/>
    </row>
    <row r="272" spans="1:25" s="4" customFormat="1" ht="13.5" customHeight="1">
      <c r="A272" s="24" t="s">
        <v>261</v>
      </c>
      <c r="B272" s="40">
        <v>2033</v>
      </c>
      <c r="C272" s="6">
        <v>2053</v>
      </c>
      <c r="D272" s="14">
        <f>C272-B272</f>
        <v>20</v>
      </c>
      <c r="E272" s="102">
        <f>C272/B272-1</f>
        <v>9.837678307919262E-3</v>
      </c>
      <c r="F272" s="108">
        <v>207</v>
      </c>
      <c r="G272" s="109">
        <v>422</v>
      </c>
      <c r="H272" s="109">
        <v>1262</v>
      </c>
      <c r="I272" s="109">
        <v>369</v>
      </c>
      <c r="J272" s="109">
        <v>148</v>
      </c>
      <c r="K272" s="105"/>
      <c r="L272" s="111">
        <f>F272/$C272</f>
        <v>0.10082805650267901</v>
      </c>
      <c r="M272" s="111">
        <f>G272/$C272</f>
        <v>0.20555284948855335</v>
      </c>
      <c r="N272" s="111">
        <f>H272/$C272</f>
        <v>0.61471018022406232</v>
      </c>
      <c r="O272" s="111">
        <f>I272/$C272</f>
        <v>0.17973697028738431</v>
      </c>
      <c r="P272" s="111">
        <f>J272/$C272</f>
        <v>7.2089624939113486E-2</v>
      </c>
      <c r="Q272" s="126">
        <f>(G272+I272)/(H272/100)</f>
        <v>62.678288431061809</v>
      </c>
      <c r="S272" s="25">
        <v>417</v>
      </c>
      <c r="T272" s="19" t="s">
        <v>261</v>
      </c>
      <c r="U272" s="38"/>
      <c r="V272" s="35"/>
      <c r="W272" s="36"/>
      <c r="X272" s="37"/>
      <c r="Y272" s="113"/>
    </row>
    <row r="273" spans="1:25" s="4" customFormat="1" ht="13.5" customHeight="1">
      <c r="A273" s="24" t="s">
        <v>341</v>
      </c>
      <c r="B273" s="40">
        <v>2085</v>
      </c>
      <c r="C273" s="6">
        <v>2052</v>
      </c>
      <c r="D273" s="14">
        <f>C273-B273</f>
        <v>-33</v>
      </c>
      <c r="E273" s="102">
        <f>C273/B273-1</f>
        <v>-1.5827338129496438E-2</v>
      </c>
      <c r="F273" s="108">
        <v>147</v>
      </c>
      <c r="G273" s="109">
        <v>328</v>
      </c>
      <c r="H273" s="109">
        <v>1100</v>
      </c>
      <c r="I273" s="109">
        <v>624</v>
      </c>
      <c r="J273" s="109">
        <v>296</v>
      </c>
      <c r="K273" s="105"/>
      <c r="L273" s="111">
        <f>F273/$C273</f>
        <v>7.1637426900584791E-2</v>
      </c>
      <c r="M273" s="111">
        <f>G273/$C273</f>
        <v>0.15984405458089668</v>
      </c>
      <c r="N273" s="111">
        <f>H273/$C273</f>
        <v>0.53606237816764135</v>
      </c>
      <c r="O273" s="111">
        <f>I273/$C273</f>
        <v>0.30409356725146197</v>
      </c>
      <c r="P273" s="111">
        <f>J273/$C273</f>
        <v>0.14424951267056529</v>
      </c>
      <c r="Q273" s="126">
        <f>(G273+I273)/(H273/100)</f>
        <v>86.545454545454547</v>
      </c>
      <c r="S273" s="25">
        <v>759</v>
      </c>
      <c r="T273" s="39" t="s">
        <v>341</v>
      </c>
      <c r="U273" s="26"/>
      <c r="V273" s="35"/>
      <c r="W273" s="36"/>
      <c r="X273" s="37"/>
      <c r="Y273" s="113"/>
    </row>
    <row r="274" spans="1:25" s="4" customFormat="1" ht="13.5" customHeight="1">
      <c r="A274" s="24" t="s">
        <v>269</v>
      </c>
      <c r="B274" s="40">
        <v>2052</v>
      </c>
      <c r="C274" s="6">
        <v>2020</v>
      </c>
      <c r="D274" s="14">
        <f>C274-B274</f>
        <v>-32</v>
      </c>
      <c r="E274" s="102">
        <f>C274/B274-1</f>
        <v>-1.5594541910331383E-2</v>
      </c>
      <c r="F274" s="108">
        <v>219</v>
      </c>
      <c r="G274" s="109">
        <v>565</v>
      </c>
      <c r="H274" s="109">
        <v>1083</v>
      </c>
      <c r="I274" s="109">
        <v>372</v>
      </c>
      <c r="J274" s="109">
        <v>147</v>
      </c>
      <c r="K274" s="105"/>
      <c r="L274" s="111">
        <f>F274/$C274</f>
        <v>0.10841584158415841</v>
      </c>
      <c r="M274" s="111">
        <f>G274/$C274</f>
        <v>0.27970297029702973</v>
      </c>
      <c r="N274" s="111">
        <f>H274/$C274</f>
        <v>0.53613861386138617</v>
      </c>
      <c r="O274" s="111">
        <f>I274/$C274</f>
        <v>0.18415841584158416</v>
      </c>
      <c r="P274" s="111">
        <f>J274/$C274</f>
        <v>7.2772277227722768E-2</v>
      </c>
      <c r="Q274" s="126">
        <f>(G274+I274)/(H274/100)</f>
        <v>86.518928901200368</v>
      </c>
      <c r="S274" s="25">
        <v>436</v>
      </c>
      <c r="T274" s="19" t="s">
        <v>269</v>
      </c>
      <c r="U274" s="38"/>
      <c r="V274" s="35"/>
      <c r="W274" s="36"/>
      <c r="X274" s="37"/>
      <c r="Y274" s="113"/>
    </row>
    <row r="275" spans="1:25" s="4" customFormat="1" ht="13.5" customHeight="1">
      <c r="A275" s="24" t="s">
        <v>375</v>
      </c>
      <c r="B275" s="40">
        <v>2058</v>
      </c>
      <c r="C275" s="6">
        <v>2014</v>
      </c>
      <c r="D275" s="14">
        <f>C275-B275</f>
        <v>-44</v>
      </c>
      <c r="E275" s="102">
        <f>C275/B275-1</f>
        <v>-2.1379980563654088E-2</v>
      </c>
      <c r="F275" s="108">
        <v>64</v>
      </c>
      <c r="G275" s="109">
        <v>187</v>
      </c>
      <c r="H275" s="109">
        <v>995</v>
      </c>
      <c r="I275" s="109">
        <v>832</v>
      </c>
      <c r="J275" s="109">
        <v>378</v>
      </c>
      <c r="K275" s="105"/>
      <c r="L275" s="111">
        <f>F275/$C275</f>
        <v>3.1777557100297914E-2</v>
      </c>
      <c r="M275" s="111">
        <f>G275/$C275</f>
        <v>9.2850049652432973E-2</v>
      </c>
      <c r="N275" s="111">
        <f>H275/$C275</f>
        <v>0.49404170804369413</v>
      </c>
      <c r="O275" s="111">
        <f>I275/$C275</f>
        <v>0.41310824230387289</v>
      </c>
      <c r="P275" s="111">
        <f>J275/$C275</f>
        <v>0.18768619662363456</v>
      </c>
      <c r="Q275" s="126">
        <f>(G275+I275)/(H275/100)</f>
        <v>102.41206030150755</v>
      </c>
      <c r="S275" s="25">
        <v>921</v>
      </c>
      <c r="T275" s="19" t="s">
        <v>375</v>
      </c>
      <c r="U275" s="38"/>
      <c r="V275" s="35"/>
      <c r="W275" s="36"/>
      <c r="X275" s="37"/>
      <c r="Y275" s="113"/>
    </row>
    <row r="276" spans="1:25" s="4" customFormat="1" ht="13.5" customHeight="1">
      <c r="A276" s="24" t="s">
        <v>276</v>
      </c>
      <c r="B276" s="40">
        <v>2018</v>
      </c>
      <c r="C276" s="6">
        <v>2013</v>
      </c>
      <c r="D276" s="14">
        <f>C276-B276</f>
        <v>-5</v>
      </c>
      <c r="E276" s="102">
        <f>C276/B276-1</f>
        <v>-2.4777006937561907E-3</v>
      </c>
      <c r="F276" s="108">
        <v>125</v>
      </c>
      <c r="G276" s="109">
        <v>315</v>
      </c>
      <c r="H276" s="109">
        <v>1149</v>
      </c>
      <c r="I276" s="109">
        <v>549</v>
      </c>
      <c r="J276" s="109">
        <v>234</v>
      </c>
      <c r="K276" s="105"/>
      <c r="L276" s="111">
        <f>F276/$C276</f>
        <v>6.2096373571783409E-2</v>
      </c>
      <c r="M276" s="111">
        <f>G276/$C276</f>
        <v>0.15648286140089418</v>
      </c>
      <c r="N276" s="111">
        <f>H276/$C276</f>
        <v>0.57078986587183311</v>
      </c>
      <c r="O276" s="111">
        <f>I276/$C276</f>
        <v>0.27272727272727271</v>
      </c>
      <c r="P276" s="111">
        <f>J276/$C276</f>
        <v>0.11624441132637854</v>
      </c>
      <c r="Q276" s="126">
        <f>(G276+I276)/(H276/100)</f>
        <v>75.195822454308086</v>
      </c>
      <c r="S276" s="25">
        <v>480</v>
      </c>
      <c r="T276" s="39" t="s">
        <v>493</v>
      </c>
      <c r="U276" s="38"/>
      <c r="V276" s="35"/>
      <c r="W276" s="36"/>
      <c r="X276" s="37"/>
      <c r="Y276" s="113"/>
    </row>
    <row r="277" spans="1:25" s="4" customFormat="1" ht="13.5" customHeight="1">
      <c r="A277" s="24" t="s">
        <v>317</v>
      </c>
      <c r="B277" s="40">
        <v>2028</v>
      </c>
      <c r="C277" s="6">
        <v>2004</v>
      </c>
      <c r="D277" s="14">
        <f>C277-B277</f>
        <v>-24</v>
      </c>
      <c r="E277" s="102">
        <f>C277/B277-1</f>
        <v>-1.1834319526627168E-2</v>
      </c>
      <c r="F277" s="108">
        <v>116</v>
      </c>
      <c r="G277" s="109">
        <v>286</v>
      </c>
      <c r="H277" s="109">
        <v>1144</v>
      </c>
      <c r="I277" s="109">
        <v>574</v>
      </c>
      <c r="J277" s="109">
        <v>233</v>
      </c>
      <c r="K277" s="105"/>
      <c r="L277" s="111">
        <f>F277/$C277</f>
        <v>5.7884231536926151E-2</v>
      </c>
      <c r="M277" s="111">
        <f>G277/$C277</f>
        <v>0.14271457085828343</v>
      </c>
      <c r="N277" s="111">
        <f>H277/$C277</f>
        <v>0.57085828343313372</v>
      </c>
      <c r="O277" s="111">
        <f>I277/$C277</f>
        <v>0.28642714570858285</v>
      </c>
      <c r="P277" s="111">
        <f>J277/$C277</f>
        <v>0.11626746506986028</v>
      </c>
      <c r="Q277" s="126">
        <f>(G277+I277)/(H277/100)</f>
        <v>75.174825174825173</v>
      </c>
      <c r="S277" s="25">
        <v>631</v>
      </c>
      <c r="T277" s="19" t="s">
        <v>317</v>
      </c>
      <c r="U277" s="38"/>
      <c r="V277" s="35"/>
      <c r="W277" s="36"/>
      <c r="X277" s="37"/>
      <c r="Y277" s="113"/>
    </row>
    <row r="278" spans="1:25" s="4" customFormat="1" ht="13.5" customHeight="1">
      <c r="A278" s="24" t="s">
        <v>207</v>
      </c>
      <c r="B278" s="40">
        <v>1976</v>
      </c>
      <c r="C278" s="6">
        <v>1951</v>
      </c>
      <c r="D278" s="14">
        <f>C278-B278</f>
        <v>-25</v>
      </c>
      <c r="E278" s="102">
        <f>C278/B278-1</f>
        <v>-1.2651821862348145E-2</v>
      </c>
      <c r="F278" s="108">
        <v>90</v>
      </c>
      <c r="G278" s="109">
        <v>229</v>
      </c>
      <c r="H278" s="109">
        <v>1084</v>
      </c>
      <c r="I278" s="109">
        <v>638</v>
      </c>
      <c r="J278" s="109">
        <v>286</v>
      </c>
      <c r="K278" s="105"/>
      <c r="L278" s="111">
        <f>F278/$C278</f>
        <v>4.613018964633521E-2</v>
      </c>
      <c r="M278" s="111">
        <f>G278/$C278</f>
        <v>0.11737570476678626</v>
      </c>
      <c r="N278" s="111">
        <f>H278/$C278</f>
        <v>0.5556125064069708</v>
      </c>
      <c r="O278" s="111">
        <f>I278/$C278</f>
        <v>0.32701178882624293</v>
      </c>
      <c r="P278" s="111">
        <f>J278/$C278</f>
        <v>0.14659149154279857</v>
      </c>
      <c r="Q278" s="126">
        <f>(G278+I278)/(H278/100)</f>
        <v>79.981549815498155</v>
      </c>
      <c r="S278" s="25">
        <v>151</v>
      </c>
      <c r="T278" s="39" t="s">
        <v>208</v>
      </c>
      <c r="U278" s="38"/>
      <c r="V278" s="35"/>
      <c r="W278" s="36"/>
      <c r="X278" s="37"/>
      <c r="Y278" s="113"/>
    </row>
    <row r="279" spans="1:25" s="4" customFormat="1" ht="13.5" customHeight="1">
      <c r="A279" s="24" t="s">
        <v>283</v>
      </c>
      <c r="B279" s="40">
        <v>1922</v>
      </c>
      <c r="C279" s="6">
        <v>1882</v>
      </c>
      <c r="D279" s="14">
        <f>C279-B279</f>
        <v>-40</v>
      </c>
      <c r="E279" s="102">
        <f>C279/B279-1</f>
        <v>-2.0811654526534884E-2</v>
      </c>
      <c r="F279" s="108">
        <v>108</v>
      </c>
      <c r="G279" s="109">
        <v>287</v>
      </c>
      <c r="H279" s="109">
        <v>1050</v>
      </c>
      <c r="I279" s="109">
        <v>545</v>
      </c>
      <c r="J279" s="109">
        <v>236</v>
      </c>
      <c r="K279" s="105"/>
      <c r="L279" s="111">
        <f>F279/$C279</f>
        <v>5.7385759829968117E-2</v>
      </c>
      <c r="M279" s="111">
        <f>G279/$C279</f>
        <v>0.15249734325185973</v>
      </c>
      <c r="N279" s="111">
        <f>H279/$C279</f>
        <v>0.55791710945802342</v>
      </c>
      <c r="O279" s="111">
        <f>I279/$C279</f>
        <v>0.28958554729011687</v>
      </c>
      <c r="P279" s="111">
        <f>J279/$C279</f>
        <v>0.12539851222104145</v>
      </c>
      <c r="Q279" s="126">
        <f>(G279+I279)/(H279/100)</f>
        <v>79.238095238095241</v>
      </c>
      <c r="S279" s="25">
        <v>504</v>
      </c>
      <c r="T279" s="19" t="s">
        <v>284</v>
      </c>
      <c r="U279" s="38"/>
      <c r="V279" s="35"/>
      <c r="W279" s="36"/>
      <c r="X279" s="37"/>
      <c r="Y279" s="113"/>
    </row>
    <row r="280" spans="1:25" s="4" customFormat="1" ht="13.5" customHeight="1">
      <c r="A280" s="24" t="s">
        <v>231</v>
      </c>
      <c r="B280" s="40">
        <v>1910</v>
      </c>
      <c r="C280" s="6">
        <v>1865</v>
      </c>
      <c r="D280" s="14">
        <f>C280-B280</f>
        <v>-45</v>
      </c>
      <c r="E280" s="102">
        <f>C280/B280-1</f>
        <v>-2.3560209424083767E-2</v>
      </c>
      <c r="F280" s="108">
        <v>91</v>
      </c>
      <c r="G280" s="109">
        <v>231</v>
      </c>
      <c r="H280" s="109">
        <v>1024</v>
      </c>
      <c r="I280" s="109">
        <v>610</v>
      </c>
      <c r="J280" s="109">
        <v>276</v>
      </c>
      <c r="K280" s="105"/>
      <c r="L280" s="111">
        <f>F280/$C280</f>
        <v>4.8793565683646116E-2</v>
      </c>
      <c r="M280" s="111">
        <f>G280/$C280</f>
        <v>0.12386058981233244</v>
      </c>
      <c r="N280" s="111">
        <f>H280/$C280</f>
        <v>0.54906166219839148</v>
      </c>
      <c r="O280" s="111">
        <f>I280/$C280</f>
        <v>0.32707774798927614</v>
      </c>
      <c r="P280" s="111">
        <f>J280/$C280</f>
        <v>0.14798927613941018</v>
      </c>
      <c r="Q280" s="126">
        <f>(G280+I280)/(H280/100)</f>
        <v>82.12890625</v>
      </c>
      <c r="S280" s="25">
        <v>250</v>
      </c>
      <c r="T280" s="19" t="s">
        <v>231</v>
      </c>
      <c r="U280" s="38"/>
      <c r="V280" s="35"/>
      <c r="W280" s="36"/>
      <c r="X280" s="37"/>
      <c r="Y280" s="113"/>
    </row>
    <row r="281" spans="1:25" s="4" customFormat="1" ht="13.5" customHeight="1">
      <c r="A281" s="24" t="s">
        <v>308</v>
      </c>
      <c r="B281" s="40">
        <v>1899</v>
      </c>
      <c r="C281" s="6">
        <v>1860</v>
      </c>
      <c r="D281" s="14">
        <f>C281-B281</f>
        <v>-39</v>
      </c>
      <c r="E281" s="102">
        <f>C281/B281-1</f>
        <v>-2.0537124802527673E-2</v>
      </c>
      <c r="F281" s="108">
        <v>122</v>
      </c>
      <c r="G281" s="109">
        <v>306</v>
      </c>
      <c r="H281" s="109">
        <v>1122</v>
      </c>
      <c r="I281" s="109">
        <v>432</v>
      </c>
      <c r="J281" s="109">
        <v>191</v>
      </c>
      <c r="K281" s="105"/>
      <c r="L281" s="111">
        <f>F281/$C281</f>
        <v>6.5591397849462371E-2</v>
      </c>
      <c r="M281" s="111">
        <f>G281/$C281</f>
        <v>0.16451612903225807</v>
      </c>
      <c r="N281" s="111">
        <f>H281/$C281</f>
        <v>0.60322580645161294</v>
      </c>
      <c r="O281" s="111">
        <f>I281/$C281</f>
        <v>0.23225806451612904</v>
      </c>
      <c r="P281" s="111">
        <f>J281/$C281</f>
        <v>0.10268817204301076</v>
      </c>
      <c r="Q281" s="126">
        <f>(G281+I281)/(H281/100)</f>
        <v>65.775401069518708</v>
      </c>
      <c r="S281" s="25">
        <v>616</v>
      </c>
      <c r="T281" s="19" t="s">
        <v>308</v>
      </c>
      <c r="U281" s="38"/>
      <c r="V281" s="35"/>
      <c r="W281" s="36"/>
      <c r="X281" s="37"/>
      <c r="Y281" s="113"/>
    </row>
    <row r="282" spans="1:25" s="4" customFormat="1" ht="13.5" customHeight="1">
      <c r="A282" s="24" t="s">
        <v>280</v>
      </c>
      <c r="B282" s="40">
        <v>1940</v>
      </c>
      <c r="C282" s="6">
        <v>1857</v>
      </c>
      <c r="D282" s="14">
        <f>C282-B282</f>
        <v>-83</v>
      </c>
      <c r="E282" s="102">
        <f>C282/B282-1</f>
        <v>-4.2783505154639134E-2</v>
      </c>
      <c r="F282" s="108">
        <v>58</v>
      </c>
      <c r="G282" s="109">
        <v>185</v>
      </c>
      <c r="H282" s="109">
        <v>974</v>
      </c>
      <c r="I282" s="109">
        <v>698</v>
      </c>
      <c r="J282" s="109">
        <v>330</v>
      </c>
      <c r="K282" s="105"/>
      <c r="L282" s="111">
        <f>F282/$C282</f>
        <v>3.1233171782444804E-2</v>
      </c>
      <c r="M282" s="111">
        <f>G282/$C282</f>
        <v>9.9623047926763603E-2</v>
      </c>
      <c r="N282" s="111">
        <f>H282/$C282</f>
        <v>0.52450188476036619</v>
      </c>
      <c r="O282" s="111">
        <f>I282/$C282</f>
        <v>0.37587506731287024</v>
      </c>
      <c r="P282" s="111">
        <f>J282/$C282</f>
        <v>0.17770597738287561</v>
      </c>
      <c r="Q282" s="126">
        <f>(G282+I282)/(H282/100)</f>
        <v>90.657084188911696</v>
      </c>
      <c r="S282" s="25">
        <v>489</v>
      </c>
      <c r="T282" s="19" t="s">
        <v>280</v>
      </c>
      <c r="U282" s="38"/>
      <c r="V282" s="35"/>
      <c r="W282" s="36"/>
      <c r="X282" s="37"/>
      <c r="Y282" s="113"/>
    </row>
    <row r="283" spans="1:25" s="4" customFormat="1" ht="13.5" customHeight="1">
      <c r="A283" s="24" t="s">
        <v>330</v>
      </c>
      <c r="B283" s="40">
        <v>1858</v>
      </c>
      <c r="C283" s="6">
        <v>1849</v>
      </c>
      <c r="D283" s="14">
        <f>C283-B283</f>
        <v>-9</v>
      </c>
      <c r="E283" s="102">
        <f>C283/B283-1</f>
        <v>-4.843918191603902E-3</v>
      </c>
      <c r="F283" s="108">
        <v>146</v>
      </c>
      <c r="G283" s="109">
        <v>313</v>
      </c>
      <c r="H283" s="109">
        <v>1083</v>
      </c>
      <c r="I283" s="109">
        <v>453</v>
      </c>
      <c r="J283" s="109">
        <v>196</v>
      </c>
      <c r="K283" s="105"/>
      <c r="L283" s="111">
        <f>F283/$C283</f>
        <v>7.8961600865332618E-2</v>
      </c>
      <c r="M283" s="111">
        <f>G283/$C283</f>
        <v>0.16928069226608977</v>
      </c>
      <c r="N283" s="111">
        <f>H283/$C283</f>
        <v>0.5857220118983234</v>
      </c>
      <c r="O283" s="111">
        <f>I283/$C283</f>
        <v>0.2449972958355868</v>
      </c>
      <c r="P283" s="111">
        <f>J283/$C283</f>
        <v>0.10600324499729584</v>
      </c>
      <c r="Q283" s="126">
        <f>(G283+I283)/(H283/100)</f>
        <v>70.729455216989848</v>
      </c>
      <c r="S283" s="25">
        <v>736</v>
      </c>
      <c r="T283" s="19" t="s">
        <v>330</v>
      </c>
      <c r="U283" s="38"/>
      <c r="V283" s="35"/>
      <c r="W283" s="36"/>
      <c r="X283" s="37"/>
      <c r="Y283" s="113"/>
    </row>
    <row r="284" spans="1:25" s="4" customFormat="1" ht="13.5" customHeight="1">
      <c r="A284" s="24" t="s">
        <v>218</v>
      </c>
      <c r="B284" s="40">
        <v>1884</v>
      </c>
      <c r="C284" s="6">
        <v>1844</v>
      </c>
      <c r="D284" s="14">
        <f>C284-B284</f>
        <v>-40</v>
      </c>
      <c r="E284" s="102">
        <f>C284/B284-1</f>
        <v>-2.1231422505307851E-2</v>
      </c>
      <c r="F284" s="108">
        <v>95</v>
      </c>
      <c r="G284" s="109">
        <v>269</v>
      </c>
      <c r="H284" s="109">
        <v>992</v>
      </c>
      <c r="I284" s="109">
        <v>583</v>
      </c>
      <c r="J284" s="109">
        <v>251</v>
      </c>
      <c r="K284" s="105"/>
      <c r="L284" s="111">
        <f>F284/$C284</f>
        <v>5.1518438177874187E-2</v>
      </c>
      <c r="M284" s="111">
        <f>G284/$C284</f>
        <v>0.14587852494577006</v>
      </c>
      <c r="N284" s="111">
        <f>H284/$C284</f>
        <v>0.53796095444685466</v>
      </c>
      <c r="O284" s="111">
        <f>I284/$C284</f>
        <v>0.31616052060737526</v>
      </c>
      <c r="P284" s="111">
        <f>J284/$C284</f>
        <v>0.13611713665943601</v>
      </c>
      <c r="Q284" s="126">
        <f>(G284+I284)/(H284/100)</f>
        <v>85.887096774193552</v>
      </c>
      <c r="S284" s="25">
        <v>177</v>
      </c>
      <c r="T284" s="19" t="s">
        <v>218</v>
      </c>
      <c r="U284" s="38"/>
      <c r="V284" s="35"/>
      <c r="W284" s="36"/>
      <c r="X284" s="37"/>
      <c r="Y284" s="113"/>
    </row>
    <row r="285" spans="1:25" s="4" customFormat="1" ht="13.5" customHeight="1">
      <c r="A285" s="24" t="s">
        <v>180</v>
      </c>
      <c r="B285" s="40">
        <v>1852</v>
      </c>
      <c r="C285" s="6">
        <v>1838</v>
      </c>
      <c r="D285" s="14">
        <f>C285-B285</f>
        <v>-14</v>
      </c>
      <c r="E285" s="102">
        <f>C285/B285-1</f>
        <v>-7.5593952483801186E-3</v>
      </c>
      <c r="F285" s="108">
        <v>83</v>
      </c>
      <c r="G285" s="109">
        <v>233</v>
      </c>
      <c r="H285" s="109">
        <v>1079</v>
      </c>
      <c r="I285" s="109">
        <v>526</v>
      </c>
      <c r="J285" s="109">
        <v>182</v>
      </c>
      <c r="K285" s="105"/>
      <c r="L285" s="111">
        <f>F285/$C285</f>
        <v>4.5157780195865069E-2</v>
      </c>
      <c r="M285" s="111">
        <f>G285/$C285</f>
        <v>0.12676822633297061</v>
      </c>
      <c r="N285" s="111">
        <f>H285/$C285</f>
        <v>0.58705114254624591</v>
      </c>
      <c r="O285" s="111">
        <f>I285/$C285</f>
        <v>0.28618063112078346</v>
      </c>
      <c r="P285" s="111">
        <f>J285/$C285</f>
        <v>9.9020674646354737E-2</v>
      </c>
      <c r="Q285" s="126">
        <f>(G285+I285)/(H285/100)</f>
        <v>70.342910101946245</v>
      </c>
      <c r="S285" s="25">
        <v>47</v>
      </c>
      <c r="T285" s="39" t="s">
        <v>181</v>
      </c>
      <c r="U285" s="38"/>
      <c r="V285" s="35"/>
      <c r="W285" s="36"/>
      <c r="X285" s="37"/>
      <c r="Y285" s="113"/>
    </row>
    <row r="286" spans="1:25" s="4" customFormat="1" ht="13.5" customHeight="1">
      <c r="A286" s="24" t="s">
        <v>220</v>
      </c>
      <c r="B286" s="40">
        <v>1809</v>
      </c>
      <c r="C286" s="6">
        <v>1739</v>
      </c>
      <c r="D286" s="14">
        <f>C286-B286</f>
        <v>-70</v>
      </c>
      <c r="E286" s="102">
        <f>C286/B286-1</f>
        <v>-3.8695411829740234E-2</v>
      </c>
      <c r="F286" s="108">
        <v>108</v>
      </c>
      <c r="G286" s="109">
        <v>247</v>
      </c>
      <c r="H286" s="109">
        <v>956</v>
      </c>
      <c r="I286" s="109">
        <v>536</v>
      </c>
      <c r="J286" s="109">
        <v>225</v>
      </c>
      <c r="K286" s="105"/>
      <c r="L286" s="111">
        <f>F286/$C286</f>
        <v>6.2104657849338697E-2</v>
      </c>
      <c r="M286" s="111">
        <f>G286/$C286</f>
        <v>0.14203565267395055</v>
      </c>
      <c r="N286" s="111">
        <f>H286/$C286</f>
        <v>0.54974123059229441</v>
      </c>
      <c r="O286" s="111">
        <f>I286/$C286</f>
        <v>0.30822311673375502</v>
      </c>
      <c r="P286" s="111">
        <f>J286/$C286</f>
        <v>0.12938470385278897</v>
      </c>
      <c r="Q286" s="126">
        <f>(G286+I286)/(H286/100)</f>
        <v>81.903765690376559</v>
      </c>
      <c r="S286" s="25">
        <v>181</v>
      </c>
      <c r="T286" s="19" t="s">
        <v>220</v>
      </c>
      <c r="U286" s="38"/>
      <c r="V286" s="35"/>
      <c r="W286" s="36"/>
      <c r="X286" s="37"/>
      <c r="Y286" s="113"/>
    </row>
    <row r="287" spans="1:25" s="4" customFormat="1" ht="13.5" customHeight="1">
      <c r="A287" s="24" t="s">
        <v>295</v>
      </c>
      <c r="B287" s="40">
        <v>1713</v>
      </c>
      <c r="C287" s="6">
        <v>1690</v>
      </c>
      <c r="D287" s="14">
        <f>C287-B287</f>
        <v>-23</v>
      </c>
      <c r="E287" s="102">
        <f>C287/B287-1</f>
        <v>-1.3426736719206023E-2</v>
      </c>
      <c r="F287" s="108">
        <v>57</v>
      </c>
      <c r="G287" s="109">
        <v>180</v>
      </c>
      <c r="H287" s="109">
        <v>886</v>
      </c>
      <c r="I287" s="109">
        <v>624</v>
      </c>
      <c r="J287" s="109">
        <v>289</v>
      </c>
      <c r="K287" s="105"/>
      <c r="L287" s="111">
        <f>F287/$C287</f>
        <v>3.3727810650887577E-2</v>
      </c>
      <c r="M287" s="111">
        <f>G287/$C287</f>
        <v>0.10650887573964497</v>
      </c>
      <c r="N287" s="111">
        <f>H287/$C287</f>
        <v>0.52426035502958579</v>
      </c>
      <c r="O287" s="111">
        <f>I287/$C287</f>
        <v>0.36923076923076925</v>
      </c>
      <c r="P287" s="111">
        <f>J287/$C287</f>
        <v>0.17100591715976332</v>
      </c>
      <c r="Q287" s="126">
        <f>(G287+I287)/(H287/100)</f>
        <v>90.744920993227993</v>
      </c>
      <c r="S287" s="25">
        <v>588</v>
      </c>
      <c r="T287" s="19" t="s">
        <v>295</v>
      </c>
      <c r="U287" s="38"/>
      <c r="V287" s="35"/>
      <c r="W287" s="36"/>
      <c r="X287" s="37"/>
      <c r="Y287" s="113"/>
    </row>
    <row r="288" spans="1:25" s="4" customFormat="1" ht="13.5" customHeight="1">
      <c r="A288" s="24" t="s">
        <v>355</v>
      </c>
      <c r="B288" s="40">
        <v>1662</v>
      </c>
      <c r="C288" s="6">
        <v>1639</v>
      </c>
      <c r="D288" s="14">
        <f>C288-B288</f>
        <v>-23</v>
      </c>
      <c r="E288" s="102">
        <f>C288/B288-1</f>
        <v>-1.3838748495788256E-2</v>
      </c>
      <c r="F288" s="108">
        <v>88</v>
      </c>
      <c r="G288" s="109">
        <v>216</v>
      </c>
      <c r="H288" s="109">
        <v>869</v>
      </c>
      <c r="I288" s="109">
        <v>554</v>
      </c>
      <c r="J288" s="109">
        <v>246</v>
      </c>
      <c r="K288" s="105"/>
      <c r="L288" s="111">
        <f>F288/$C288</f>
        <v>5.3691275167785234E-2</v>
      </c>
      <c r="M288" s="111">
        <f>G288/$C288</f>
        <v>0.13178767541183647</v>
      </c>
      <c r="N288" s="111">
        <f>H288/$C288</f>
        <v>0.53020134228187921</v>
      </c>
      <c r="O288" s="111">
        <f>I288/$C288</f>
        <v>0.33801098230628435</v>
      </c>
      <c r="P288" s="111">
        <f>J288/$C288</f>
        <v>0.15009151921903599</v>
      </c>
      <c r="Q288" s="126">
        <f>(G288+I288)/(H288/100)</f>
        <v>88.607594936708864</v>
      </c>
      <c r="S288" s="25">
        <v>833</v>
      </c>
      <c r="T288" s="19" t="s">
        <v>356</v>
      </c>
      <c r="U288" s="38"/>
      <c r="V288" s="35"/>
      <c r="W288" s="36"/>
      <c r="X288" s="37"/>
      <c r="Y288" s="113"/>
    </row>
    <row r="289" spans="1:25" s="4" customFormat="1" ht="13.5" customHeight="1">
      <c r="A289" s="24" t="s">
        <v>197</v>
      </c>
      <c r="B289" s="40">
        <v>1666</v>
      </c>
      <c r="C289" s="6">
        <v>1620</v>
      </c>
      <c r="D289" s="14">
        <f>C289-B289</f>
        <v>-46</v>
      </c>
      <c r="E289" s="102">
        <f>C289/B289-1</f>
        <v>-2.7611044417767072E-2</v>
      </c>
      <c r="F289" s="108">
        <v>95</v>
      </c>
      <c r="G289" s="109">
        <v>224</v>
      </c>
      <c r="H289" s="109">
        <v>921</v>
      </c>
      <c r="I289" s="109">
        <v>475</v>
      </c>
      <c r="J289" s="109">
        <v>193</v>
      </c>
      <c r="K289" s="105"/>
      <c r="L289" s="111">
        <f>F289/$C289</f>
        <v>5.8641975308641972E-2</v>
      </c>
      <c r="M289" s="111">
        <f>G289/$C289</f>
        <v>0.13827160493827159</v>
      </c>
      <c r="N289" s="111">
        <f>H289/$C289</f>
        <v>0.56851851851851853</v>
      </c>
      <c r="O289" s="111">
        <f>I289/$C289</f>
        <v>0.2932098765432099</v>
      </c>
      <c r="P289" s="111">
        <f>J289/$C289</f>
        <v>0.1191358024691358</v>
      </c>
      <c r="Q289" s="126">
        <f>(G289+I289)/(H289/100)</f>
        <v>75.895765472312704</v>
      </c>
      <c r="S289" s="25">
        <v>99</v>
      </c>
      <c r="T289" s="19" t="s">
        <v>197</v>
      </c>
      <c r="U289" s="38"/>
      <c r="V289" s="35"/>
      <c r="W289" s="36"/>
      <c r="X289" s="37"/>
      <c r="Y289" s="113"/>
    </row>
    <row r="290" spans="1:25" s="4" customFormat="1" ht="13.5" customHeight="1">
      <c r="A290" s="24" t="s">
        <v>232</v>
      </c>
      <c r="B290" s="40">
        <v>1615</v>
      </c>
      <c r="C290" s="6">
        <v>1620</v>
      </c>
      <c r="D290" s="14">
        <f>C290-B290</f>
        <v>5</v>
      </c>
      <c r="E290" s="102">
        <f>C290/B290-1</f>
        <v>3.0959752321981782E-3</v>
      </c>
      <c r="F290" s="108">
        <v>139</v>
      </c>
      <c r="G290" s="109">
        <v>282</v>
      </c>
      <c r="H290" s="109">
        <v>815</v>
      </c>
      <c r="I290" s="109">
        <v>523</v>
      </c>
      <c r="J290" s="109">
        <v>227</v>
      </c>
      <c r="K290" s="105"/>
      <c r="L290" s="111">
        <f>F290/$C290</f>
        <v>8.5802469135802473E-2</v>
      </c>
      <c r="M290" s="111">
        <f>G290/$C290</f>
        <v>0.17407407407407408</v>
      </c>
      <c r="N290" s="111">
        <f>H290/$C290</f>
        <v>0.50308641975308643</v>
      </c>
      <c r="O290" s="111">
        <f>I290/$C290</f>
        <v>0.32283950617283952</v>
      </c>
      <c r="P290" s="111">
        <f>J290/$C290</f>
        <v>0.14012345679012345</v>
      </c>
      <c r="Q290" s="126">
        <f>(G290+I290)/(H290/100)</f>
        <v>98.773006134969322</v>
      </c>
      <c r="S290" s="25">
        <v>256</v>
      </c>
      <c r="T290" s="19" t="s">
        <v>232</v>
      </c>
      <c r="U290" s="38"/>
      <c r="V290" s="35"/>
      <c r="W290" s="36"/>
      <c r="X290" s="37"/>
      <c r="Y290" s="113"/>
    </row>
    <row r="291" spans="1:25" s="4" customFormat="1" ht="13.5" customHeight="1">
      <c r="A291" s="24" t="s">
        <v>322</v>
      </c>
      <c r="B291" s="40">
        <v>1651</v>
      </c>
      <c r="C291" s="6">
        <v>1602</v>
      </c>
      <c r="D291" s="14">
        <f>C291-B291</f>
        <v>-49</v>
      </c>
      <c r="E291" s="102">
        <f>C291/B291-1</f>
        <v>-2.9678982434887979E-2</v>
      </c>
      <c r="F291" s="108">
        <v>53</v>
      </c>
      <c r="G291" s="109">
        <v>162</v>
      </c>
      <c r="H291" s="109">
        <v>811</v>
      </c>
      <c r="I291" s="109">
        <v>629</v>
      </c>
      <c r="J291" s="109">
        <v>294</v>
      </c>
      <c r="K291" s="105"/>
      <c r="L291" s="111">
        <f>F291/$C291</f>
        <v>3.3083645443196003E-2</v>
      </c>
      <c r="M291" s="111">
        <f>G291/$C291</f>
        <v>0.10112359550561797</v>
      </c>
      <c r="N291" s="111">
        <f>H291/$C291</f>
        <v>0.50624219725343322</v>
      </c>
      <c r="O291" s="111">
        <f>I291/$C291</f>
        <v>0.39263420724094883</v>
      </c>
      <c r="P291" s="111">
        <f>J291/$C291</f>
        <v>0.18352059925093633</v>
      </c>
      <c r="Q291" s="126">
        <f>(G291+I291)/(H291/100)</f>
        <v>97.533908754623923</v>
      </c>
      <c r="S291" s="25">
        <v>687</v>
      </c>
      <c r="T291" s="19" t="s">
        <v>322</v>
      </c>
      <c r="U291" s="38"/>
      <c r="V291" s="35"/>
      <c r="W291" s="36"/>
      <c r="X291" s="37"/>
      <c r="Y291" s="113"/>
    </row>
    <row r="292" spans="1:25" s="4" customFormat="1" ht="13.5" customHeight="1">
      <c r="A292" s="24" t="s">
        <v>191</v>
      </c>
      <c r="B292" s="40">
        <v>1577</v>
      </c>
      <c r="C292" s="6">
        <v>1583</v>
      </c>
      <c r="D292" s="14">
        <f>C292-B292</f>
        <v>6</v>
      </c>
      <c r="E292" s="102">
        <f>C292/B292-1</f>
        <v>3.8046924540267035E-3</v>
      </c>
      <c r="F292" s="108">
        <v>118</v>
      </c>
      <c r="G292" s="109">
        <v>283</v>
      </c>
      <c r="H292" s="109">
        <v>953</v>
      </c>
      <c r="I292" s="109">
        <v>347</v>
      </c>
      <c r="J292" s="109">
        <v>147</v>
      </c>
      <c r="K292" s="105"/>
      <c r="L292" s="111">
        <f>F292/$C292</f>
        <v>7.4542008843967153E-2</v>
      </c>
      <c r="M292" s="111">
        <f>G292/$C292</f>
        <v>0.17877447883765002</v>
      </c>
      <c r="N292" s="111">
        <f>H292/$C292</f>
        <v>0.6020214782059381</v>
      </c>
      <c r="O292" s="111">
        <f>I292/$C292</f>
        <v>0.21920404295641188</v>
      </c>
      <c r="P292" s="111">
        <f>J292/$C292</f>
        <v>9.2861655085281117E-2</v>
      </c>
      <c r="Q292" s="126">
        <f>(G292+I292)/(H292/100)</f>
        <v>66.107030430220362</v>
      </c>
      <c r="S292" s="25">
        <v>76</v>
      </c>
      <c r="T292" s="19" t="s">
        <v>191</v>
      </c>
      <c r="U292" s="38"/>
      <c r="V292" s="35"/>
      <c r="W292" s="36"/>
      <c r="X292" s="37"/>
      <c r="Y292" s="113"/>
    </row>
    <row r="293" spans="1:25" s="4" customFormat="1" ht="13.5" customHeight="1">
      <c r="A293" s="24" t="s">
        <v>316</v>
      </c>
      <c r="B293" s="40">
        <v>1557</v>
      </c>
      <c r="C293" s="6">
        <v>1578</v>
      </c>
      <c r="D293" s="14">
        <f>C293-B293</f>
        <v>21</v>
      </c>
      <c r="E293" s="102">
        <f>C293/B293-1</f>
        <v>1.3487475915221481E-2</v>
      </c>
      <c r="F293" s="108">
        <v>151</v>
      </c>
      <c r="G293" s="109">
        <v>353</v>
      </c>
      <c r="H293" s="109">
        <v>855</v>
      </c>
      <c r="I293" s="109">
        <v>370</v>
      </c>
      <c r="J293" s="109">
        <v>139</v>
      </c>
      <c r="K293" s="105"/>
      <c r="L293" s="111">
        <f>F293/$C293</f>
        <v>9.5690747782002539E-2</v>
      </c>
      <c r="M293" s="111">
        <f>G293/$C293</f>
        <v>0.22370088719898606</v>
      </c>
      <c r="N293" s="111">
        <f>H293/$C293</f>
        <v>0.54182509505703425</v>
      </c>
      <c r="O293" s="111">
        <f>I293/$C293</f>
        <v>0.23447401774397972</v>
      </c>
      <c r="P293" s="111">
        <f>J293/$C293</f>
        <v>8.8086185044359944E-2</v>
      </c>
      <c r="Q293" s="126">
        <f>(G293+I293)/(H293/100)</f>
        <v>84.561403508771917</v>
      </c>
      <c r="S293" s="25">
        <v>630</v>
      </c>
      <c r="T293" s="19" t="s">
        <v>316</v>
      </c>
      <c r="U293" s="38"/>
      <c r="V293" s="35"/>
      <c r="W293" s="36"/>
      <c r="X293" s="37"/>
      <c r="Y293" s="113"/>
    </row>
    <row r="294" spans="1:25" s="4" customFormat="1" ht="13.5" customHeight="1">
      <c r="A294" s="24" t="s">
        <v>281</v>
      </c>
      <c r="B294" s="40">
        <v>1584</v>
      </c>
      <c r="C294" s="6">
        <v>1566</v>
      </c>
      <c r="D294" s="14">
        <f>C294-B294</f>
        <v>-18</v>
      </c>
      <c r="E294" s="102">
        <f>C294/B294-1</f>
        <v>-1.1363636363636354E-2</v>
      </c>
      <c r="F294" s="108">
        <v>79</v>
      </c>
      <c r="G294" s="109">
        <v>206</v>
      </c>
      <c r="H294" s="109">
        <v>806</v>
      </c>
      <c r="I294" s="109">
        <v>554</v>
      </c>
      <c r="J294" s="109">
        <v>265</v>
      </c>
      <c r="K294" s="105"/>
      <c r="L294" s="111">
        <f>F294/$C294</f>
        <v>5.0446998722860792E-2</v>
      </c>
      <c r="M294" s="111">
        <f>G294/$C294</f>
        <v>0.13154533844189017</v>
      </c>
      <c r="N294" s="111">
        <f>H294/$C294</f>
        <v>0.5146871008939975</v>
      </c>
      <c r="O294" s="111">
        <f>I294/$C294</f>
        <v>0.35376756066411241</v>
      </c>
      <c r="P294" s="111">
        <f>J294/$C294</f>
        <v>0.16922094508301405</v>
      </c>
      <c r="Q294" s="126">
        <f>(G294+I294)/(H294/100)</f>
        <v>94.292803970223318</v>
      </c>
      <c r="S294" s="25">
        <v>495</v>
      </c>
      <c r="T294" s="19" t="s">
        <v>281</v>
      </c>
      <c r="U294" s="38"/>
      <c r="V294" s="35"/>
      <c r="W294" s="36"/>
      <c r="X294" s="37"/>
      <c r="Y294" s="113"/>
    </row>
    <row r="295" spans="1:25" s="4" customFormat="1" ht="13.5" customHeight="1">
      <c r="A295" s="24" t="s">
        <v>358</v>
      </c>
      <c r="B295" s="40">
        <v>1567</v>
      </c>
      <c r="C295" s="6">
        <v>1520</v>
      </c>
      <c r="D295" s="14">
        <f>C295-B295</f>
        <v>-47</v>
      </c>
      <c r="E295" s="102">
        <f>C295/B295-1</f>
        <v>-2.9993618379068332E-2</v>
      </c>
      <c r="F295" s="108">
        <v>55</v>
      </c>
      <c r="G295" s="109">
        <v>132</v>
      </c>
      <c r="H295" s="109">
        <v>803</v>
      </c>
      <c r="I295" s="109">
        <v>585</v>
      </c>
      <c r="J295" s="109">
        <v>248</v>
      </c>
      <c r="K295" s="105"/>
      <c r="L295" s="111">
        <f>F295/$C295</f>
        <v>3.6184210526315791E-2</v>
      </c>
      <c r="M295" s="111">
        <f>G295/$C295</f>
        <v>8.6842105263157901E-2</v>
      </c>
      <c r="N295" s="111">
        <f>H295/$C295</f>
        <v>0.52828947368421053</v>
      </c>
      <c r="O295" s="111">
        <f>I295/$C295</f>
        <v>0.38486842105263158</v>
      </c>
      <c r="P295" s="111">
        <f>J295/$C295</f>
        <v>0.16315789473684211</v>
      </c>
      <c r="Q295" s="126">
        <f>(G295+I295)/(H295/100)</f>
        <v>89.290161892901622</v>
      </c>
      <c r="S295" s="25">
        <v>844</v>
      </c>
      <c r="T295" s="19" t="s">
        <v>358</v>
      </c>
      <c r="U295" s="38"/>
      <c r="V295" s="35"/>
      <c r="W295" s="36"/>
      <c r="X295" s="37"/>
      <c r="Y295" s="113"/>
    </row>
    <row r="296" spans="1:25" s="4" customFormat="1" ht="13.5" customHeight="1">
      <c r="A296" s="24" t="s">
        <v>336</v>
      </c>
      <c r="B296" s="40">
        <v>1458</v>
      </c>
      <c r="C296" s="6">
        <v>1437</v>
      </c>
      <c r="D296" s="14">
        <f>C296-B296</f>
        <v>-21</v>
      </c>
      <c r="E296" s="102">
        <f>C296/B296-1</f>
        <v>-1.4403292181069949E-2</v>
      </c>
      <c r="F296" s="108">
        <v>68</v>
      </c>
      <c r="G296" s="109">
        <v>173</v>
      </c>
      <c r="H296" s="109">
        <v>745</v>
      </c>
      <c r="I296" s="109">
        <v>519</v>
      </c>
      <c r="J296" s="109">
        <v>242</v>
      </c>
      <c r="K296" s="105"/>
      <c r="L296" s="111">
        <f>F296/$C296</f>
        <v>4.7320807237299929E-2</v>
      </c>
      <c r="M296" s="111">
        <f>G296/$C296</f>
        <v>0.12038970076548365</v>
      </c>
      <c r="N296" s="111">
        <f>H296/$C296</f>
        <v>0.51844119693806545</v>
      </c>
      <c r="O296" s="111">
        <f>I296/$C296</f>
        <v>0.36116910229645094</v>
      </c>
      <c r="P296" s="111">
        <f>J296/$C296</f>
        <v>0.16840640222686151</v>
      </c>
      <c r="Q296" s="126">
        <f>(G296+I296)/(H296/100)</f>
        <v>92.885906040268452</v>
      </c>
      <c r="S296" s="25">
        <v>747</v>
      </c>
      <c r="T296" s="19" t="s">
        <v>496</v>
      </c>
      <c r="U296" s="38"/>
      <c r="V296" s="35"/>
      <c r="W296" s="36"/>
      <c r="X296" s="37"/>
      <c r="Y296" s="113"/>
    </row>
    <row r="297" spans="1:25" s="4" customFormat="1" ht="13.5" customHeight="1">
      <c r="A297" s="24" t="s">
        <v>179</v>
      </c>
      <c r="B297" s="40">
        <v>1405</v>
      </c>
      <c r="C297" s="6">
        <v>1361</v>
      </c>
      <c r="D297" s="14">
        <f>C297-B297</f>
        <v>-44</v>
      </c>
      <c r="E297" s="102">
        <f>C297/B297-1</f>
        <v>-3.1316725978647653E-2</v>
      </c>
      <c r="F297" s="108">
        <v>63</v>
      </c>
      <c r="G297" s="109">
        <v>156</v>
      </c>
      <c r="H297" s="109">
        <v>690</v>
      </c>
      <c r="I297" s="109">
        <v>515</v>
      </c>
      <c r="J297" s="109">
        <v>238</v>
      </c>
      <c r="K297" s="105"/>
      <c r="L297" s="111">
        <f>F297/$C297</f>
        <v>4.6289493019838354E-2</v>
      </c>
      <c r="M297" s="111">
        <f>G297/$C297</f>
        <v>0.11462160176340926</v>
      </c>
      <c r="N297" s="111">
        <f>H297/$C297</f>
        <v>0.50698016164584869</v>
      </c>
      <c r="O297" s="111">
        <f>I297/$C297</f>
        <v>0.37839823659074212</v>
      </c>
      <c r="P297" s="111">
        <f>J297/$C297</f>
        <v>0.17487141807494488</v>
      </c>
      <c r="Q297" s="126">
        <f>(G297+I297)/(H297/100)</f>
        <v>97.246376811594203</v>
      </c>
      <c r="S297" s="25">
        <v>46</v>
      </c>
      <c r="T297" s="19" t="s">
        <v>179</v>
      </c>
      <c r="U297" s="38"/>
      <c r="V297" s="35"/>
      <c r="W297" s="36"/>
      <c r="X297" s="37"/>
      <c r="Y297" s="113"/>
    </row>
    <row r="298" spans="1:25" s="4" customFormat="1" ht="13.5" customHeight="1">
      <c r="A298" s="24" t="s">
        <v>223</v>
      </c>
      <c r="B298" s="40">
        <v>1353</v>
      </c>
      <c r="C298" s="6">
        <v>1339</v>
      </c>
      <c r="D298" s="14">
        <f>C298-B298</f>
        <v>-14</v>
      </c>
      <c r="E298" s="102">
        <f>C298/B298-1</f>
        <v>-1.0347376201034764E-2</v>
      </c>
      <c r="F298" s="108">
        <v>60</v>
      </c>
      <c r="G298" s="109">
        <v>173</v>
      </c>
      <c r="H298" s="109">
        <v>689</v>
      </c>
      <c r="I298" s="109">
        <v>477</v>
      </c>
      <c r="J298" s="109">
        <v>221</v>
      </c>
      <c r="K298" s="105"/>
      <c r="L298" s="111">
        <f>F298/$C298</f>
        <v>4.4809559372666168E-2</v>
      </c>
      <c r="M298" s="111">
        <f>G298/$C298</f>
        <v>0.12920089619118746</v>
      </c>
      <c r="N298" s="111">
        <f>H298/$C298</f>
        <v>0.5145631067961165</v>
      </c>
      <c r="O298" s="111">
        <f>I298/$C298</f>
        <v>0.35623599701269604</v>
      </c>
      <c r="P298" s="111">
        <f>J298/$C298</f>
        <v>0.1650485436893204</v>
      </c>
      <c r="Q298" s="126">
        <f>(G298+I298)/(H298/100)</f>
        <v>94.339622641509436</v>
      </c>
      <c r="S298" s="25">
        <v>216</v>
      </c>
      <c r="T298" s="19" t="s">
        <v>223</v>
      </c>
      <c r="U298" s="38"/>
      <c r="V298" s="35"/>
      <c r="W298" s="36"/>
      <c r="X298" s="37"/>
      <c r="Y298" s="113"/>
    </row>
    <row r="299" spans="1:25" s="4" customFormat="1" ht="13.5" customHeight="1">
      <c r="A299" s="55" t="s">
        <v>289</v>
      </c>
      <c r="B299" s="40">
        <v>1364</v>
      </c>
      <c r="C299" s="6">
        <v>1329</v>
      </c>
      <c r="D299" s="14">
        <f>C299-B299</f>
        <v>-35</v>
      </c>
      <c r="E299" s="102">
        <f>C299/B299-1</f>
        <v>-2.5659824046920798E-2</v>
      </c>
      <c r="F299" s="108">
        <v>77</v>
      </c>
      <c r="G299" s="109">
        <v>221</v>
      </c>
      <c r="H299" s="109">
        <v>741</v>
      </c>
      <c r="I299" s="109">
        <v>367</v>
      </c>
      <c r="J299" s="109">
        <v>172</v>
      </c>
      <c r="K299" s="105"/>
      <c r="L299" s="111">
        <f>F299/$C299</f>
        <v>5.7938299473288185E-2</v>
      </c>
      <c r="M299" s="111">
        <f>G299/$C299</f>
        <v>0.16629044394281414</v>
      </c>
      <c r="N299" s="111">
        <f>H299/$C299</f>
        <v>0.5575620767494357</v>
      </c>
      <c r="O299" s="111">
        <f>I299/$C299</f>
        <v>0.27614747930775019</v>
      </c>
      <c r="P299" s="111">
        <f>J299/$C299</f>
        <v>0.12942061700526711</v>
      </c>
      <c r="Q299" s="126">
        <f>(G299+I299)/(H299/100)</f>
        <v>79.352226720647778</v>
      </c>
      <c r="S299" s="50">
        <v>561</v>
      </c>
      <c r="T299" s="39" t="s">
        <v>289</v>
      </c>
      <c r="U299" s="38"/>
      <c r="V299" s="35"/>
      <c r="W299" s="36"/>
      <c r="X299" s="37"/>
      <c r="Y299" s="113"/>
    </row>
    <row r="300" spans="1:25" s="4" customFormat="1" ht="13.5" customHeight="1">
      <c r="A300" s="24" t="s">
        <v>250</v>
      </c>
      <c r="B300" s="40">
        <v>1343</v>
      </c>
      <c r="C300" s="6">
        <v>1313</v>
      </c>
      <c r="D300" s="14">
        <f>C300-B300</f>
        <v>-30</v>
      </c>
      <c r="E300" s="102">
        <f>C300/B300-1</f>
        <v>-2.2338049143708072E-2</v>
      </c>
      <c r="F300" s="108">
        <v>91</v>
      </c>
      <c r="G300" s="109">
        <v>206</v>
      </c>
      <c r="H300" s="109">
        <v>666</v>
      </c>
      <c r="I300" s="109">
        <v>441</v>
      </c>
      <c r="J300" s="109">
        <v>182</v>
      </c>
      <c r="K300" s="105"/>
      <c r="L300" s="111">
        <f>F300/$C300</f>
        <v>6.9306930693069313E-2</v>
      </c>
      <c r="M300" s="111">
        <f>G300/$C300</f>
        <v>0.15689261233815691</v>
      </c>
      <c r="N300" s="111">
        <f>H300/$C300</f>
        <v>0.50723533891850725</v>
      </c>
      <c r="O300" s="111">
        <f>I300/$C300</f>
        <v>0.33587204874333587</v>
      </c>
      <c r="P300" s="111">
        <f>J300/$C300</f>
        <v>0.13861386138613863</v>
      </c>
      <c r="Q300" s="126">
        <f>(G300+I300)/(H300/100)</f>
        <v>97.147147147147152</v>
      </c>
      <c r="S300" s="25">
        <v>312</v>
      </c>
      <c r="T300" s="19" t="s">
        <v>250</v>
      </c>
      <c r="U300" s="38"/>
      <c r="V300" s="35"/>
      <c r="W300" s="36"/>
      <c r="X300" s="37"/>
      <c r="Y300" s="113"/>
    </row>
    <row r="301" spans="1:25" s="4" customFormat="1" ht="13.5" customHeight="1">
      <c r="A301" s="24" t="s">
        <v>325</v>
      </c>
      <c r="B301" s="40">
        <v>1288</v>
      </c>
      <c r="C301" s="6">
        <v>1272</v>
      </c>
      <c r="D301" s="14">
        <f>C301-B301</f>
        <v>-16</v>
      </c>
      <c r="E301" s="102">
        <f>C301/B301-1</f>
        <v>-1.2422360248447228E-2</v>
      </c>
      <c r="F301" s="108">
        <v>58</v>
      </c>
      <c r="G301" s="109">
        <v>131</v>
      </c>
      <c r="H301" s="109">
        <v>657</v>
      </c>
      <c r="I301" s="109">
        <v>484</v>
      </c>
      <c r="J301" s="109">
        <v>233</v>
      </c>
      <c r="K301" s="105"/>
      <c r="L301" s="111">
        <f>F301/$C301</f>
        <v>4.5597484276729557E-2</v>
      </c>
      <c r="M301" s="111">
        <f>G301/$C301</f>
        <v>0.1029874213836478</v>
      </c>
      <c r="N301" s="111">
        <f>H301/$C301</f>
        <v>0.51650943396226412</v>
      </c>
      <c r="O301" s="111">
        <f>I301/$C301</f>
        <v>0.38050314465408808</v>
      </c>
      <c r="P301" s="111">
        <f>J301/$C301</f>
        <v>0.1831761006289308</v>
      </c>
      <c r="Q301" s="126">
        <f>(G301+I301)/(H301/100)</f>
        <v>93.607305936073061</v>
      </c>
      <c r="S301" s="25">
        <v>697</v>
      </c>
      <c r="T301" s="19" t="s">
        <v>325</v>
      </c>
      <c r="U301" s="38"/>
      <c r="V301" s="35"/>
      <c r="W301" s="36"/>
      <c r="X301" s="37"/>
      <c r="Y301" s="113"/>
    </row>
    <row r="302" spans="1:25" s="4" customFormat="1" ht="13.5" customHeight="1">
      <c r="A302" s="24" t="s">
        <v>42</v>
      </c>
      <c r="B302" s="40">
        <v>1262</v>
      </c>
      <c r="C302" s="6">
        <v>1246</v>
      </c>
      <c r="D302" s="14">
        <f>C302-B302</f>
        <v>-16</v>
      </c>
      <c r="E302" s="102">
        <f>C302/B302-1</f>
        <v>-1.2678288431061779E-2</v>
      </c>
      <c r="F302" s="108">
        <v>58</v>
      </c>
      <c r="G302" s="109">
        <v>132</v>
      </c>
      <c r="H302" s="109">
        <v>593</v>
      </c>
      <c r="I302" s="109">
        <v>521</v>
      </c>
      <c r="J302" s="109">
        <v>202</v>
      </c>
      <c r="K302" s="105"/>
      <c r="L302" s="111">
        <f>F302/$C302</f>
        <v>4.6548956661316213E-2</v>
      </c>
      <c r="M302" s="111">
        <f>G302/$C302</f>
        <v>0.10593900481540931</v>
      </c>
      <c r="N302" s="111">
        <f>H302/$C302</f>
        <v>0.47592295345104335</v>
      </c>
      <c r="O302" s="111">
        <f>I302/$C302</f>
        <v>0.41813804173354735</v>
      </c>
      <c r="P302" s="111">
        <f>J302/$C302</f>
        <v>0.16211878009630817</v>
      </c>
      <c r="Q302" s="126">
        <f>(G302+I302)/(H302/100)</f>
        <v>110.11804384485667</v>
      </c>
      <c r="S302" s="25">
        <v>231</v>
      </c>
      <c r="T302" s="19" t="s">
        <v>43</v>
      </c>
      <c r="U302" s="38"/>
      <c r="V302" s="35"/>
      <c r="W302" s="36"/>
      <c r="X302" s="37"/>
      <c r="Y302" s="113"/>
    </row>
    <row r="303" spans="1:25" s="4" customFormat="1" ht="13.5" customHeight="1">
      <c r="A303" s="24" t="s">
        <v>224</v>
      </c>
      <c r="B303" s="40">
        <v>1274</v>
      </c>
      <c r="C303" s="6">
        <v>1245</v>
      </c>
      <c r="D303" s="14">
        <f>C303-B303</f>
        <v>-29</v>
      </c>
      <c r="E303" s="102">
        <f>C303/B303-1</f>
        <v>-2.2762951334379888E-2</v>
      </c>
      <c r="F303" s="108">
        <v>61</v>
      </c>
      <c r="G303" s="109">
        <v>138</v>
      </c>
      <c r="H303" s="109">
        <v>673</v>
      </c>
      <c r="I303" s="109">
        <v>434</v>
      </c>
      <c r="J303" s="109">
        <v>220</v>
      </c>
      <c r="K303" s="105"/>
      <c r="L303" s="111">
        <f>F303/$C303</f>
        <v>4.8995983935742969E-2</v>
      </c>
      <c r="M303" s="111">
        <f>G303/$C303</f>
        <v>0.1108433734939759</v>
      </c>
      <c r="N303" s="111">
        <f>H303/$C303</f>
        <v>0.54056224899598393</v>
      </c>
      <c r="O303" s="111">
        <f>I303/$C303</f>
        <v>0.34859437751004019</v>
      </c>
      <c r="P303" s="111">
        <f>J303/$C303</f>
        <v>0.17670682730923695</v>
      </c>
      <c r="Q303" s="126">
        <f>(G303+I303)/(H303/100)</f>
        <v>84.992570579494796</v>
      </c>
      <c r="S303" s="25">
        <v>218</v>
      </c>
      <c r="T303" s="39" t="s">
        <v>225</v>
      </c>
      <c r="U303" s="38"/>
      <c r="V303" s="35"/>
      <c r="W303" s="36"/>
      <c r="X303" s="37"/>
      <c r="Y303" s="113"/>
    </row>
    <row r="304" spans="1:25" s="4" customFormat="1" ht="13.5" customHeight="1">
      <c r="A304" s="24" t="s">
        <v>370</v>
      </c>
      <c r="B304" s="40">
        <v>1232</v>
      </c>
      <c r="C304" s="6">
        <v>1212</v>
      </c>
      <c r="D304" s="14">
        <f>C304-B304</f>
        <v>-20</v>
      </c>
      <c r="E304" s="102">
        <f>C304/B304-1</f>
        <v>-1.6233766233766267E-2</v>
      </c>
      <c r="F304" s="108">
        <v>70</v>
      </c>
      <c r="G304" s="109">
        <v>172</v>
      </c>
      <c r="H304" s="109">
        <v>670</v>
      </c>
      <c r="I304" s="109">
        <v>370</v>
      </c>
      <c r="J304" s="109">
        <v>157</v>
      </c>
      <c r="K304" s="105"/>
      <c r="L304" s="111">
        <f>F304/$C304</f>
        <v>5.7755775577557754E-2</v>
      </c>
      <c r="M304" s="111">
        <f>G304/$C304</f>
        <v>0.14191419141914191</v>
      </c>
      <c r="N304" s="111">
        <f>H304/$C304</f>
        <v>0.55280528052805278</v>
      </c>
      <c r="O304" s="111">
        <f>I304/$C304</f>
        <v>0.30528052805280526</v>
      </c>
      <c r="P304" s="111">
        <f>J304/$C304</f>
        <v>0.12953795379537955</v>
      </c>
      <c r="Q304" s="126">
        <f>(G304+I304)/(H304/100)</f>
        <v>80.895522388059703</v>
      </c>
      <c r="S304" s="25">
        <v>890</v>
      </c>
      <c r="T304" s="39" t="s">
        <v>370</v>
      </c>
      <c r="U304" s="38"/>
      <c r="V304" s="35"/>
      <c r="W304" s="36"/>
      <c r="X304" s="37"/>
      <c r="Y304" s="113"/>
    </row>
    <row r="305" spans="1:25" s="4" customFormat="1" ht="13.5" customHeight="1">
      <c r="A305" s="24" t="s">
        <v>190</v>
      </c>
      <c r="B305" s="40">
        <v>1165</v>
      </c>
      <c r="C305" s="6">
        <v>1127</v>
      </c>
      <c r="D305" s="14">
        <f>C305-B305</f>
        <v>-38</v>
      </c>
      <c r="E305" s="102">
        <f>C305/B305-1</f>
        <v>-3.2618025751072977E-2</v>
      </c>
      <c r="F305" s="108">
        <v>64</v>
      </c>
      <c r="G305" s="109">
        <v>152</v>
      </c>
      <c r="H305" s="109">
        <v>596</v>
      </c>
      <c r="I305" s="109">
        <v>379</v>
      </c>
      <c r="J305" s="109">
        <v>183</v>
      </c>
      <c r="K305" s="105"/>
      <c r="L305" s="111">
        <f>F305/$C305</f>
        <v>5.6787932564330082E-2</v>
      </c>
      <c r="M305" s="111">
        <f>G305/$C305</f>
        <v>0.13487133984028393</v>
      </c>
      <c r="N305" s="111">
        <f>H305/$C305</f>
        <v>0.52883762200532392</v>
      </c>
      <c r="O305" s="111">
        <f>I305/$C305</f>
        <v>0.33629103815439221</v>
      </c>
      <c r="P305" s="111">
        <f>J305/$C305</f>
        <v>0.16237799467613132</v>
      </c>
      <c r="Q305" s="126">
        <f>(G305+I305)/(H305/100)</f>
        <v>89.09395973154362</v>
      </c>
      <c r="S305" s="25">
        <v>74</v>
      </c>
      <c r="T305" s="19" t="s">
        <v>480</v>
      </c>
      <c r="U305" s="38"/>
      <c r="V305" s="35"/>
      <c r="W305" s="36"/>
      <c r="X305" s="37"/>
      <c r="Y305" s="113"/>
    </row>
    <row r="306" spans="1:25" s="4" customFormat="1" ht="13.5" customHeight="1">
      <c r="A306" s="24" t="s">
        <v>236</v>
      </c>
      <c r="B306" s="40">
        <v>1103</v>
      </c>
      <c r="C306" s="6">
        <v>1096</v>
      </c>
      <c r="D306" s="14">
        <f>C306-B306</f>
        <v>-7</v>
      </c>
      <c r="E306" s="102">
        <f>C306/B306-1</f>
        <v>-6.346328195829587E-3</v>
      </c>
      <c r="F306" s="108">
        <v>53</v>
      </c>
      <c r="G306" s="109">
        <v>142</v>
      </c>
      <c r="H306" s="109">
        <v>526</v>
      </c>
      <c r="I306" s="109">
        <v>428</v>
      </c>
      <c r="J306" s="109">
        <v>211</v>
      </c>
      <c r="K306" s="105"/>
      <c r="L306" s="111">
        <f>F306/$C306</f>
        <v>4.8357664233576646E-2</v>
      </c>
      <c r="M306" s="111">
        <f>G306/$C306</f>
        <v>0.12956204379562045</v>
      </c>
      <c r="N306" s="111">
        <f>H306/$C306</f>
        <v>0.47992700729927007</v>
      </c>
      <c r="O306" s="111">
        <f>I306/$C306</f>
        <v>0.39051094890510951</v>
      </c>
      <c r="P306" s="111">
        <f>J306/$C306</f>
        <v>0.19251824817518248</v>
      </c>
      <c r="Q306" s="126">
        <f>(G306+I306)/(H306/100)</f>
        <v>108.36501901140684</v>
      </c>
      <c r="S306" s="25">
        <v>265</v>
      </c>
      <c r="T306" s="19" t="s">
        <v>236</v>
      </c>
      <c r="U306" s="38"/>
      <c r="V306" s="35"/>
      <c r="W306" s="36"/>
      <c r="X306" s="37"/>
      <c r="Y306" s="113"/>
    </row>
    <row r="307" spans="1:25" s="4" customFormat="1" ht="13.5" customHeight="1">
      <c r="A307" s="24" t="s">
        <v>277</v>
      </c>
      <c r="B307" s="40">
        <v>1104</v>
      </c>
      <c r="C307" s="6">
        <v>1089</v>
      </c>
      <c r="D307" s="14">
        <f>C307-B307</f>
        <v>-15</v>
      </c>
      <c r="E307" s="102">
        <f>C307/B307-1</f>
        <v>-1.3586956521739135E-2</v>
      </c>
      <c r="F307" s="108">
        <v>136</v>
      </c>
      <c r="G307" s="109">
        <v>264</v>
      </c>
      <c r="H307" s="109">
        <v>562</v>
      </c>
      <c r="I307" s="109">
        <v>263</v>
      </c>
      <c r="J307" s="109">
        <v>109</v>
      </c>
      <c r="K307" s="105"/>
      <c r="L307" s="111">
        <f>F307/$C307</f>
        <v>0.1248852157943067</v>
      </c>
      <c r="M307" s="111">
        <f>G307/$C307</f>
        <v>0.24242424242424243</v>
      </c>
      <c r="N307" s="111">
        <f>H307/$C307</f>
        <v>0.51606978879706156</v>
      </c>
      <c r="O307" s="111">
        <f>I307/$C307</f>
        <v>0.24150596877869604</v>
      </c>
      <c r="P307" s="111">
        <f>J307/$C307</f>
        <v>0.10009182736455463</v>
      </c>
      <c r="Q307" s="126">
        <f>(G307+I307)/(H307/100)</f>
        <v>93.772241992882556</v>
      </c>
      <c r="S307" s="25">
        <v>483</v>
      </c>
      <c r="T307" s="39" t="s">
        <v>277</v>
      </c>
      <c r="U307" s="38"/>
      <c r="V307" s="35"/>
      <c r="W307" s="36"/>
      <c r="X307" s="37"/>
      <c r="Y307" s="113"/>
    </row>
    <row r="308" spans="1:25" s="4" customFormat="1" ht="13.5" customHeight="1">
      <c r="A308" s="24" t="s">
        <v>347</v>
      </c>
      <c r="B308" s="40">
        <v>1028</v>
      </c>
      <c r="C308" s="6">
        <v>1023</v>
      </c>
      <c r="D308" s="14">
        <f>C308-B308</f>
        <v>-5</v>
      </c>
      <c r="E308" s="102">
        <f>C308/B308-1</f>
        <v>-4.8638132295719672E-3</v>
      </c>
      <c r="F308" s="108">
        <v>57</v>
      </c>
      <c r="G308" s="109">
        <v>155</v>
      </c>
      <c r="H308" s="109">
        <v>603</v>
      </c>
      <c r="I308" s="109">
        <v>265</v>
      </c>
      <c r="J308" s="109">
        <v>101</v>
      </c>
      <c r="K308" s="105"/>
      <c r="L308" s="111">
        <f>F308/$C308</f>
        <v>5.5718475073313782E-2</v>
      </c>
      <c r="M308" s="111">
        <f>G308/$C308</f>
        <v>0.15151515151515152</v>
      </c>
      <c r="N308" s="111">
        <f>H308/$C308</f>
        <v>0.58944281524926689</v>
      </c>
      <c r="O308" s="111">
        <f>I308/$C308</f>
        <v>0.25904203323558161</v>
      </c>
      <c r="P308" s="111">
        <f>J308/$C308</f>
        <v>9.8729227761485822E-2</v>
      </c>
      <c r="Q308" s="126">
        <f>(G308+I308)/(H308/100)</f>
        <v>69.651741293532339</v>
      </c>
      <c r="S308" s="25">
        <v>771</v>
      </c>
      <c r="T308" s="19" t="s">
        <v>347</v>
      </c>
      <c r="U308" s="38"/>
      <c r="V308" s="35"/>
      <c r="W308" s="36"/>
      <c r="X308" s="37"/>
      <c r="Y308" s="113"/>
    </row>
    <row r="309" spans="1:25" s="4" customFormat="1" ht="13.5" customHeight="1">
      <c r="A309" s="55" t="s">
        <v>334</v>
      </c>
      <c r="B309" s="40">
        <v>1015</v>
      </c>
      <c r="C309" s="6">
        <v>1005</v>
      </c>
      <c r="D309" s="14">
        <f>C309-B309</f>
        <v>-10</v>
      </c>
      <c r="E309" s="102">
        <f>C309/B309-1</f>
        <v>-9.8522167487684609E-3</v>
      </c>
      <c r="F309" s="108">
        <v>47</v>
      </c>
      <c r="G309" s="109">
        <v>101</v>
      </c>
      <c r="H309" s="109">
        <v>568</v>
      </c>
      <c r="I309" s="109">
        <v>336</v>
      </c>
      <c r="J309" s="109">
        <v>150</v>
      </c>
      <c r="K309" s="105"/>
      <c r="L309" s="111">
        <f>F309/$C309</f>
        <v>4.6766169154228855E-2</v>
      </c>
      <c r="M309" s="111">
        <f>G309/$C309</f>
        <v>0.10049751243781095</v>
      </c>
      <c r="N309" s="111">
        <f>H309/$C309</f>
        <v>0.56517412935323386</v>
      </c>
      <c r="O309" s="111">
        <f>I309/$C309</f>
        <v>0.33432835820895523</v>
      </c>
      <c r="P309" s="111">
        <f>J309/$C309</f>
        <v>0.14925373134328357</v>
      </c>
      <c r="Q309" s="126">
        <f>(G309+I309)/(H309/100)</f>
        <v>76.936619718309856</v>
      </c>
      <c r="S309" s="50">
        <v>742</v>
      </c>
      <c r="T309" s="39" t="s">
        <v>334</v>
      </c>
      <c r="U309" s="38"/>
      <c r="V309" s="35"/>
      <c r="W309" s="36"/>
      <c r="X309" s="37"/>
      <c r="Y309" s="113"/>
    </row>
    <row r="310" spans="1:25" s="4" customFormat="1" ht="13.5" customHeight="1">
      <c r="A310" s="24" t="s">
        <v>188</v>
      </c>
      <c r="B310" s="40">
        <v>974</v>
      </c>
      <c r="C310" s="6">
        <v>959</v>
      </c>
      <c r="D310" s="14">
        <f>C310-B310</f>
        <v>-15</v>
      </c>
      <c r="E310" s="102">
        <f>C310/B310-1</f>
        <v>-1.5400410677618104E-2</v>
      </c>
      <c r="F310" s="108">
        <v>58</v>
      </c>
      <c r="G310" s="109">
        <v>132</v>
      </c>
      <c r="H310" s="109">
        <v>461</v>
      </c>
      <c r="I310" s="109">
        <v>366</v>
      </c>
      <c r="J310" s="109">
        <v>156</v>
      </c>
      <c r="K310" s="105"/>
      <c r="L310" s="111">
        <f>F310/$C310</f>
        <v>6.047966631908238E-2</v>
      </c>
      <c r="M310" s="111">
        <f>G310/$C310</f>
        <v>0.13764337851929093</v>
      </c>
      <c r="N310" s="111">
        <f>H310/$C310</f>
        <v>0.48070907194994789</v>
      </c>
      <c r="O310" s="111">
        <f>I310/$C310</f>
        <v>0.38164754953076119</v>
      </c>
      <c r="P310" s="111">
        <f>J310/$C310</f>
        <v>0.16266944734098018</v>
      </c>
      <c r="Q310" s="126">
        <f>(G310+I310)/(H310/100)</f>
        <v>108.02603036876356</v>
      </c>
      <c r="S310" s="25">
        <v>72</v>
      </c>
      <c r="T310" s="39" t="s">
        <v>189</v>
      </c>
      <c r="U310" s="38"/>
      <c r="V310" s="35"/>
      <c r="W310" s="36"/>
      <c r="X310" s="37"/>
      <c r="Y310" s="113"/>
    </row>
    <row r="311" spans="1:25" s="4" customFormat="1" ht="13.5" customHeight="1">
      <c r="A311" s="24" t="s">
        <v>178</v>
      </c>
      <c r="B311" s="40">
        <v>961</v>
      </c>
      <c r="C311" s="6">
        <v>952</v>
      </c>
      <c r="D311" s="14">
        <f>C311-B311</f>
        <v>-9</v>
      </c>
      <c r="E311" s="102">
        <f>C311/B311-1</f>
        <v>-9.3652445369406534E-3</v>
      </c>
      <c r="F311" s="108">
        <v>57</v>
      </c>
      <c r="G311" s="109">
        <v>132</v>
      </c>
      <c r="H311" s="109">
        <v>570</v>
      </c>
      <c r="I311" s="109">
        <v>250</v>
      </c>
      <c r="J311" s="109">
        <v>109</v>
      </c>
      <c r="K311" s="105"/>
      <c r="L311" s="111">
        <f>F311/$C311</f>
        <v>5.9873949579831935E-2</v>
      </c>
      <c r="M311" s="111">
        <f>G311/$C311</f>
        <v>0.13865546218487396</v>
      </c>
      <c r="N311" s="111">
        <f>H311/$C311</f>
        <v>0.59873949579831931</v>
      </c>
      <c r="O311" s="111">
        <f>I311/$C311</f>
        <v>0.26260504201680673</v>
      </c>
      <c r="P311" s="111">
        <f>J311/$C311</f>
        <v>0.11449579831932773</v>
      </c>
      <c r="Q311" s="126">
        <f>(G311+I311)/(H311/100)</f>
        <v>67.017543859649123</v>
      </c>
      <c r="S311" s="25">
        <v>43</v>
      </c>
      <c r="T311" s="19" t="s">
        <v>178</v>
      </c>
      <c r="U311" s="38"/>
      <c r="V311" s="35"/>
      <c r="W311" s="36"/>
      <c r="X311" s="37"/>
      <c r="Y311" s="113"/>
    </row>
    <row r="312" spans="1:25" s="4" customFormat="1" ht="13.5" customHeight="1">
      <c r="A312" s="55" t="s">
        <v>248</v>
      </c>
      <c r="B312" s="40">
        <v>926</v>
      </c>
      <c r="C312" s="6">
        <v>949</v>
      </c>
      <c r="D312" s="14">
        <f>C312-B312</f>
        <v>23</v>
      </c>
      <c r="E312" s="102">
        <f>C312/B312-1</f>
        <v>2.4838012958963374E-2</v>
      </c>
      <c r="F312" s="108">
        <v>40</v>
      </c>
      <c r="G312" s="109">
        <v>88</v>
      </c>
      <c r="H312" s="109">
        <v>496</v>
      </c>
      <c r="I312" s="109">
        <v>365</v>
      </c>
      <c r="J312" s="109">
        <v>144</v>
      </c>
      <c r="K312" s="105"/>
      <c r="L312" s="111">
        <f>F312/$C312</f>
        <v>4.214963119072708E-2</v>
      </c>
      <c r="M312" s="111">
        <f>G312/$C312</f>
        <v>9.2729188619599584E-2</v>
      </c>
      <c r="N312" s="111">
        <f>H312/$C312</f>
        <v>0.52265542676501575</v>
      </c>
      <c r="O312" s="111">
        <f>I312/$C312</f>
        <v>0.38461538461538464</v>
      </c>
      <c r="P312" s="111">
        <f>J312/$C312</f>
        <v>0.1517386722866175</v>
      </c>
      <c r="Q312" s="126">
        <f>(G312+I312)/(H312/100)</f>
        <v>91.33064516129032</v>
      </c>
      <c r="S312" s="50">
        <v>304</v>
      </c>
      <c r="T312" s="19" t="s">
        <v>249</v>
      </c>
      <c r="U312" s="38"/>
      <c r="V312" s="35"/>
      <c r="W312" s="36"/>
      <c r="X312" s="37"/>
      <c r="Y312" s="113"/>
    </row>
    <row r="313" spans="1:25" s="4" customFormat="1" ht="13.5" customHeight="1">
      <c r="A313" s="24" t="s">
        <v>293</v>
      </c>
      <c r="B313" s="40">
        <v>954</v>
      </c>
      <c r="C313" s="6">
        <v>939</v>
      </c>
      <c r="D313" s="14">
        <f>C313-B313</f>
        <v>-15</v>
      </c>
      <c r="E313" s="102">
        <f>C313/B313-1</f>
        <v>-1.5723270440251569E-2</v>
      </c>
      <c r="F313" s="108">
        <v>51</v>
      </c>
      <c r="G313" s="109">
        <v>96</v>
      </c>
      <c r="H313" s="109">
        <v>511</v>
      </c>
      <c r="I313" s="109">
        <v>332</v>
      </c>
      <c r="J313" s="109">
        <v>136</v>
      </c>
      <c r="K313" s="105"/>
      <c r="L313" s="111">
        <f>F313/$C313</f>
        <v>5.4313099041533544E-2</v>
      </c>
      <c r="M313" s="111">
        <f>G313/$C313</f>
        <v>0.10223642172523961</v>
      </c>
      <c r="N313" s="111">
        <f>H313/$C313</f>
        <v>0.54419595314164004</v>
      </c>
      <c r="O313" s="111">
        <f>I313/$C313</f>
        <v>0.35356762513312034</v>
      </c>
      <c r="P313" s="111">
        <f>J313/$C313</f>
        <v>0.14483493077742279</v>
      </c>
      <c r="Q313" s="126">
        <f>(G313+I313)/(H313/100)</f>
        <v>83.757338551859092</v>
      </c>
      <c r="S313" s="25">
        <v>583</v>
      </c>
      <c r="T313" s="19" t="s">
        <v>293</v>
      </c>
      <c r="U313" s="38"/>
      <c r="V313" s="35"/>
      <c r="W313" s="36"/>
      <c r="X313" s="37"/>
      <c r="Y313" s="113"/>
    </row>
    <row r="314" spans="1:25" s="4" customFormat="1" ht="13.5" customHeight="1">
      <c r="A314" s="24" t="s">
        <v>263</v>
      </c>
      <c r="B314" s="40">
        <v>737</v>
      </c>
      <c r="C314" s="6">
        <v>719</v>
      </c>
      <c r="D314" s="14">
        <f>C314-B314</f>
        <v>-18</v>
      </c>
      <c r="E314" s="102">
        <f>C314/B314-1</f>
        <v>-2.4423337856173677E-2</v>
      </c>
      <c r="F314" s="108">
        <v>49</v>
      </c>
      <c r="G314" s="109">
        <v>100</v>
      </c>
      <c r="H314" s="109">
        <v>389</v>
      </c>
      <c r="I314" s="109">
        <v>230</v>
      </c>
      <c r="J314" s="109">
        <v>98</v>
      </c>
      <c r="K314" s="105"/>
      <c r="L314" s="111">
        <f>F314/$C314</f>
        <v>6.8150208623087627E-2</v>
      </c>
      <c r="M314" s="111">
        <f>G314/$C314</f>
        <v>0.13908205841446453</v>
      </c>
      <c r="N314" s="111">
        <f>H314/$C314</f>
        <v>0.541029207232267</v>
      </c>
      <c r="O314" s="111">
        <f>I314/$C314</f>
        <v>0.31988873435326842</v>
      </c>
      <c r="P314" s="111">
        <f>J314/$C314</f>
        <v>0.13630041724617525</v>
      </c>
      <c r="Q314" s="126">
        <f>(G314+I314)/(H314/100)</f>
        <v>84.832904884318765</v>
      </c>
      <c r="S314" s="25">
        <v>421</v>
      </c>
      <c r="T314" s="39" t="s">
        <v>263</v>
      </c>
      <c r="U314" s="38"/>
      <c r="V314" s="35"/>
      <c r="W314" s="36"/>
      <c r="X314" s="37"/>
      <c r="Y314" s="113"/>
    </row>
    <row r="315" spans="1:25" s="4" customFormat="1" ht="13.5" customHeight="1">
      <c r="A315" s="24" t="s">
        <v>268</v>
      </c>
      <c r="B315" s="40">
        <v>707</v>
      </c>
      <c r="C315" s="6">
        <v>690</v>
      </c>
      <c r="D315" s="14">
        <f>C315-B315</f>
        <v>-17</v>
      </c>
      <c r="E315" s="102">
        <f>C315/B315-1</f>
        <v>-2.4045261669024098E-2</v>
      </c>
      <c r="F315" s="108">
        <v>23</v>
      </c>
      <c r="G315" s="109">
        <v>57</v>
      </c>
      <c r="H315" s="109">
        <v>341</v>
      </c>
      <c r="I315" s="109">
        <v>292</v>
      </c>
      <c r="J315" s="109">
        <v>132</v>
      </c>
      <c r="K315" s="105"/>
      <c r="L315" s="111">
        <f>F315/$C315</f>
        <v>3.3333333333333333E-2</v>
      </c>
      <c r="M315" s="111">
        <f>G315/$C315</f>
        <v>8.2608695652173908E-2</v>
      </c>
      <c r="N315" s="111">
        <f>H315/$C315</f>
        <v>0.49420289855072463</v>
      </c>
      <c r="O315" s="111">
        <f>I315/$C315</f>
        <v>0.42318840579710143</v>
      </c>
      <c r="P315" s="111">
        <f>J315/$C315</f>
        <v>0.19130434782608696</v>
      </c>
      <c r="Q315" s="126">
        <f>(G315+I315)/(H315/100)</f>
        <v>102.34604105571847</v>
      </c>
      <c r="S315" s="25">
        <v>435</v>
      </c>
      <c r="T315" s="19" t="s">
        <v>268</v>
      </c>
      <c r="U315" s="38"/>
      <c r="V315" s="35"/>
      <c r="W315" s="36"/>
      <c r="X315" s="37"/>
      <c r="Y315" s="113"/>
    </row>
    <row r="316" spans="1:25" s="4" customFormat="1" ht="13.5" customHeight="1">
      <c r="A316" s="24" t="s">
        <v>186</v>
      </c>
      <c r="B316" s="40">
        <v>534</v>
      </c>
      <c r="C316" s="6">
        <v>531</v>
      </c>
      <c r="D316" s="14">
        <f>C316-B316</f>
        <v>-3</v>
      </c>
      <c r="E316" s="102">
        <f>C316/B316-1</f>
        <v>-5.6179775280899014E-3</v>
      </c>
      <c r="F316" s="108">
        <v>34</v>
      </c>
      <c r="G316" s="109">
        <v>68</v>
      </c>
      <c r="H316" s="109">
        <v>301</v>
      </c>
      <c r="I316" s="109">
        <v>162</v>
      </c>
      <c r="J316" s="109">
        <v>75</v>
      </c>
      <c r="K316" s="105"/>
      <c r="L316" s="111">
        <f>F316/$C316</f>
        <v>6.4030131826741998E-2</v>
      </c>
      <c r="M316" s="111">
        <f>G316/$C316</f>
        <v>0.128060263653484</v>
      </c>
      <c r="N316" s="111">
        <f>H316/$C316</f>
        <v>0.56685499058380417</v>
      </c>
      <c r="O316" s="111">
        <f>I316/$C316</f>
        <v>0.30508474576271188</v>
      </c>
      <c r="P316" s="111">
        <f>J316/$C316</f>
        <v>0.14124293785310735</v>
      </c>
      <c r="Q316" s="126">
        <f>(G316+I316)/(H316/100)</f>
        <v>76.411960132890371</v>
      </c>
      <c r="S316" s="25">
        <v>62</v>
      </c>
      <c r="T316" s="19" t="s">
        <v>186</v>
      </c>
      <c r="U316" s="38"/>
      <c r="V316" s="35"/>
      <c r="W316" s="36"/>
      <c r="X316" s="37"/>
      <c r="Y316" s="113"/>
    </row>
    <row r="317" spans="1:25" s="4" customFormat="1" ht="13.5" customHeight="1">
      <c r="A317" s="24" t="s">
        <v>187</v>
      </c>
      <c r="B317" s="40">
        <v>514</v>
      </c>
      <c r="C317" s="6">
        <v>496</v>
      </c>
      <c r="D317" s="14">
        <f>C317-B317</f>
        <v>-18</v>
      </c>
      <c r="E317" s="102">
        <f>C317/B317-1</f>
        <v>-3.5019455252918275E-2</v>
      </c>
      <c r="F317" s="108">
        <v>33</v>
      </c>
      <c r="G317" s="109">
        <v>82</v>
      </c>
      <c r="H317" s="109">
        <v>309</v>
      </c>
      <c r="I317" s="109">
        <v>105</v>
      </c>
      <c r="J317" s="109">
        <v>60</v>
      </c>
      <c r="K317" s="105"/>
      <c r="L317" s="111">
        <f>F317/$C317</f>
        <v>6.6532258064516125E-2</v>
      </c>
      <c r="M317" s="111">
        <f>G317/$C317</f>
        <v>0.16532258064516128</v>
      </c>
      <c r="N317" s="111">
        <f>H317/$C317</f>
        <v>0.62298387096774188</v>
      </c>
      <c r="O317" s="111">
        <f>I317/$C317</f>
        <v>0.21169354838709678</v>
      </c>
      <c r="P317" s="111">
        <f>J317/$C317</f>
        <v>0.12096774193548387</v>
      </c>
      <c r="Q317" s="126">
        <f>(G317+I317)/(H317/100)</f>
        <v>60.517799352750814</v>
      </c>
      <c r="S317" s="25">
        <v>65</v>
      </c>
      <c r="T317" s="19" t="s">
        <v>187</v>
      </c>
      <c r="U317" s="26"/>
      <c r="V317" s="35"/>
      <c r="W317" s="36"/>
      <c r="X317" s="37"/>
      <c r="Y317" s="113"/>
    </row>
    <row r="318" spans="1:25" s="4" customFormat="1" ht="13.5" customHeight="1">
      <c r="A318" s="24" t="s">
        <v>385</v>
      </c>
      <c r="B318" s="40">
        <v>448</v>
      </c>
      <c r="C318" s="6">
        <v>447</v>
      </c>
      <c r="D318" s="14">
        <f>C318-B318</f>
        <v>-1</v>
      </c>
      <c r="E318" s="102">
        <f>C318/B318-1</f>
        <v>-2.2321428571429047E-3</v>
      </c>
      <c r="F318" s="108">
        <v>35</v>
      </c>
      <c r="G318" s="109">
        <v>71</v>
      </c>
      <c r="H318" s="109">
        <v>233</v>
      </c>
      <c r="I318" s="109">
        <v>143</v>
      </c>
      <c r="J318" s="109">
        <v>73</v>
      </c>
      <c r="K318" s="105"/>
      <c r="L318" s="111">
        <f>F318/$C318</f>
        <v>7.829977628635347E-2</v>
      </c>
      <c r="M318" s="111">
        <f>G318/$C318</f>
        <v>0.15883668903803133</v>
      </c>
      <c r="N318" s="111">
        <f>H318/$C318</f>
        <v>0.52125279642058164</v>
      </c>
      <c r="O318" s="111">
        <f>I318/$C318</f>
        <v>0.31991051454138703</v>
      </c>
      <c r="P318" s="111">
        <f>J318/$C318</f>
        <v>0.16331096196868009</v>
      </c>
      <c r="Q318" s="126">
        <f>(G318+I318)/(H318/100)</f>
        <v>91.845493562231752</v>
      </c>
      <c r="S318" s="25">
        <v>941</v>
      </c>
      <c r="T318" s="39" t="s">
        <v>385</v>
      </c>
      <c r="U318" s="34"/>
      <c r="V318" s="35"/>
      <c r="W318" s="36"/>
      <c r="X318" s="37"/>
      <c r="Y318" s="113"/>
    </row>
    <row r="319" spans="1:25" s="4" customFormat="1" ht="13.5" customHeight="1">
      <c r="A319" s="24" t="s">
        <v>177</v>
      </c>
      <c r="B319" s="40">
        <v>449</v>
      </c>
      <c r="C319" s="6">
        <v>445</v>
      </c>
      <c r="D319" s="14">
        <f>C319-B319</f>
        <v>-4</v>
      </c>
      <c r="E319" s="102">
        <f>C319/B319-1</f>
        <v>-8.9086859688195519E-3</v>
      </c>
      <c r="F319" s="108">
        <v>13</v>
      </c>
      <c r="G319" s="109">
        <v>39</v>
      </c>
      <c r="H319" s="109">
        <v>251</v>
      </c>
      <c r="I319" s="109">
        <v>155</v>
      </c>
      <c r="J319" s="109">
        <v>67</v>
      </c>
      <c r="K319" s="105"/>
      <c r="L319" s="111">
        <f>F319/$C319</f>
        <v>2.9213483146067417E-2</v>
      </c>
      <c r="M319" s="111">
        <f>G319/$C319</f>
        <v>8.7640449438202248E-2</v>
      </c>
      <c r="N319" s="111">
        <f>H319/$C319</f>
        <v>0.56404494382022474</v>
      </c>
      <c r="O319" s="111">
        <f>I319/$C319</f>
        <v>0.34831460674157305</v>
      </c>
      <c r="P319" s="111">
        <f>J319/$C319</f>
        <v>0.15056179775280898</v>
      </c>
      <c r="Q319" s="126">
        <f>(G319+I319)/(H319/100)</f>
        <v>77.290836653386464</v>
      </c>
      <c r="S319" s="25">
        <v>35</v>
      </c>
      <c r="T319" s="19" t="s">
        <v>177</v>
      </c>
      <c r="U319" s="38"/>
      <c r="V319" s="35"/>
      <c r="W319" s="36"/>
      <c r="X319" s="37"/>
      <c r="Y319" s="113"/>
    </row>
    <row r="320" spans="1:25" s="4" customFormat="1" ht="13.5" customHeight="1">
      <c r="A320" s="24" t="s">
        <v>270</v>
      </c>
      <c r="B320" s="40">
        <v>382</v>
      </c>
      <c r="C320" s="6">
        <v>366</v>
      </c>
      <c r="D320" s="14">
        <f>C320-B320</f>
        <v>-16</v>
      </c>
      <c r="E320" s="102">
        <f>C320/B320-1</f>
        <v>-4.1884816753926746E-2</v>
      </c>
      <c r="F320" s="108">
        <v>18</v>
      </c>
      <c r="G320" s="109">
        <v>53</v>
      </c>
      <c r="H320" s="109">
        <v>207</v>
      </c>
      <c r="I320" s="109">
        <v>106</v>
      </c>
      <c r="J320" s="109">
        <v>53</v>
      </c>
      <c r="K320" s="105"/>
      <c r="L320" s="111">
        <f>F320/$C320</f>
        <v>4.9180327868852458E-2</v>
      </c>
      <c r="M320" s="111">
        <f>G320/$C320</f>
        <v>0.1448087431693989</v>
      </c>
      <c r="N320" s="111">
        <f>H320/$C320</f>
        <v>0.56557377049180324</v>
      </c>
      <c r="O320" s="111">
        <f>I320/$C320</f>
        <v>0.2896174863387978</v>
      </c>
      <c r="P320" s="111">
        <f>J320/$C320</f>
        <v>0.1448087431693989</v>
      </c>
      <c r="Q320" s="126">
        <f>(G320+I320)/(H320/100)</f>
        <v>76.811594202898561</v>
      </c>
      <c r="S320" s="25">
        <v>438</v>
      </c>
      <c r="T320" s="39" t="s">
        <v>270</v>
      </c>
      <c r="U320" s="38"/>
      <c r="V320" s="35"/>
      <c r="W320" s="36"/>
      <c r="X320" s="37"/>
      <c r="Y320" s="113"/>
    </row>
    <row r="321" spans="1:25" s="4" customFormat="1" ht="13.5" customHeight="1">
      <c r="A321" s="24" t="s">
        <v>246</v>
      </c>
      <c r="B321" s="40">
        <v>315</v>
      </c>
      <c r="C321" s="6">
        <v>314</v>
      </c>
      <c r="D321" s="14">
        <f>C321-B321</f>
        <v>-1</v>
      </c>
      <c r="E321" s="102">
        <f>C321/B321-1</f>
        <v>-3.1746031746031633E-3</v>
      </c>
      <c r="F321" s="108">
        <v>15</v>
      </c>
      <c r="G321" s="109">
        <v>32</v>
      </c>
      <c r="H321" s="109">
        <v>165</v>
      </c>
      <c r="I321" s="109">
        <v>117</v>
      </c>
      <c r="J321" s="109">
        <v>57</v>
      </c>
      <c r="K321" s="105"/>
      <c r="L321" s="111">
        <f>F321/$C321</f>
        <v>4.7770700636942678E-2</v>
      </c>
      <c r="M321" s="111">
        <f>G321/$C321</f>
        <v>0.10191082802547771</v>
      </c>
      <c r="N321" s="111">
        <f>H321/$C321</f>
        <v>0.52547770700636942</v>
      </c>
      <c r="O321" s="111">
        <f>I321/$C321</f>
        <v>0.37261146496815284</v>
      </c>
      <c r="P321" s="111">
        <f>J321/$C321</f>
        <v>0.18152866242038215</v>
      </c>
      <c r="Q321" s="126">
        <f>(G321+I321)/(H321/100)</f>
        <v>90.303030303030312</v>
      </c>
      <c r="S321" s="25">
        <v>295</v>
      </c>
      <c r="T321" s="19" t="s">
        <v>246</v>
      </c>
      <c r="U321" s="34"/>
      <c r="V321" s="35"/>
      <c r="W321" s="36"/>
      <c r="X321" s="37"/>
      <c r="Y321" s="113"/>
    </row>
    <row r="322" spans="1:25" s="4" customFormat="1" ht="13.5" customHeight="1">
      <c r="A322" s="24" t="s">
        <v>253</v>
      </c>
      <c r="B322" s="40">
        <v>236</v>
      </c>
      <c r="C322" s="6">
        <v>232</v>
      </c>
      <c r="D322" s="14">
        <f>C322-B322</f>
        <v>-4</v>
      </c>
      <c r="E322" s="102">
        <f>C322/B322-1</f>
        <v>-1.6949152542372836E-2</v>
      </c>
      <c r="F322" s="108">
        <v>1</v>
      </c>
      <c r="G322" s="109">
        <v>14</v>
      </c>
      <c r="H322" s="109">
        <v>134</v>
      </c>
      <c r="I322" s="109">
        <v>84</v>
      </c>
      <c r="J322" s="109">
        <v>43</v>
      </c>
      <c r="K322" s="105"/>
      <c r="L322" s="111">
        <f>F322/$C322</f>
        <v>4.3103448275862068E-3</v>
      </c>
      <c r="M322" s="111">
        <f>G322/$C322</f>
        <v>6.0344827586206899E-2</v>
      </c>
      <c r="N322" s="111">
        <f>H322/$C322</f>
        <v>0.57758620689655171</v>
      </c>
      <c r="O322" s="111">
        <f>I322/$C322</f>
        <v>0.36206896551724138</v>
      </c>
      <c r="P322" s="111">
        <f>J322/$C322</f>
        <v>0.18534482758620691</v>
      </c>
      <c r="Q322" s="126">
        <f>(G322+I322)/(H322/100)</f>
        <v>73.134328358208947</v>
      </c>
      <c r="S322" s="25">
        <v>318</v>
      </c>
      <c r="T322" s="19" t="s">
        <v>253</v>
      </c>
      <c r="U322" s="38"/>
      <c r="V322" s="35"/>
      <c r="W322" s="36"/>
      <c r="X322" s="37"/>
      <c r="Y322" s="113"/>
    </row>
    <row r="323" spans="1:25" s="4" customFormat="1" ht="13.5" customHeight="1">
      <c r="A323" s="24" t="s">
        <v>345</v>
      </c>
      <c r="B323" s="40">
        <v>91</v>
      </c>
      <c r="C323" s="6">
        <v>88</v>
      </c>
      <c r="D323" s="14">
        <f>C323-B323</f>
        <v>-3</v>
      </c>
      <c r="E323" s="102">
        <f>C323/B323-1</f>
        <v>-3.2967032967032961E-2</v>
      </c>
      <c r="F323" s="108">
        <v>2</v>
      </c>
      <c r="G323" s="109">
        <v>2</v>
      </c>
      <c r="H323" s="109">
        <v>48</v>
      </c>
      <c r="I323" s="109">
        <v>38</v>
      </c>
      <c r="J323" s="109">
        <v>18</v>
      </c>
      <c r="K323" s="105"/>
      <c r="L323" s="111">
        <f>F323/$C323</f>
        <v>2.2727272727272728E-2</v>
      </c>
      <c r="M323" s="111">
        <f>G323/$C323</f>
        <v>2.2727272727272728E-2</v>
      </c>
      <c r="N323" s="111">
        <f>H323/$C323</f>
        <v>0.54545454545454541</v>
      </c>
      <c r="O323" s="111">
        <f>I323/$C323</f>
        <v>0.43181818181818182</v>
      </c>
      <c r="P323" s="111">
        <f>J323/$C323</f>
        <v>0.20454545454545456</v>
      </c>
      <c r="Q323" s="126">
        <f>(G323+I323)/(H323/100)</f>
        <v>83.333333333333343</v>
      </c>
      <c r="S323" s="25">
        <v>766</v>
      </c>
      <c r="T323" s="19" t="s">
        <v>345</v>
      </c>
      <c r="U323" s="38"/>
      <c r="V323" s="35"/>
      <c r="W323" s="36"/>
      <c r="X323" s="37"/>
      <c r="Y323" s="113"/>
    </row>
    <row r="324" spans="1:25" s="4" customFormat="1" ht="13.5" customHeight="1">
      <c r="A324" s="24"/>
      <c r="B324" s="40"/>
      <c r="C324" s="6"/>
      <c r="D324" s="14"/>
      <c r="E324" s="102"/>
      <c r="F324" s="108"/>
      <c r="G324" s="109"/>
      <c r="H324" s="109"/>
      <c r="I324" s="109"/>
      <c r="J324" s="109"/>
      <c r="K324" s="105"/>
      <c r="L324" s="111"/>
      <c r="M324" s="111"/>
      <c r="N324" s="111"/>
      <c r="O324" s="111"/>
      <c r="P324" s="111"/>
      <c r="Q324" s="126"/>
      <c r="S324" s="25"/>
      <c r="T324" s="19"/>
      <c r="U324" s="34"/>
      <c r="V324" s="35"/>
      <c r="W324" s="36"/>
      <c r="X324" s="37"/>
      <c r="Y324" s="113"/>
    </row>
    <row r="325" spans="1:25" s="4" customFormat="1" ht="10.5" customHeight="1">
      <c r="A325" s="5"/>
      <c r="B325" s="41"/>
      <c r="C325" s="7"/>
      <c r="D325" s="15"/>
      <c r="E325" s="102"/>
      <c r="F325" s="9"/>
      <c r="L325" s="111"/>
      <c r="M325" s="111"/>
      <c r="N325" s="111"/>
      <c r="O325" s="111"/>
      <c r="P325" s="111"/>
      <c r="Q325" s="126"/>
      <c r="S325" s="47"/>
    </row>
    <row r="326" spans="1:25" ht="12">
      <c r="A326" s="116"/>
      <c r="B326" s="92"/>
      <c r="C326" s="93"/>
      <c r="D326" s="94"/>
      <c r="E326" s="102"/>
      <c r="F326" s="96"/>
      <c r="G326" s="97"/>
      <c r="H326" s="97"/>
      <c r="I326" s="97"/>
      <c r="J326" s="97"/>
      <c r="K326" s="97"/>
      <c r="L326" s="111"/>
      <c r="M326" s="111"/>
      <c r="N326" s="111"/>
      <c r="O326" s="111"/>
      <c r="P326" s="111"/>
      <c r="Q326" s="126"/>
      <c r="R326" s="97"/>
      <c r="S326" s="51"/>
    </row>
    <row r="327" spans="1:25" ht="14.25" customHeight="1">
      <c r="A327" s="55"/>
      <c r="B327" s="40"/>
      <c r="C327" s="118"/>
      <c r="D327" s="120"/>
      <c r="E327" s="121"/>
      <c r="F327" s="118"/>
      <c r="G327" s="118"/>
      <c r="H327" s="118"/>
      <c r="I327" s="118"/>
      <c r="J327" s="118"/>
      <c r="K327" s="97"/>
      <c r="L327" s="111"/>
      <c r="M327" s="111"/>
      <c r="N327" s="111"/>
      <c r="O327" s="111"/>
      <c r="P327" s="111"/>
      <c r="Q327" s="126"/>
      <c r="R327" s="97"/>
      <c r="S327" s="52"/>
      <c r="V327" s="31"/>
    </row>
    <row r="328" spans="1:25" ht="14.25" customHeight="1">
      <c r="A328" s="55"/>
      <c r="B328" s="40"/>
      <c r="C328" s="118"/>
      <c r="D328" s="120"/>
      <c r="E328" s="121"/>
      <c r="F328" s="118"/>
      <c r="G328" s="118"/>
      <c r="H328" s="118"/>
      <c r="I328" s="118"/>
      <c r="J328" s="118"/>
      <c r="K328" s="97"/>
      <c r="L328" s="111"/>
      <c r="M328" s="111"/>
      <c r="N328" s="111"/>
      <c r="O328" s="111"/>
      <c r="P328" s="111"/>
      <c r="Q328" s="126"/>
      <c r="R328" s="97"/>
      <c r="S328" s="52"/>
      <c r="V328" s="31"/>
    </row>
    <row r="329" spans="1:25" ht="14.25" customHeight="1">
      <c r="A329" s="55"/>
      <c r="B329" s="40"/>
      <c r="C329" s="118"/>
      <c r="D329" s="120"/>
      <c r="E329" s="121"/>
      <c r="F329" s="118"/>
      <c r="G329" s="118"/>
      <c r="H329" s="118"/>
      <c r="I329" s="118"/>
      <c r="J329" s="118"/>
      <c r="K329" s="97"/>
      <c r="L329" s="111"/>
      <c r="M329" s="111"/>
      <c r="N329" s="111"/>
      <c r="O329" s="111"/>
      <c r="P329" s="111"/>
      <c r="Q329" s="126"/>
      <c r="R329" s="97"/>
      <c r="S329" s="52"/>
      <c r="V329" s="31"/>
    </row>
    <row r="330" spans="1:25" ht="14.25" customHeight="1">
      <c r="A330" s="55"/>
      <c r="B330" s="40"/>
      <c r="C330" s="118"/>
      <c r="D330" s="120"/>
      <c r="E330" s="121"/>
      <c r="F330" s="118"/>
      <c r="G330" s="118"/>
      <c r="H330" s="118"/>
      <c r="I330" s="118"/>
      <c r="J330" s="118"/>
      <c r="K330" s="97"/>
      <c r="L330" s="111"/>
      <c r="M330" s="111"/>
      <c r="N330" s="111"/>
      <c r="O330" s="111"/>
      <c r="P330" s="111"/>
      <c r="Q330" s="126"/>
      <c r="R330" s="97"/>
      <c r="S330" s="52"/>
      <c r="V330" s="31"/>
    </row>
    <row r="331" spans="1:25" ht="14.25" customHeight="1">
      <c r="A331" s="55"/>
      <c r="B331" s="40"/>
      <c r="C331" s="118"/>
      <c r="D331" s="120"/>
      <c r="E331" s="121"/>
      <c r="F331" s="118"/>
      <c r="G331" s="118"/>
      <c r="H331" s="118"/>
      <c r="I331" s="118"/>
      <c r="J331" s="118"/>
      <c r="K331" s="97"/>
      <c r="L331" s="111"/>
      <c r="M331" s="111"/>
      <c r="N331" s="111"/>
      <c r="O331" s="111"/>
      <c r="P331" s="111"/>
      <c r="Q331" s="126"/>
      <c r="R331" s="97"/>
      <c r="S331" s="52"/>
      <c r="V331" s="31"/>
    </row>
    <row r="332" spans="1:25" ht="14.25" customHeight="1">
      <c r="A332" s="55"/>
      <c r="B332" s="40"/>
      <c r="C332" s="118"/>
      <c r="D332" s="120"/>
      <c r="E332" s="121"/>
      <c r="F332" s="118"/>
      <c r="G332" s="118"/>
      <c r="H332" s="118"/>
      <c r="I332" s="118"/>
      <c r="J332" s="118"/>
      <c r="K332" s="97"/>
      <c r="L332" s="111"/>
      <c r="M332" s="111"/>
      <c r="N332" s="111"/>
      <c r="O332" s="111"/>
      <c r="P332" s="111"/>
      <c r="Q332" s="126"/>
      <c r="R332" s="97"/>
      <c r="S332" s="52"/>
      <c r="V332" s="31"/>
    </row>
    <row r="333" spans="1:25" ht="14.25" customHeight="1">
      <c r="A333" s="55"/>
      <c r="B333" s="40"/>
      <c r="C333" s="118"/>
      <c r="D333" s="120"/>
      <c r="E333" s="121"/>
      <c r="F333" s="118"/>
      <c r="G333" s="118"/>
      <c r="H333" s="118"/>
      <c r="I333" s="118"/>
      <c r="J333" s="118"/>
      <c r="K333" s="97"/>
      <c r="L333" s="111"/>
      <c r="M333" s="111"/>
      <c r="N333" s="111"/>
      <c r="O333" s="111"/>
      <c r="P333" s="111"/>
      <c r="Q333" s="126"/>
      <c r="R333" s="97"/>
      <c r="S333" s="52"/>
      <c r="V333" s="31"/>
    </row>
    <row r="334" spans="1:25" ht="14.25" customHeight="1">
      <c r="A334" s="55"/>
      <c r="B334" s="40"/>
      <c r="C334" s="118"/>
      <c r="D334" s="120"/>
      <c r="E334" s="121"/>
      <c r="F334" s="118"/>
      <c r="G334" s="118"/>
      <c r="H334" s="118"/>
      <c r="I334" s="118"/>
      <c r="J334" s="118"/>
      <c r="K334" s="97"/>
      <c r="L334" s="111"/>
      <c r="M334" s="111"/>
      <c r="N334" s="111"/>
      <c r="O334" s="111"/>
      <c r="P334" s="111"/>
      <c r="Q334" s="126"/>
      <c r="R334" s="97"/>
      <c r="S334" s="52"/>
      <c r="V334" s="31"/>
    </row>
    <row r="335" spans="1:25" ht="14.25" customHeight="1">
      <c r="A335" s="55"/>
      <c r="B335" s="40"/>
      <c r="C335" s="118"/>
      <c r="D335" s="120"/>
      <c r="E335" s="121"/>
      <c r="F335" s="118"/>
      <c r="G335" s="118"/>
      <c r="H335" s="118"/>
      <c r="I335" s="118"/>
      <c r="J335" s="118"/>
      <c r="K335" s="97"/>
      <c r="L335" s="111"/>
      <c r="M335" s="111"/>
      <c r="N335" s="111"/>
      <c r="O335" s="111"/>
      <c r="P335" s="111"/>
      <c r="Q335" s="126"/>
      <c r="R335" s="97"/>
      <c r="S335" s="52"/>
      <c r="V335" s="31"/>
    </row>
    <row r="336" spans="1:25" ht="14.25" customHeight="1">
      <c r="A336" s="55"/>
      <c r="B336" s="40"/>
      <c r="C336" s="118"/>
      <c r="D336" s="120"/>
      <c r="E336" s="121"/>
      <c r="F336" s="118"/>
      <c r="G336" s="118"/>
      <c r="H336" s="118"/>
      <c r="I336" s="118"/>
      <c r="J336" s="118"/>
      <c r="K336" s="97"/>
      <c r="L336" s="111"/>
      <c r="M336" s="111"/>
      <c r="N336" s="111"/>
      <c r="O336" s="111"/>
      <c r="P336" s="111"/>
      <c r="Q336" s="126"/>
      <c r="R336" s="97"/>
      <c r="S336" s="52"/>
      <c r="V336" s="31"/>
    </row>
    <row r="337" spans="1:24" ht="14.25" customHeight="1">
      <c r="A337" s="55"/>
      <c r="B337" s="40"/>
      <c r="C337" s="118"/>
      <c r="D337" s="120"/>
      <c r="E337" s="121"/>
      <c r="F337" s="118"/>
      <c r="G337" s="118"/>
      <c r="H337" s="118"/>
      <c r="I337" s="118"/>
      <c r="J337" s="118"/>
      <c r="K337" s="97"/>
      <c r="L337" s="111"/>
      <c r="M337" s="111"/>
      <c r="N337" s="111"/>
      <c r="O337" s="111"/>
      <c r="P337" s="111"/>
      <c r="Q337" s="126"/>
      <c r="R337" s="97"/>
      <c r="S337" s="52"/>
      <c r="V337" s="31"/>
    </row>
    <row r="338" spans="1:24" ht="14.25" customHeight="1">
      <c r="A338" s="55"/>
      <c r="B338" s="40"/>
      <c r="C338" s="118"/>
      <c r="D338" s="120"/>
      <c r="E338" s="121"/>
      <c r="F338" s="118"/>
      <c r="G338" s="118"/>
      <c r="H338" s="118"/>
      <c r="I338" s="118"/>
      <c r="J338" s="118"/>
      <c r="K338" s="97"/>
      <c r="L338" s="111"/>
      <c r="M338" s="111"/>
      <c r="N338" s="111"/>
      <c r="O338" s="111"/>
      <c r="P338" s="111"/>
      <c r="Q338" s="126"/>
      <c r="R338" s="97"/>
      <c r="S338" s="52"/>
      <c r="V338" s="31"/>
    </row>
    <row r="339" spans="1:24" ht="14.25" customHeight="1">
      <c r="A339" s="55"/>
      <c r="B339" s="40"/>
      <c r="C339" s="118"/>
      <c r="D339" s="120"/>
      <c r="E339" s="121"/>
      <c r="F339" s="118"/>
      <c r="G339" s="118"/>
      <c r="H339" s="118"/>
      <c r="I339" s="118"/>
      <c r="J339" s="118"/>
      <c r="K339" s="97"/>
      <c r="L339" s="111"/>
      <c r="M339" s="111"/>
      <c r="N339" s="111"/>
      <c r="O339" s="111"/>
      <c r="P339" s="111"/>
      <c r="Q339" s="126"/>
      <c r="R339" s="97"/>
      <c r="S339" s="52"/>
      <c r="V339" s="31"/>
    </row>
    <row r="340" spans="1:24" ht="14.25" customHeight="1">
      <c r="A340" s="55"/>
      <c r="B340" s="40"/>
      <c r="C340" s="118"/>
      <c r="D340" s="120"/>
      <c r="E340" s="121"/>
      <c r="F340" s="118"/>
      <c r="G340" s="118"/>
      <c r="H340" s="118"/>
      <c r="I340" s="118"/>
      <c r="J340" s="118"/>
      <c r="K340" s="97"/>
      <c r="L340" s="111"/>
      <c r="M340" s="111"/>
      <c r="N340" s="111"/>
      <c r="O340" s="111"/>
      <c r="P340" s="111"/>
      <c r="Q340" s="126"/>
      <c r="R340" s="97"/>
      <c r="S340" s="52"/>
      <c r="V340" s="31"/>
    </row>
    <row r="341" spans="1:24" ht="14.25" customHeight="1">
      <c r="A341" s="55"/>
      <c r="B341" s="40"/>
      <c r="C341" s="118"/>
      <c r="D341" s="120"/>
      <c r="E341" s="121"/>
      <c r="F341" s="118"/>
      <c r="G341" s="118"/>
      <c r="H341" s="118"/>
      <c r="I341" s="118"/>
      <c r="J341" s="118"/>
      <c r="K341" s="97"/>
      <c r="L341" s="111"/>
      <c r="M341" s="111"/>
      <c r="N341" s="111"/>
      <c r="O341" s="111"/>
      <c r="P341" s="111"/>
      <c r="Q341" s="126"/>
      <c r="R341" s="97"/>
      <c r="S341" s="52"/>
      <c r="V341" s="31"/>
    </row>
    <row r="342" spans="1:24" ht="14.25" customHeight="1">
      <c r="A342" s="55"/>
      <c r="B342" s="40"/>
      <c r="C342" s="118"/>
      <c r="D342" s="120"/>
      <c r="E342" s="121"/>
      <c r="F342" s="118"/>
      <c r="G342" s="118"/>
      <c r="H342" s="118"/>
      <c r="I342" s="118"/>
      <c r="J342" s="118"/>
      <c r="K342" s="97"/>
      <c r="L342" s="111"/>
      <c r="M342" s="111"/>
      <c r="N342" s="111"/>
      <c r="O342" s="111"/>
      <c r="P342" s="111"/>
      <c r="Q342" s="126"/>
      <c r="R342" s="97"/>
      <c r="S342" s="52"/>
      <c r="V342" s="31"/>
    </row>
    <row r="343" spans="1:24" ht="14.25" customHeight="1">
      <c r="A343" s="55"/>
      <c r="B343" s="40"/>
      <c r="C343" s="118"/>
      <c r="D343" s="120"/>
      <c r="E343" s="121"/>
      <c r="F343" s="118"/>
      <c r="G343" s="118"/>
      <c r="H343" s="118"/>
      <c r="I343" s="118"/>
      <c r="J343" s="118"/>
      <c r="K343" s="97"/>
      <c r="L343" s="111"/>
      <c r="M343" s="111"/>
      <c r="N343" s="111"/>
      <c r="O343" s="111"/>
      <c r="P343" s="111"/>
      <c r="Q343" s="126"/>
      <c r="R343" s="97"/>
      <c r="S343" s="52"/>
      <c r="V343" s="31"/>
    </row>
    <row r="344" spans="1:24" ht="14.25" customHeight="1">
      <c r="A344" s="55"/>
      <c r="B344" s="40"/>
      <c r="C344" s="118"/>
      <c r="D344" s="120"/>
      <c r="E344" s="121"/>
      <c r="F344" s="118"/>
      <c r="G344" s="118"/>
      <c r="H344" s="118"/>
      <c r="I344" s="118"/>
      <c r="J344" s="118"/>
      <c r="K344" s="97"/>
      <c r="L344" s="111"/>
      <c r="M344" s="111"/>
      <c r="N344" s="111"/>
      <c r="O344" s="111"/>
      <c r="P344" s="111"/>
      <c r="Q344" s="126"/>
      <c r="R344" s="97"/>
      <c r="S344" s="52"/>
      <c r="V344" s="31"/>
    </row>
    <row r="345" spans="1:24" ht="14.25" customHeight="1">
      <c r="A345" s="55"/>
      <c r="B345" s="40"/>
      <c r="C345" s="118"/>
      <c r="D345" s="120"/>
      <c r="E345" s="121"/>
      <c r="F345" s="118"/>
      <c r="G345" s="118"/>
      <c r="H345" s="118"/>
      <c r="I345" s="118"/>
      <c r="J345" s="118"/>
      <c r="K345" s="97"/>
      <c r="L345" s="111"/>
      <c r="M345" s="111"/>
      <c r="N345" s="111"/>
      <c r="O345" s="111"/>
      <c r="P345" s="111"/>
      <c r="Q345" s="126"/>
      <c r="R345" s="97"/>
      <c r="S345" s="52"/>
      <c r="V345" s="31"/>
    </row>
    <row r="346" spans="1:24" ht="6.75" customHeight="1">
      <c r="A346" s="117"/>
      <c r="B346" s="115"/>
      <c r="C346" s="93"/>
      <c r="D346" s="120"/>
      <c r="E346" s="121"/>
      <c r="F346" s="93"/>
      <c r="G346" s="93"/>
      <c r="H346" s="93"/>
      <c r="I346" s="93"/>
      <c r="J346" s="93"/>
      <c r="K346" s="97"/>
      <c r="L346" s="111"/>
      <c r="M346" s="111"/>
      <c r="N346" s="111"/>
      <c r="O346" s="111"/>
      <c r="P346" s="111"/>
      <c r="Q346" s="126"/>
      <c r="R346" s="97"/>
      <c r="S346" s="51"/>
      <c r="V346" s="8"/>
    </row>
    <row r="347" spans="1:24" ht="13.5" customHeight="1">
      <c r="A347" s="55"/>
      <c r="B347" s="40"/>
      <c r="C347" s="119"/>
      <c r="D347" s="120"/>
      <c r="E347" s="121"/>
      <c r="F347" s="119"/>
      <c r="G347" s="119"/>
      <c r="H347" s="119"/>
      <c r="I347" s="119"/>
      <c r="J347" s="119"/>
      <c r="K347" s="97"/>
      <c r="L347" s="111"/>
      <c r="M347" s="111"/>
      <c r="N347" s="111"/>
      <c r="O347" s="111"/>
      <c r="P347" s="111"/>
      <c r="Q347" s="126"/>
      <c r="R347" s="97"/>
      <c r="S347" s="51"/>
      <c r="V347" s="8"/>
    </row>
    <row r="348" spans="1:24" ht="7.5" customHeight="1">
      <c r="A348" s="99"/>
      <c r="B348" s="40"/>
      <c r="C348" s="93"/>
      <c r="D348" s="94"/>
      <c r="E348" s="121"/>
      <c r="F348" s="96"/>
      <c r="G348" s="93"/>
      <c r="H348" s="93"/>
      <c r="I348" s="93"/>
      <c r="J348" s="93"/>
      <c r="K348" s="97"/>
      <c r="L348" s="111"/>
      <c r="M348" s="111"/>
      <c r="N348" s="111"/>
      <c r="O348" s="111"/>
      <c r="P348" s="111"/>
      <c r="Q348" s="126"/>
      <c r="R348" s="97"/>
      <c r="S348" s="51"/>
    </row>
    <row r="349" spans="1:24" ht="12">
      <c r="A349" s="124"/>
      <c r="B349" s="40"/>
      <c r="C349" s="93"/>
      <c r="D349" s="94"/>
      <c r="E349" s="121"/>
      <c r="F349" s="96"/>
      <c r="G349" s="93"/>
      <c r="H349" s="93"/>
      <c r="I349" s="93"/>
      <c r="J349" s="93"/>
      <c r="K349" s="97"/>
      <c r="L349" s="111"/>
      <c r="M349" s="98"/>
      <c r="N349" s="98"/>
      <c r="O349" s="98"/>
      <c r="P349" s="98"/>
      <c r="Q349" s="126"/>
      <c r="R349" s="97"/>
      <c r="S349" s="13"/>
    </row>
    <row r="350" spans="1:24" ht="14.25" customHeight="1">
      <c r="A350" s="55"/>
      <c r="B350" s="40"/>
      <c r="C350" s="118"/>
      <c r="D350" s="120"/>
      <c r="E350" s="121"/>
      <c r="F350" s="118"/>
      <c r="G350" s="118"/>
      <c r="H350" s="118"/>
      <c r="I350" s="118"/>
      <c r="J350" s="118"/>
      <c r="K350" s="97"/>
      <c r="L350" s="111"/>
      <c r="M350" s="111"/>
      <c r="N350" s="111"/>
      <c r="O350" s="111"/>
      <c r="P350" s="111"/>
      <c r="Q350" s="126"/>
      <c r="R350" s="97"/>
      <c r="S350" s="52"/>
      <c r="X350" s="31"/>
    </row>
    <row r="351" spans="1:24" ht="14.25" customHeight="1">
      <c r="A351" s="55"/>
      <c r="B351" s="40"/>
      <c r="C351" s="118"/>
      <c r="D351" s="120"/>
      <c r="E351" s="121"/>
      <c r="F351" s="118"/>
      <c r="G351" s="118"/>
      <c r="H351" s="118"/>
      <c r="I351" s="118"/>
      <c r="J351" s="118"/>
      <c r="K351" s="97"/>
      <c r="L351" s="111"/>
      <c r="M351" s="111"/>
      <c r="N351" s="111"/>
      <c r="O351" s="111"/>
      <c r="P351" s="111"/>
      <c r="Q351" s="126"/>
      <c r="R351" s="97"/>
      <c r="S351" s="52"/>
      <c r="X351" s="31"/>
    </row>
    <row r="352" spans="1:24" ht="14.25" customHeight="1">
      <c r="A352" s="55"/>
      <c r="B352" s="40"/>
      <c r="C352" s="118"/>
      <c r="D352" s="120"/>
      <c r="E352" s="121"/>
      <c r="F352" s="118"/>
      <c r="G352" s="118"/>
      <c r="H352" s="118"/>
      <c r="I352" s="118"/>
      <c r="J352" s="118"/>
      <c r="K352" s="97"/>
      <c r="L352" s="111"/>
      <c r="M352" s="111"/>
      <c r="N352" s="111"/>
      <c r="O352" s="111"/>
      <c r="P352" s="111"/>
      <c r="Q352" s="126"/>
      <c r="R352" s="97"/>
      <c r="S352" s="52"/>
      <c r="X352" s="31"/>
    </row>
    <row r="353" spans="1:24" ht="14.25" customHeight="1">
      <c r="A353" s="55"/>
      <c r="B353" s="40"/>
      <c r="C353" s="118"/>
      <c r="D353" s="120"/>
      <c r="E353" s="121"/>
      <c r="F353" s="118"/>
      <c r="G353" s="118"/>
      <c r="H353" s="118"/>
      <c r="I353" s="118"/>
      <c r="J353" s="118"/>
      <c r="K353" s="97"/>
      <c r="L353" s="111"/>
      <c r="M353" s="111"/>
      <c r="N353" s="111"/>
      <c r="O353" s="111"/>
      <c r="P353" s="111"/>
      <c r="Q353" s="126"/>
      <c r="R353" s="97"/>
      <c r="S353" s="52"/>
      <c r="X353" s="31"/>
    </row>
    <row r="354" spans="1:24" ht="14.25" customHeight="1">
      <c r="A354" s="55"/>
      <c r="B354" s="40"/>
      <c r="C354" s="118"/>
      <c r="D354" s="120"/>
      <c r="E354" s="121"/>
      <c r="F354" s="118"/>
      <c r="G354" s="118"/>
      <c r="H354" s="118"/>
      <c r="I354" s="118"/>
      <c r="J354" s="118"/>
      <c r="K354" s="97"/>
      <c r="L354" s="111"/>
      <c r="M354" s="111"/>
      <c r="N354" s="111"/>
      <c r="O354" s="111"/>
      <c r="P354" s="111"/>
      <c r="Q354" s="126"/>
      <c r="R354" s="97"/>
      <c r="S354" s="52"/>
      <c r="X354" s="31"/>
    </row>
    <row r="355" spans="1:24" ht="14.25" customHeight="1">
      <c r="A355" s="55"/>
      <c r="B355" s="40"/>
      <c r="C355" s="118"/>
      <c r="D355" s="120"/>
      <c r="E355" s="121"/>
      <c r="F355" s="118"/>
      <c r="G355" s="118"/>
      <c r="H355" s="118"/>
      <c r="I355" s="118"/>
      <c r="J355" s="118"/>
      <c r="K355" s="97"/>
      <c r="L355" s="111"/>
      <c r="M355" s="111"/>
      <c r="N355" s="111"/>
      <c r="O355" s="111"/>
      <c r="P355" s="111"/>
      <c r="Q355" s="126"/>
      <c r="R355" s="97"/>
      <c r="S355" s="52"/>
      <c r="X355" s="31"/>
    </row>
    <row r="356" spans="1:24" ht="14.25" customHeight="1">
      <c r="A356" s="55"/>
      <c r="B356" s="40"/>
      <c r="C356" s="118"/>
      <c r="D356" s="120"/>
      <c r="E356" s="121"/>
      <c r="F356" s="118"/>
      <c r="G356" s="118"/>
      <c r="H356" s="118"/>
      <c r="I356" s="118"/>
      <c r="J356" s="118"/>
      <c r="K356" s="97"/>
      <c r="L356" s="111"/>
      <c r="M356" s="111"/>
      <c r="N356" s="111"/>
      <c r="O356" s="111"/>
      <c r="P356" s="111"/>
      <c r="Q356" s="126"/>
      <c r="R356" s="97"/>
      <c r="S356" s="52"/>
      <c r="X356" s="31"/>
    </row>
    <row r="357" spans="1:24" ht="6.75" customHeight="1">
      <c r="A357" s="117"/>
      <c r="B357" s="40"/>
      <c r="C357" s="93"/>
      <c r="D357" s="120"/>
      <c r="E357" s="121"/>
      <c r="F357" s="93"/>
      <c r="G357" s="93"/>
      <c r="H357" s="93"/>
      <c r="I357" s="93"/>
      <c r="J357" s="93"/>
      <c r="K357" s="97"/>
      <c r="L357" s="111"/>
      <c r="M357" s="98"/>
      <c r="N357" s="98"/>
      <c r="O357" s="98"/>
      <c r="P357" s="98"/>
      <c r="Q357" s="126"/>
      <c r="R357" s="97"/>
      <c r="S357" s="51"/>
      <c r="X357" s="8"/>
    </row>
    <row r="358" spans="1:24" ht="12" customHeight="1">
      <c r="A358" s="55"/>
      <c r="B358" s="40"/>
      <c r="C358" s="119"/>
      <c r="D358" s="120"/>
      <c r="E358" s="121"/>
      <c r="F358" s="119"/>
      <c r="G358" s="119"/>
      <c r="H358" s="119"/>
      <c r="I358" s="119"/>
      <c r="J358" s="119"/>
      <c r="K358" s="97"/>
      <c r="L358" s="111"/>
      <c r="M358" s="111"/>
      <c r="N358" s="111"/>
      <c r="O358" s="111"/>
      <c r="P358" s="111"/>
      <c r="Q358" s="126"/>
      <c r="R358" s="97"/>
      <c r="S358" s="51"/>
      <c r="X358" s="8"/>
    </row>
    <row r="359" spans="1:24">
      <c r="A359" s="99"/>
      <c r="B359" s="92"/>
      <c r="C359" s="93"/>
      <c r="D359" s="94"/>
      <c r="E359" s="95"/>
      <c r="F359" s="96"/>
      <c r="G359" s="97"/>
      <c r="H359" s="97"/>
      <c r="I359" s="97"/>
      <c r="J359" s="97"/>
      <c r="K359" s="97"/>
      <c r="L359" s="97"/>
      <c r="M359" s="96"/>
      <c r="N359" s="96"/>
      <c r="O359" s="96"/>
      <c r="P359" s="96"/>
      <c r="Q359" s="96"/>
      <c r="R359" s="97"/>
      <c r="S359" s="51"/>
    </row>
    <row r="360" spans="1:24">
      <c r="B360" s="17"/>
      <c r="C360" s="8"/>
      <c r="D360" s="16"/>
      <c r="S360" s="13"/>
    </row>
    <row r="361" spans="1:24">
      <c r="B361" s="17"/>
      <c r="C361" s="8"/>
      <c r="D361" s="16"/>
      <c r="S361" s="13"/>
    </row>
    <row r="362" spans="1:24">
      <c r="B362" s="17"/>
      <c r="C362" s="8"/>
      <c r="D362" s="16"/>
      <c r="S362" s="13"/>
    </row>
    <row r="363" spans="1:24">
      <c r="B363" s="17"/>
      <c r="C363" s="8"/>
      <c r="D363" s="16"/>
      <c r="S363" s="13"/>
    </row>
    <row r="364" spans="1:24">
      <c r="B364" s="17"/>
      <c r="C364" s="8"/>
      <c r="D364" s="16"/>
      <c r="S364" s="13"/>
    </row>
    <row r="365" spans="1:24">
      <c r="B365" s="17"/>
      <c r="C365" s="8"/>
      <c r="D365" s="16"/>
      <c r="S365" s="13"/>
    </row>
    <row r="366" spans="1:24">
      <c r="B366" s="17"/>
      <c r="C366" s="8"/>
      <c r="D366" s="16"/>
      <c r="S366" s="13"/>
    </row>
    <row r="367" spans="1:24">
      <c r="B367" s="17"/>
      <c r="C367" s="8"/>
      <c r="D367" s="16"/>
      <c r="S367" s="13"/>
    </row>
    <row r="368" spans="1:24">
      <c r="B368" s="17"/>
      <c r="C368" s="8"/>
      <c r="D368" s="16"/>
      <c r="S368" s="13"/>
    </row>
    <row r="369" spans="2:19">
      <c r="B369" s="17"/>
      <c r="C369" s="8"/>
      <c r="D369" s="16"/>
      <c r="S369" s="13"/>
    </row>
    <row r="370" spans="2:19">
      <c r="B370" s="17"/>
      <c r="C370" s="8"/>
      <c r="D370" s="16"/>
    </row>
    <row r="371" spans="2:19">
      <c r="B371" s="17"/>
      <c r="C371" s="8"/>
      <c r="D371" s="16"/>
    </row>
    <row r="372" spans="2:19">
      <c r="B372" s="17"/>
      <c r="C372" s="8"/>
      <c r="D372" s="16"/>
    </row>
    <row r="373" spans="2:19">
      <c r="B373" s="17"/>
      <c r="C373" s="8"/>
      <c r="D373" s="16"/>
    </row>
    <row r="374" spans="2:19">
      <c r="B374" s="17"/>
      <c r="C374" s="8"/>
      <c r="D374" s="16"/>
    </row>
    <row r="375" spans="2:19">
      <c r="B375" s="17"/>
      <c r="C375" s="8"/>
      <c r="D375" s="16"/>
    </row>
    <row r="376" spans="2:19">
      <c r="B376" s="17"/>
      <c r="C376" s="8"/>
      <c r="D376" s="16"/>
    </row>
    <row r="377" spans="2:19">
      <c r="B377" s="17"/>
      <c r="C377" s="8"/>
      <c r="D377" s="16"/>
    </row>
  </sheetData>
  <sortState xmlns:xlrd2="http://schemas.microsoft.com/office/spreadsheetml/2017/richdata2" ref="A14:T323">
    <sortCondition descending="1" ref="C14:C323"/>
  </sortState>
  <pageMargins left="0.31496062992125984" right="0.11811023622047245" top="0.74803149606299213" bottom="0.669291338582677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5B45A-70CD-4A60-8C6C-871D4153BFE4}">
  <dimension ref="A1:Z377"/>
  <sheetViews>
    <sheetView zoomScaleNormal="10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S12" sqref="S12"/>
    </sheetView>
  </sheetViews>
  <sheetFormatPr defaultColWidth="9" defaultRowHeight="11.4"/>
  <cols>
    <col min="1" max="1" width="14.08984375" style="1" customWidth="1"/>
    <col min="2" max="2" width="8.26953125" style="18" customWidth="1"/>
    <col min="3" max="3" width="9" style="1"/>
    <col min="4" max="4" width="6.26953125" style="10" customWidth="1"/>
    <col min="5" max="5" width="8.08984375" style="12" customWidth="1"/>
    <col min="6" max="6" width="6.7265625" style="13" customWidth="1"/>
    <col min="7" max="7" width="8.08984375" style="1" customWidth="1"/>
    <col min="8" max="8" width="8.453125" style="1" customWidth="1"/>
    <col min="9" max="9" width="8.08984375" style="1" customWidth="1"/>
    <col min="10" max="10" width="6.453125" style="1" customWidth="1"/>
    <col min="11" max="11" width="1.36328125" style="1" customWidth="1"/>
    <col min="12" max="12" width="7.54296875" style="1" customWidth="1"/>
    <col min="13" max="16" width="6.08984375" style="13" customWidth="1"/>
    <col min="17" max="17" width="7.08984375" style="13" customWidth="1"/>
    <col min="18" max="18" width="4.26953125" style="1" customWidth="1"/>
    <col min="19" max="19" width="6.36328125" style="1" customWidth="1"/>
    <col min="20" max="20" width="9" style="1"/>
    <col min="21" max="21" width="6.08984375" style="1" hidden="1" customWidth="1"/>
    <col min="22" max="22" width="5.90625" style="1" hidden="1" customWidth="1"/>
    <col min="23" max="23" width="7.1796875" style="1" hidden="1" customWidth="1"/>
    <col min="24" max="24" width="7.7265625" style="1" hidden="1" customWidth="1"/>
    <col min="25" max="25" width="12.1796875" style="1" bestFit="1" customWidth="1"/>
    <col min="26" max="16384" width="9" style="1"/>
  </cols>
  <sheetData>
    <row r="1" spans="1:26">
      <c r="A1" s="54">
        <v>43916</v>
      </c>
    </row>
    <row r="2" spans="1:26" ht="17.399999999999999">
      <c r="A2" s="56" t="s">
        <v>476</v>
      </c>
      <c r="B2" s="57"/>
      <c r="C2" s="58"/>
      <c r="D2" s="59"/>
      <c r="E2" s="60"/>
      <c r="F2" s="61"/>
      <c r="G2" s="58"/>
      <c r="H2" s="58"/>
      <c r="I2" s="58"/>
      <c r="J2" s="58"/>
      <c r="K2" s="58"/>
      <c r="L2" s="58"/>
      <c r="M2" s="61"/>
      <c r="N2" s="61"/>
      <c r="O2" s="61"/>
      <c r="P2" s="61"/>
      <c r="Q2" s="61"/>
    </row>
    <row r="3" spans="1:26">
      <c r="A3" s="58" t="s">
        <v>414</v>
      </c>
      <c r="B3" s="57"/>
      <c r="C3" s="58"/>
      <c r="D3" s="59"/>
      <c r="E3" s="60"/>
      <c r="F3" s="61"/>
      <c r="G3" s="58"/>
      <c r="H3" s="58"/>
      <c r="I3" s="58"/>
      <c r="J3" s="58"/>
      <c r="K3" s="58"/>
      <c r="L3" s="58"/>
      <c r="M3" s="61"/>
      <c r="N3" s="61"/>
      <c r="O3" s="61"/>
      <c r="P3" s="61"/>
      <c r="Q3" s="61"/>
    </row>
    <row r="4" spans="1:26" ht="12">
      <c r="A4" s="62"/>
      <c r="B4" s="57"/>
      <c r="C4" s="58"/>
      <c r="D4" s="59"/>
      <c r="E4" s="60"/>
      <c r="F4" s="61"/>
      <c r="G4" s="58"/>
      <c r="H4" s="58"/>
      <c r="I4" s="58"/>
      <c r="J4" s="58"/>
      <c r="K4" s="58"/>
      <c r="L4" s="58"/>
      <c r="M4" s="61"/>
      <c r="N4" s="61"/>
      <c r="O4" s="61"/>
      <c r="P4" s="61"/>
      <c r="Q4" s="61"/>
    </row>
    <row r="5" spans="1:26" s="2" customFormat="1" ht="14.25" customHeight="1">
      <c r="A5" s="63" t="s">
        <v>395</v>
      </c>
      <c r="B5" s="100" t="s">
        <v>402</v>
      </c>
      <c r="C5" s="70" t="s">
        <v>402</v>
      </c>
      <c r="D5" s="71" t="s">
        <v>475</v>
      </c>
      <c r="E5" s="72"/>
      <c r="F5" s="73" t="s">
        <v>473</v>
      </c>
      <c r="G5" s="74"/>
      <c r="H5" s="75"/>
      <c r="I5" s="75"/>
      <c r="J5" s="86"/>
      <c r="K5" s="87"/>
      <c r="L5" s="73" t="s">
        <v>474</v>
      </c>
      <c r="M5" s="74"/>
      <c r="N5" s="77"/>
      <c r="O5" s="77"/>
      <c r="P5" s="78"/>
      <c r="Q5" s="79" t="s">
        <v>470</v>
      </c>
      <c r="S5" s="47" t="s">
        <v>399</v>
      </c>
      <c r="T5" s="19" t="s">
        <v>429</v>
      </c>
      <c r="U5" s="26" t="s">
        <v>430</v>
      </c>
      <c r="V5" s="27" t="s">
        <v>401</v>
      </c>
      <c r="W5" s="28" t="s">
        <v>399</v>
      </c>
      <c r="X5" s="21" t="s">
        <v>399</v>
      </c>
      <c r="Y5" s="47"/>
      <c r="Z5" s="9"/>
    </row>
    <row r="6" spans="1:26" s="2" customFormat="1" ht="14.25" customHeight="1">
      <c r="A6" s="64"/>
      <c r="B6" s="100" t="s">
        <v>403</v>
      </c>
      <c r="C6" s="70" t="s">
        <v>403</v>
      </c>
      <c r="D6" s="80" t="s">
        <v>410</v>
      </c>
      <c r="E6" s="72" t="s">
        <v>404</v>
      </c>
      <c r="F6" s="79" t="s">
        <v>428</v>
      </c>
      <c r="G6" s="81" t="s">
        <v>405</v>
      </c>
      <c r="H6" s="81" t="s">
        <v>406</v>
      </c>
      <c r="I6" s="81" t="s">
        <v>407</v>
      </c>
      <c r="J6" s="81" t="s">
        <v>408</v>
      </c>
      <c r="K6" s="87"/>
      <c r="L6" s="70" t="s">
        <v>428</v>
      </c>
      <c r="M6" s="70" t="s">
        <v>405</v>
      </c>
      <c r="N6" s="70" t="s">
        <v>406</v>
      </c>
      <c r="O6" s="70" t="s">
        <v>407</v>
      </c>
      <c r="P6" s="82" t="s">
        <v>408</v>
      </c>
      <c r="Q6" s="79" t="s">
        <v>471</v>
      </c>
      <c r="S6" s="47" t="s">
        <v>398</v>
      </c>
      <c r="T6" s="20" t="s">
        <v>472</v>
      </c>
      <c r="U6" s="26">
        <v>2019</v>
      </c>
      <c r="V6" s="28" t="s">
        <v>431</v>
      </c>
      <c r="W6" s="28" t="s">
        <v>400</v>
      </c>
      <c r="X6" s="21" t="s">
        <v>432</v>
      </c>
      <c r="Y6" s="47"/>
      <c r="Z6" s="9"/>
    </row>
    <row r="7" spans="1:26" s="2" customFormat="1" ht="14.25" customHeight="1">
      <c r="A7" s="64"/>
      <c r="B7" s="101">
        <v>43465</v>
      </c>
      <c r="C7" s="83">
        <v>43830</v>
      </c>
      <c r="D7" s="84"/>
      <c r="E7" s="72"/>
      <c r="F7" s="88"/>
      <c r="G7" s="89"/>
      <c r="H7" s="89"/>
      <c r="I7" s="89"/>
      <c r="J7" s="76" t="s">
        <v>409</v>
      </c>
      <c r="K7" s="87"/>
      <c r="L7" s="79" t="s">
        <v>404</v>
      </c>
      <c r="M7" s="79" t="s">
        <v>404</v>
      </c>
      <c r="N7" s="79" t="s">
        <v>404</v>
      </c>
      <c r="O7" s="79" t="s">
        <v>404</v>
      </c>
      <c r="P7" s="79" t="s">
        <v>409</v>
      </c>
      <c r="Q7" s="79" t="s">
        <v>466</v>
      </c>
      <c r="S7" s="48"/>
      <c r="T7" s="23"/>
      <c r="U7" s="26"/>
      <c r="V7" s="28">
        <v>2019</v>
      </c>
      <c r="W7" s="28">
        <v>2019</v>
      </c>
      <c r="X7" s="22" t="s">
        <v>433</v>
      </c>
      <c r="Y7" s="9"/>
      <c r="Z7" s="9"/>
    </row>
    <row r="8" spans="1:26" s="2" customFormat="1" ht="14.25" customHeight="1">
      <c r="A8" s="64"/>
      <c r="B8" s="90"/>
      <c r="C8" s="87"/>
      <c r="D8" s="91"/>
      <c r="E8" s="85"/>
      <c r="F8" s="88"/>
      <c r="G8" s="87"/>
      <c r="H8" s="87"/>
      <c r="I8" s="87"/>
      <c r="J8" s="87"/>
      <c r="K8" s="87"/>
      <c r="L8" s="76"/>
      <c r="M8" s="79"/>
      <c r="N8" s="79"/>
      <c r="O8" s="79"/>
      <c r="P8" s="79" t="s">
        <v>404</v>
      </c>
      <c r="Q8" s="79" t="s">
        <v>427</v>
      </c>
      <c r="S8" s="48"/>
      <c r="T8" s="23"/>
      <c r="U8" s="26"/>
      <c r="V8" s="28"/>
      <c r="W8" s="28"/>
      <c r="X8" s="22">
        <v>2019</v>
      </c>
      <c r="Y8" s="114"/>
      <c r="Z8" s="128"/>
    </row>
    <row r="9" spans="1:26" s="2" customFormat="1" ht="13.8">
      <c r="A9" s="64"/>
      <c r="B9" s="57"/>
      <c r="C9" s="65"/>
      <c r="D9" s="59"/>
      <c r="E9" s="60"/>
      <c r="F9" s="61"/>
      <c r="G9" s="58"/>
      <c r="H9" s="58"/>
      <c r="I9" s="58"/>
      <c r="J9" s="58"/>
      <c r="K9" s="58"/>
      <c r="L9" s="58"/>
      <c r="M9" s="61"/>
      <c r="N9" s="61"/>
      <c r="O9" s="61"/>
      <c r="P9" s="61"/>
      <c r="Q9" s="61"/>
      <c r="S9" s="48"/>
      <c r="T9" s="23"/>
      <c r="U9" s="26"/>
      <c r="V9"/>
      <c r="W9"/>
      <c r="X9"/>
    </row>
    <row r="10" spans="1:26" s="2" customFormat="1" ht="13.5" customHeight="1">
      <c r="A10" s="63" t="s">
        <v>411</v>
      </c>
      <c r="B10" s="66">
        <v>5517919</v>
      </c>
      <c r="C10" s="67">
        <v>5525292</v>
      </c>
      <c r="D10" s="68">
        <v>7373</v>
      </c>
      <c r="E10" s="122">
        <v>1.3361921405514732E-3</v>
      </c>
      <c r="F10" s="107">
        <v>375079</v>
      </c>
      <c r="G10" s="107">
        <v>871036</v>
      </c>
      <c r="H10" s="107">
        <v>3422982</v>
      </c>
      <c r="I10" s="107">
        <v>1231274</v>
      </c>
      <c r="J10" s="107">
        <v>524583</v>
      </c>
      <c r="K10" s="87"/>
      <c r="L10" s="110">
        <v>6.7884014093734776E-2</v>
      </c>
      <c r="M10" s="110">
        <v>0.15764524300254176</v>
      </c>
      <c r="N10" s="110">
        <v>0.61951151178978414</v>
      </c>
      <c r="O10" s="110">
        <v>0.2228432452076741</v>
      </c>
      <c r="P10" s="110">
        <v>9.4942131565173393E-2</v>
      </c>
      <c r="Q10" s="127">
        <v>61.417500880810941</v>
      </c>
      <c r="S10" s="48"/>
      <c r="T10" s="24"/>
      <c r="U10" s="29"/>
      <c r="V10" s="30"/>
      <c r="W10" s="30"/>
      <c r="X10" s="30"/>
    </row>
    <row r="11" spans="1:26" s="2" customFormat="1" ht="13.5" customHeight="1">
      <c r="A11" s="63" t="s">
        <v>2</v>
      </c>
      <c r="B11" s="69">
        <v>5488130</v>
      </c>
      <c r="C11" s="65">
        <v>5495408</v>
      </c>
      <c r="D11" s="68">
        <v>7278</v>
      </c>
      <c r="E11" s="122">
        <v>1.3261347672157697E-3</v>
      </c>
      <c r="F11" s="123">
        <v>372875</v>
      </c>
      <c r="G11" s="123">
        <v>866094</v>
      </c>
      <c r="H11" s="123">
        <v>3404826</v>
      </c>
      <c r="I11" s="123">
        <v>1224488</v>
      </c>
      <c r="J11" s="123">
        <v>521641</v>
      </c>
      <c r="K11" s="87"/>
      <c r="L11" s="110">
        <v>6.7852104884660064E-2</v>
      </c>
      <c r="M11" s="110">
        <v>0.15760322072537652</v>
      </c>
      <c r="N11" s="110">
        <v>0.6195765628320955</v>
      </c>
      <c r="O11" s="110">
        <v>0.22282021644252803</v>
      </c>
      <c r="P11" s="110">
        <v>9.492307031616215E-2</v>
      </c>
      <c r="Q11" s="127">
        <v>61.400553214760457</v>
      </c>
      <c r="S11" s="48"/>
      <c r="T11" s="24"/>
      <c r="U11" s="32"/>
      <c r="V11" s="30"/>
      <c r="W11" s="30"/>
      <c r="X11" s="30"/>
    </row>
    <row r="12" spans="1:26" s="2" customFormat="1" ht="11.25" customHeight="1">
      <c r="A12" s="3"/>
      <c r="B12" s="41"/>
      <c r="C12" s="7"/>
      <c r="D12" s="15"/>
      <c r="E12" s="11"/>
      <c r="F12" s="103"/>
      <c r="G12" s="104"/>
      <c r="H12" s="104"/>
      <c r="I12" s="104"/>
      <c r="J12" s="104"/>
      <c r="K12" s="105"/>
      <c r="L12" s="105"/>
      <c r="M12" s="106"/>
      <c r="N12" s="106"/>
      <c r="O12" s="106"/>
      <c r="P12" s="106"/>
      <c r="Q12" s="106"/>
      <c r="S12" s="48"/>
      <c r="T12" s="23"/>
      <c r="U12" s="23"/>
      <c r="V12" s="33"/>
      <c r="W12" s="33"/>
      <c r="X12" s="30"/>
    </row>
    <row r="13" spans="1:26" s="2" customFormat="1" ht="24.6" customHeight="1">
      <c r="A13" s="3"/>
      <c r="B13" s="41"/>
      <c r="C13" s="7"/>
      <c r="D13" s="15"/>
      <c r="E13" s="11"/>
      <c r="F13" s="103"/>
      <c r="G13" s="104"/>
      <c r="H13" s="104"/>
      <c r="I13" s="104"/>
      <c r="J13" s="104"/>
      <c r="K13" s="105"/>
      <c r="L13" s="105"/>
      <c r="M13" s="106"/>
      <c r="N13" s="106"/>
      <c r="O13" s="106"/>
      <c r="P13" s="106"/>
      <c r="Q13" s="106"/>
      <c r="S13" s="48"/>
    </row>
    <row r="14" spans="1:26" s="2" customFormat="1" ht="13.8">
      <c r="A14" s="24" t="s">
        <v>213</v>
      </c>
      <c r="B14" s="40">
        <v>5032</v>
      </c>
      <c r="C14" s="6">
        <v>5233</v>
      </c>
      <c r="D14" s="14">
        <f>C14-B14</f>
        <v>201</v>
      </c>
      <c r="E14" s="102">
        <f>C14/B14-1</f>
        <v>3.9944356120826807E-2</v>
      </c>
      <c r="F14" s="108">
        <v>523</v>
      </c>
      <c r="G14" s="109">
        <v>1144</v>
      </c>
      <c r="H14" s="109">
        <v>3306</v>
      </c>
      <c r="I14" s="109">
        <v>783</v>
      </c>
      <c r="J14" s="109">
        <v>277</v>
      </c>
      <c r="K14" s="105"/>
      <c r="L14" s="111">
        <f>F14/$C14</f>
        <v>9.9942671507739347E-2</v>
      </c>
      <c r="M14" s="111">
        <f>G14/$C14</f>
        <v>0.21861265048729217</v>
      </c>
      <c r="N14" s="111">
        <f>H14/$C14</f>
        <v>0.63175998471240202</v>
      </c>
      <c r="O14" s="111">
        <f>I14/$C14</f>
        <v>0.14962736480030575</v>
      </c>
      <c r="P14" s="111">
        <f>J14/$C14</f>
        <v>5.2933307854003436E-2</v>
      </c>
      <c r="Q14" s="126">
        <f>(G14+I14)/(H14/100)</f>
        <v>58.287961282516633</v>
      </c>
      <c r="R14" s="4"/>
      <c r="S14" s="25">
        <v>170</v>
      </c>
      <c r="T14" s="39" t="s">
        <v>213</v>
      </c>
      <c r="U14" s="34"/>
      <c r="V14" s="35"/>
      <c r="W14" s="36"/>
      <c r="X14" s="37"/>
      <c r="Y14" s="113"/>
      <c r="Z14" s="4"/>
    </row>
    <row r="15" spans="1:26" s="2" customFormat="1" ht="13.8">
      <c r="A15" s="55" t="s">
        <v>248</v>
      </c>
      <c r="B15" s="40">
        <v>926</v>
      </c>
      <c r="C15" s="6">
        <v>949</v>
      </c>
      <c r="D15" s="14">
        <f>C15-B15</f>
        <v>23</v>
      </c>
      <c r="E15" s="102">
        <f>C15/B15-1</f>
        <v>2.4838012958963374E-2</v>
      </c>
      <c r="F15" s="108">
        <v>40</v>
      </c>
      <c r="G15" s="109">
        <v>88</v>
      </c>
      <c r="H15" s="109">
        <v>496</v>
      </c>
      <c r="I15" s="109">
        <v>365</v>
      </c>
      <c r="J15" s="109">
        <v>144</v>
      </c>
      <c r="K15" s="105"/>
      <c r="L15" s="111">
        <f>F15/$C15</f>
        <v>4.214963119072708E-2</v>
      </c>
      <c r="M15" s="111">
        <f>G15/$C15</f>
        <v>9.2729188619599584E-2</v>
      </c>
      <c r="N15" s="111">
        <f>H15/$C15</f>
        <v>0.52265542676501575</v>
      </c>
      <c r="O15" s="111">
        <f>I15/$C15</f>
        <v>0.38461538461538464</v>
      </c>
      <c r="P15" s="111">
        <f>J15/$C15</f>
        <v>0.1517386722866175</v>
      </c>
      <c r="Q15" s="126">
        <f>(G15+I15)/(H15/100)</f>
        <v>91.33064516129032</v>
      </c>
      <c r="R15" s="4"/>
      <c r="S15" s="50">
        <v>304</v>
      </c>
      <c r="T15" s="19" t="s">
        <v>249</v>
      </c>
      <c r="U15" s="38"/>
      <c r="V15" s="35"/>
      <c r="W15" s="36"/>
      <c r="X15" s="37"/>
      <c r="Y15" s="113"/>
      <c r="Z15" s="4"/>
    </row>
    <row r="16" spans="1:26" s="2" customFormat="1" ht="13.8">
      <c r="A16" s="24" t="s">
        <v>19</v>
      </c>
      <c r="B16" s="40">
        <v>228166</v>
      </c>
      <c r="C16" s="6">
        <v>233775</v>
      </c>
      <c r="D16" s="14">
        <f>C16-B16</f>
        <v>5609</v>
      </c>
      <c r="E16" s="102">
        <f>C16/B16-1</f>
        <v>2.4582979059106114E-2</v>
      </c>
      <c r="F16" s="108">
        <v>18710</v>
      </c>
      <c r="G16" s="109">
        <v>40529</v>
      </c>
      <c r="H16" s="109">
        <v>157253</v>
      </c>
      <c r="I16" s="109">
        <v>35993</v>
      </c>
      <c r="J16" s="109">
        <v>14202</v>
      </c>
      <c r="K16" s="105"/>
      <c r="L16" s="111">
        <f>F16/$C16</f>
        <v>8.0034220938937015E-2</v>
      </c>
      <c r="M16" s="111">
        <f>G16/$C16</f>
        <v>0.17336755427227035</v>
      </c>
      <c r="N16" s="111">
        <f>H16/$C16</f>
        <v>0.67266816383274519</v>
      </c>
      <c r="O16" s="111">
        <f>I16/$C16</f>
        <v>0.15396428189498448</v>
      </c>
      <c r="P16" s="111">
        <f>J16/$C16</f>
        <v>6.0750721847930705E-2</v>
      </c>
      <c r="Q16" s="126">
        <f>(G16+I16)/(H16/100)</f>
        <v>48.661710746376862</v>
      </c>
      <c r="R16" s="4"/>
      <c r="S16" s="25">
        <v>92</v>
      </c>
      <c r="T16" s="39" t="s">
        <v>20</v>
      </c>
      <c r="U16" s="38"/>
      <c r="V16" s="35"/>
      <c r="W16" s="36"/>
      <c r="X16" s="37"/>
      <c r="Y16" s="113"/>
      <c r="Z16" s="4"/>
    </row>
    <row r="17" spans="1:26" s="2" customFormat="1" ht="13.8">
      <c r="A17" s="24" t="s">
        <v>160</v>
      </c>
      <c r="B17" s="40">
        <v>20666</v>
      </c>
      <c r="C17" s="6">
        <v>21170</v>
      </c>
      <c r="D17" s="14">
        <f>C17-B17</f>
        <v>504</v>
      </c>
      <c r="E17" s="102">
        <f>C17/B17-1</f>
        <v>2.4387883480112338E-2</v>
      </c>
      <c r="F17" s="108">
        <v>1561</v>
      </c>
      <c r="G17" s="109">
        <v>3853</v>
      </c>
      <c r="H17" s="109">
        <v>13561</v>
      </c>
      <c r="I17" s="109">
        <v>3756</v>
      </c>
      <c r="J17" s="109">
        <v>1596</v>
      </c>
      <c r="K17" s="105"/>
      <c r="L17" s="111">
        <f>F17/$C17</f>
        <v>7.3736419461502126E-2</v>
      </c>
      <c r="M17" s="111">
        <f>G17/$C17</f>
        <v>0.18200283419933869</v>
      </c>
      <c r="N17" s="111">
        <f>H17/$C17</f>
        <v>0.64057628719886628</v>
      </c>
      <c r="O17" s="111">
        <f>I17/$C17</f>
        <v>0.17742087860179498</v>
      </c>
      <c r="P17" s="111">
        <f>J17/$C17</f>
        <v>7.5389702409069434E-2</v>
      </c>
      <c r="Q17" s="126">
        <f>(G17+I17)/(H17/100)</f>
        <v>56.109431457857085</v>
      </c>
      <c r="R17" s="4"/>
      <c r="S17" s="25">
        <v>753</v>
      </c>
      <c r="T17" s="19" t="s">
        <v>161</v>
      </c>
      <c r="U17" s="38"/>
      <c r="V17" s="35"/>
      <c r="W17" s="36"/>
      <c r="X17" s="37"/>
      <c r="Y17" s="113"/>
      <c r="Z17" s="4"/>
    </row>
    <row r="18" spans="1:26" s="4" customFormat="1" ht="13.5" customHeight="1">
      <c r="A18" s="55" t="s">
        <v>49</v>
      </c>
      <c r="B18" s="40">
        <v>17923</v>
      </c>
      <c r="C18" s="6">
        <v>18355</v>
      </c>
      <c r="D18" s="14">
        <f>C18-B18</f>
        <v>432</v>
      </c>
      <c r="E18" s="102">
        <f>C18/B18-1</f>
        <v>2.4103107738659757E-2</v>
      </c>
      <c r="F18" s="108">
        <v>1880</v>
      </c>
      <c r="G18" s="109">
        <v>4391</v>
      </c>
      <c r="H18" s="109">
        <v>11117</v>
      </c>
      <c r="I18" s="109">
        <v>2847</v>
      </c>
      <c r="J18" s="109">
        <v>1158</v>
      </c>
      <c r="K18" s="105"/>
      <c r="L18" s="111">
        <f>F18/$C18</f>
        <v>0.10242440751838736</v>
      </c>
      <c r="M18" s="111">
        <f>G18/$C18</f>
        <v>0.23922636883682921</v>
      </c>
      <c r="N18" s="111">
        <f>H18/$C18</f>
        <v>0.60566603105420869</v>
      </c>
      <c r="O18" s="111">
        <f>I18/$C18</f>
        <v>0.15510760010896213</v>
      </c>
      <c r="P18" s="111">
        <f>J18/$C18</f>
        <v>6.3089076545900305E-2</v>
      </c>
      <c r="Q18" s="126">
        <f>(G18+I18)/(H18/100)</f>
        <v>65.10749302869479</v>
      </c>
      <c r="S18" s="50">
        <v>244</v>
      </c>
      <c r="T18" s="19" t="s">
        <v>49</v>
      </c>
      <c r="U18" s="38"/>
      <c r="V18" s="35"/>
      <c r="W18" s="36"/>
      <c r="X18" s="37"/>
      <c r="Y18" s="113"/>
    </row>
    <row r="19" spans="1:26" s="4" customFormat="1" ht="13.5" customHeight="1">
      <c r="A19" s="24" t="s">
        <v>4</v>
      </c>
      <c r="B19" s="40">
        <v>283632</v>
      </c>
      <c r="C19" s="6">
        <v>289731</v>
      </c>
      <c r="D19" s="14">
        <f>C19-B19</f>
        <v>6099</v>
      </c>
      <c r="E19" s="102">
        <f>C19/B19-1</f>
        <v>2.1503215434083511E-2</v>
      </c>
      <c r="F19" s="108">
        <v>24609</v>
      </c>
      <c r="G19" s="109">
        <v>54854</v>
      </c>
      <c r="H19" s="109">
        <v>191951</v>
      </c>
      <c r="I19" s="109">
        <v>42926</v>
      </c>
      <c r="J19" s="109">
        <v>17186</v>
      </c>
      <c r="K19" s="105"/>
      <c r="L19" s="111">
        <f>F19/$C19</f>
        <v>8.4937407457262082E-2</v>
      </c>
      <c r="M19" s="111">
        <f>G19/$C19</f>
        <v>0.18932734156855843</v>
      </c>
      <c r="N19" s="111">
        <f>H19/$C19</f>
        <v>0.66251453934856819</v>
      </c>
      <c r="O19" s="111">
        <f>I19/$C19</f>
        <v>0.14815811908287344</v>
      </c>
      <c r="P19" s="111">
        <f>J19/$C19</f>
        <v>5.931709068066586E-2</v>
      </c>
      <c r="Q19" s="126">
        <f>(G19+I19)/(H19/100)</f>
        <v>50.940083667185895</v>
      </c>
      <c r="S19" s="25">
        <v>49</v>
      </c>
      <c r="T19" s="39" t="s">
        <v>5</v>
      </c>
      <c r="U19" s="38"/>
      <c r="V19" s="35"/>
      <c r="W19" s="36"/>
      <c r="X19" s="37"/>
      <c r="Y19" s="113"/>
    </row>
    <row r="20" spans="1:26" s="4" customFormat="1" ht="13.5" customHeight="1">
      <c r="A20" s="24" t="s">
        <v>45</v>
      </c>
      <c r="B20" s="40">
        <v>9615</v>
      </c>
      <c r="C20" s="6">
        <v>9797</v>
      </c>
      <c r="D20" s="14">
        <f>C20-B20</f>
        <v>182</v>
      </c>
      <c r="E20" s="102">
        <f>C20/B20-1</f>
        <v>1.892875715028608E-2</v>
      </c>
      <c r="F20" s="108">
        <v>627</v>
      </c>
      <c r="G20" s="109">
        <v>1764</v>
      </c>
      <c r="H20" s="109">
        <v>5893</v>
      </c>
      <c r="I20" s="109">
        <v>2140</v>
      </c>
      <c r="J20" s="109">
        <v>1085</v>
      </c>
      <c r="K20" s="105"/>
      <c r="L20" s="111">
        <f>F20/$C20</f>
        <v>6.3999183423496989E-2</v>
      </c>
      <c r="M20" s="111">
        <f>G20/$C20</f>
        <v>0.18005511891395326</v>
      </c>
      <c r="N20" s="111">
        <f>H20/$C20</f>
        <v>0.60151066653057061</v>
      </c>
      <c r="O20" s="111">
        <f>I20/$C20</f>
        <v>0.21843421455547615</v>
      </c>
      <c r="P20" s="111">
        <f>J20/$C20</f>
        <v>0.11074818822088395</v>
      </c>
      <c r="Q20" s="126">
        <f>(G20+I20)/(H20/100)</f>
        <v>66.248090955370785</v>
      </c>
      <c r="S20" s="25">
        <v>235</v>
      </c>
      <c r="T20" s="39" t="s">
        <v>46</v>
      </c>
      <c r="U20" s="38"/>
      <c r="V20" s="35"/>
      <c r="W20" s="36"/>
      <c r="X20" s="37"/>
      <c r="Y20" s="113"/>
    </row>
    <row r="21" spans="1:26" s="4" customFormat="1" ht="13.5" customHeight="1">
      <c r="A21" s="24" t="s">
        <v>271</v>
      </c>
      <c r="B21" s="40">
        <v>5340</v>
      </c>
      <c r="C21" s="6">
        <v>5417</v>
      </c>
      <c r="D21" s="14">
        <f>C21-B21</f>
        <v>77</v>
      </c>
      <c r="E21" s="102">
        <f>C21/B21-1</f>
        <v>1.441947565543078E-2</v>
      </c>
      <c r="F21" s="108">
        <v>758</v>
      </c>
      <c r="G21" s="109">
        <v>1583</v>
      </c>
      <c r="H21" s="109">
        <v>3046</v>
      </c>
      <c r="I21" s="109">
        <v>788</v>
      </c>
      <c r="J21" s="109">
        <v>335</v>
      </c>
      <c r="K21" s="105"/>
      <c r="L21" s="111">
        <f>F21/$C21</f>
        <v>0.13992985047074027</v>
      </c>
      <c r="M21" s="111">
        <f>G21/$C21</f>
        <v>0.29222817057411854</v>
      </c>
      <c r="N21" s="111">
        <f>H21/$C21</f>
        <v>0.56230385822410933</v>
      </c>
      <c r="O21" s="111">
        <f>I21/$C21</f>
        <v>0.14546797120177221</v>
      </c>
      <c r="P21" s="111">
        <f>J21/$C21</f>
        <v>6.184234816318996E-2</v>
      </c>
      <c r="Q21" s="126">
        <f>(G21+I21)/(H21/100)</f>
        <v>77.839789888378192</v>
      </c>
      <c r="S21" s="25">
        <v>440</v>
      </c>
      <c r="T21" s="19" t="s">
        <v>272</v>
      </c>
      <c r="U21" s="26"/>
      <c r="V21" s="35"/>
      <c r="W21" s="36"/>
      <c r="X21" s="37"/>
      <c r="Y21" s="113"/>
    </row>
    <row r="22" spans="1:26" s="4" customFormat="1" ht="13.5" customHeight="1">
      <c r="A22" s="24" t="s">
        <v>440</v>
      </c>
      <c r="B22" s="40">
        <v>33458</v>
      </c>
      <c r="C22" s="6">
        <v>33937</v>
      </c>
      <c r="D22" s="14">
        <f>C22-B22</f>
        <v>479</v>
      </c>
      <c r="E22" s="102">
        <f>C22/B22-1</f>
        <v>1.4316456452866388E-2</v>
      </c>
      <c r="F22" s="108">
        <v>2776</v>
      </c>
      <c r="G22" s="109">
        <v>6365</v>
      </c>
      <c r="H22" s="109">
        <v>20430</v>
      </c>
      <c r="I22" s="109">
        <v>7142</v>
      </c>
      <c r="J22" s="109">
        <v>2916</v>
      </c>
      <c r="K22" s="105"/>
      <c r="L22" s="111">
        <f>F22/$C22</f>
        <v>8.1798626867430821E-2</v>
      </c>
      <c r="M22" s="111">
        <f>G22/$C22</f>
        <v>0.18755340778501342</v>
      </c>
      <c r="N22" s="111">
        <f>H22/$C22</f>
        <v>0.60199781948905329</v>
      </c>
      <c r="O22" s="111">
        <f>I22/$C22</f>
        <v>0.21044877272593335</v>
      </c>
      <c r="P22" s="111">
        <f>J22/$C22</f>
        <v>8.5923917847776768E-2</v>
      </c>
      <c r="Q22" s="126">
        <f>(G22+I22)/(H22/100)</f>
        <v>66.113558492413119</v>
      </c>
      <c r="S22" s="25">
        <v>202</v>
      </c>
      <c r="T22" s="19" t="s">
        <v>36</v>
      </c>
      <c r="U22" s="26"/>
      <c r="V22" s="35"/>
      <c r="W22" s="36"/>
      <c r="X22" s="37"/>
      <c r="Y22" s="113"/>
    </row>
    <row r="23" spans="1:26" s="4" customFormat="1" ht="13.5" customHeight="1">
      <c r="A23" s="24" t="s">
        <v>50</v>
      </c>
      <c r="B23" s="40">
        <v>36254</v>
      </c>
      <c r="C23" s="6">
        <v>36756</v>
      </c>
      <c r="D23" s="14">
        <f>C23-B23</f>
        <v>502</v>
      </c>
      <c r="E23" s="102">
        <f>C23/B23-1</f>
        <v>1.3846747945054361E-2</v>
      </c>
      <c r="F23" s="108">
        <v>2623</v>
      </c>
      <c r="G23" s="109">
        <v>5984</v>
      </c>
      <c r="H23" s="109">
        <v>23611</v>
      </c>
      <c r="I23" s="109">
        <v>7161</v>
      </c>
      <c r="J23" s="109">
        <v>2741</v>
      </c>
      <c r="K23" s="105"/>
      <c r="L23" s="111">
        <f>F23/$C23</f>
        <v>7.1362498639677877E-2</v>
      </c>
      <c r="M23" s="111">
        <f>G23/$C23</f>
        <v>0.16280335183371422</v>
      </c>
      <c r="N23" s="111">
        <f>H23/$C23</f>
        <v>0.64237131352704324</v>
      </c>
      <c r="O23" s="111">
        <f>I23/$C23</f>
        <v>0.19482533463924256</v>
      </c>
      <c r="P23" s="111">
        <f>J23/$C23</f>
        <v>7.457285885297639E-2</v>
      </c>
      <c r="Q23" s="126">
        <f>(G23+I23)/(H23/100)</f>
        <v>55.673203168014908</v>
      </c>
      <c r="S23" s="25">
        <v>245</v>
      </c>
      <c r="T23" s="19" t="s">
        <v>51</v>
      </c>
      <c r="U23" s="38"/>
      <c r="V23" s="35"/>
      <c r="W23" s="36"/>
      <c r="X23" s="37"/>
      <c r="Y23" s="113"/>
    </row>
    <row r="24" spans="1:26" s="4" customFormat="1" ht="13.5" customHeight="1">
      <c r="A24" s="24" t="s">
        <v>61</v>
      </c>
      <c r="B24" s="40">
        <v>23206</v>
      </c>
      <c r="C24" s="6">
        <v>23523</v>
      </c>
      <c r="D24" s="14">
        <f>C24-B24</f>
        <v>317</v>
      </c>
      <c r="E24" s="102">
        <f>C24/B24-1</f>
        <v>1.3660260277514436E-2</v>
      </c>
      <c r="F24" s="108">
        <v>2211</v>
      </c>
      <c r="G24" s="109">
        <v>5371</v>
      </c>
      <c r="H24" s="109">
        <v>14248</v>
      </c>
      <c r="I24" s="109">
        <v>3904</v>
      </c>
      <c r="J24" s="109">
        <v>1556</v>
      </c>
      <c r="K24" s="105"/>
      <c r="L24" s="111">
        <f>F24/$C24</f>
        <v>9.3993113123326102E-2</v>
      </c>
      <c r="M24" s="111">
        <f>G24/$C24</f>
        <v>0.22832971984865877</v>
      </c>
      <c r="N24" s="111">
        <f>H24/$C24</f>
        <v>0.605705054627386</v>
      </c>
      <c r="O24" s="111">
        <f>I24/$C24</f>
        <v>0.16596522552395529</v>
      </c>
      <c r="P24" s="111">
        <f>J24/$C24</f>
        <v>6.6148025336904309E-2</v>
      </c>
      <c r="Q24" s="126">
        <f>(G24+I24)/(H24/100)</f>
        <v>65.096855699045491</v>
      </c>
      <c r="S24" s="25">
        <v>418</v>
      </c>
      <c r="T24" s="19" t="s">
        <v>61</v>
      </c>
      <c r="U24" s="38"/>
      <c r="V24" s="35"/>
      <c r="W24" s="36"/>
      <c r="X24" s="37"/>
      <c r="Y24" s="113"/>
    </row>
    <row r="25" spans="1:26" s="4" customFormat="1" ht="13.5" customHeight="1">
      <c r="A25" s="24" t="s">
        <v>316</v>
      </c>
      <c r="B25" s="40">
        <v>1557</v>
      </c>
      <c r="C25" s="6">
        <v>1578</v>
      </c>
      <c r="D25" s="14">
        <f>C25-B25</f>
        <v>21</v>
      </c>
      <c r="E25" s="102">
        <f>C25/B25-1</f>
        <v>1.3487475915221481E-2</v>
      </c>
      <c r="F25" s="108">
        <v>151</v>
      </c>
      <c r="G25" s="109">
        <v>353</v>
      </c>
      <c r="H25" s="109">
        <v>855</v>
      </c>
      <c r="I25" s="109">
        <v>370</v>
      </c>
      <c r="J25" s="109">
        <v>139</v>
      </c>
      <c r="K25" s="105"/>
      <c r="L25" s="111">
        <f>F25/$C25</f>
        <v>9.5690747782002539E-2</v>
      </c>
      <c r="M25" s="111">
        <f>G25/$C25</f>
        <v>0.22370088719898606</v>
      </c>
      <c r="N25" s="111">
        <f>H25/$C25</f>
        <v>0.54182509505703425</v>
      </c>
      <c r="O25" s="111">
        <f>I25/$C25</f>
        <v>0.23447401774397972</v>
      </c>
      <c r="P25" s="111">
        <f>J25/$C25</f>
        <v>8.8086185044359944E-2</v>
      </c>
      <c r="Q25" s="126">
        <f>(G25+I25)/(H25/100)</f>
        <v>84.561403508771917</v>
      </c>
      <c r="S25" s="25">
        <v>630</v>
      </c>
      <c r="T25" s="19" t="s">
        <v>316</v>
      </c>
      <c r="U25" s="38"/>
      <c r="V25" s="35"/>
      <c r="W25" s="36"/>
      <c r="X25" s="37"/>
      <c r="Y25" s="113"/>
    </row>
    <row r="26" spans="1:26" s="4" customFormat="1" ht="13.5" customHeight="1">
      <c r="A26" s="24" t="s">
        <v>73</v>
      </c>
      <c r="B26" s="40">
        <v>19368</v>
      </c>
      <c r="C26" s="6">
        <v>19623</v>
      </c>
      <c r="D26" s="14">
        <f>C26-B26</f>
        <v>255</v>
      </c>
      <c r="E26" s="102">
        <f>C26/B26-1</f>
        <v>1.3166047087980193E-2</v>
      </c>
      <c r="F26" s="108">
        <v>1683</v>
      </c>
      <c r="G26" s="109">
        <v>3977</v>
      </c>
      <c r="H26" s="109">
        <v>12133</v>
      </c>
      <c r="I26" s="109">
        <v>3513</v>
      </c>
      <c r="J26" s="109">
        <v>1443</v>
      </c>
      <c r="K26" s="105"/>
      <c r="L26" s="111">
        <f>F26/$C26</f>
        <v>8.576670233909188E-2</v>
      </c>
      <c r="M26" s="111">
        <f>G26/$C26</f>
        <v>0.20267033583040309</v>
      </c>
      <c r="N26" s="111">
        <f>H26/$C26</f>
        <v>0.6183050501961983</v>
      </c>
      <c r="O26" s="111">
        <f>I26/$C26</f>
        <v>0.17902461397339856</v>
      </c>
      <c r="P26" s="111">
        <f>J26/$C26</f>
        <v>7.3536156550986082E-2</v>
      </c>
      <c r="Q26" s="126">
        <f>(G26+I26)/(H26/100)</f>
        <v>61.73246517761477</v>
      </c>
      <c r="S26" s="25">
        <v>604</v>
      </c>
      <c r="T26" s="39" t="s">
        <v>74</v>
      </c>
      <c r="U26" s="38"/>
      <c r="V26" s="35"/>
      <c r="W26" s="36"/>
      <c r="X26" s="37"/>
      <c r="Y26" s="113"/>
    </row>
    <row r="27" spans="1:26" s="4" customFormat="1" ht="13.5" customHeight="1">
      <c r="A27" s="24" t="s">
        <v>88</v>
      </c>
      <c r="B27" s="40">
        <v>235239</v>
      </c>
      <c r="C27" s="6">
        <v>238140</v>
      </c>
      <c r="D27" s="14">
        <f>C27-B27</f>
        <v>2901</v>
      </c>
      <c r="E27" s="102">
        <f>C27/B27-1</f>
        <v>1.2332138803514692E-2</v>
      </c>
      <c r="F27" s="108">
        <v>15111</v>
      </c>
      <c r="G27" s="109">
        <v>32156</v>
      </c>
      <c r="H27" s="109">
        <v>160540</v>
      </c>
      <c r="I27" s="109">
        <v>45444</v>
      </c>
      <c r="J27" s="109">
        <v>20096</v>
      </c>
      <c r="K27" s="105"/>
      <c r="L27" s="111">
        <f>F27/$C27</f>
        <v>6.3454270597127743E-2</v>
      </c>
      <c r="M27" s="111">
        <f>G27/$C27</f>
        <v>0.13502981439489375</v>
      </c>
      <c r="N27" s="111">
        <f>H27/$C27</f>
        <v>0.67414126144284869</v>
      </c>
      <c r="O27" s="111">
        <f>I27/$C27</f>
        <v>0.1908289241622575</v>
      </c>
      <c r="P27" s="111">
        <f>J27/$C27</f>
        <v>8.438733518098597E-2</v>
      </c>
      <c r="Q27" s="126">
        <f>(G27+I27)/(H27/100)</f>
        <v>48.336863087081099</v>
      </c>
      <c r="S27" s="25">
        <v>837</v>
      </c>
      <c r="T27" s="19" t="s">
        <v>89</v>
      </c>
      <c r="U27" s="38"/>
      <c r="V27" s="35"/>
      <c r="W27" s="36"/>
      <c r="X27" s="37"/>
      <c r="Y27" s="113"/>
    </row>
    <row r="28" spans="1:26" s="4" customFormat="1" ht="13.5" customHeight="1">
      <c r="A28" s="24" t="s">
        <v>453</v>
      </c>
      <c r="B28" s="40">
        <v>6251</v>
      </c>
      <c r="C28" s="6">
        <v>6327</v>
      </c>
      <c r="D28" s="14">
        <f>C28-B28</f>
        <v>76</v>
      </c>
      <c r="E28" s="102">
        <f>C28/B28-1</f>
        <v>1.2158054711246091E-2</v>
      </c>
      <c r="F28" s="108">
        <v>563</v>
      </c>
      <c r="G28" s="109">
        <v>1246</v>
      </c>
      <c r="H28" s="109">
        <v>3871</v>
      </c>
      <c r="I28" s="109">
        <v>1210</v>
      </c>
      <c r="J28" s="109">
        <v>475</v>
      </c>
      <c r="K28" s="105"/>
      <c r="L28" s="111">
        <f>F28/$C28</f>
        <v>8.8983720562667928E-2</v>
      </c>
      <c r="M28" s="111">
        <f>G28/$C28</f>
        <v>0.1969337758811443</v>
      </c>
      <c r="N28" s="111">
        <f>H28/$C28</f>
        <v>0.61182234866445395</v>
      </c>
      <c r="O28" s="111">
        <f>I28/$C28</f>
        <v>0.19124387545440177</v>
      </c>
      <c r="P28" s="111">
        <f>J28/$C28</f>
        <v>7.5075075075075076E-2</v>
      </c>
      <c r="Q28" s="126">
        <f>(G28+I28)/(H28/100)</f>
        <v>63.446137948850428</v>
      </c>
      <c r="S28" s="25">
        <v>704</v>
      </c>
      <c r="T28" s="19" t="s">
        <v>453</v>
      </c>
      <c r="U28" s="38"/>
      <c r="V28" s="35"/>
      <c r="W28" s="36"/>
      <c r="X28" s="37"/>
      <c r="Y28" s="113"/>
    </row>
    <row r="29" spans="1:26" s="4" customFormat="1" ht="13.5" customHeight="1">
      <c r="A29" s="24" t="s">
        <v>68</v>
      </c>
      <c r="B29" s="40">
        <v>33527</v>
      </c>
      <c r="C29" s="6">
        <v>33929</v>
      </c>
      <c r="D29" s="14">
        <f>C29-B29</f>
        <v>402</v>
      </c>
      <c r="E29" s="102">
        <f>C29/B29-1</f>
        <v>1.1990336146985969E-2</v>
      </c>
      <c r="F29" s="108">
        <v>2580</v>
      </c>
      <c r="G29" s="109">
        <v>6403</v>
      </c>
      <c r="H29" s="109">
        <v>20582</v>
      </c>
      <c r="I29" s="109">
        <v>6944</v>
      </c>
      <c r="J29" s="109">
        <v>2794</v>
      </c>
      <c r="K29" s="105"/>
      <c r="L29" s="111">
        <f>F29/$C29</f>
        <v>7.6041144743434819E-2</v>
      </c>
      <c r="M29" s="111">
        <f>G29/$C29</f>
        <v>0.18871761619853222</v>
      </c>
      <c r="N29" s="111">
        <f>H29/$C29</f>
        <v>0.60661970585634706</v>
      </c>
      <c r="O29" s="111">
        <f>I29/$C29</f>
        <v>0.20466267794512069</v>
      </c>
      <c r="P29" s="111">
        <f>J29/$C29</f>
        <v>8.2348433493471665E-2</v>
      </c>
      <c r="Q29" s="126">
        <f>(G29+I29)/(H29/100)</f>
        <v>64.847925371683999</v>
      </c>
      <c r="S29" s="25">
        <v>536</v>
      </c>
      <c r="T29" s="19" t="s">
        <v>68</v>
      </c>
      <c r="U29" s="26"/>
      <c r="V29" s="35"/>
      <c r="W29" s="36"/>
      <c r="X29" s="37"/>
      <c r="Y29" s="113"/>
    </row>
    <row r="30" spans="1:26" s="4" customFormat="1" ht="13.5" customHeight="1">
      <c r="A30" s="24" t="s">
        <v>261</v>
      </c>
      <c r="B30" s="40">
        <v>2033</v>
      </c>
      <c r="C30" s="6">
        <v>2053</v>
      </c>
      <c r="D30" s="14">
        <f>C30-B30</f>
        <v>20</v>
      </c>
      <c r="E30" s="102">
        <f>C30/B30-1</f>
        <v>9.837678307919262E-3</v>
      </c>
      <c r="F30" s="108">
        <v>207</v>
      </c>
      <c r="G30" s="109">
        <v>422</v>
      </c>
      <c r="H30" s="109">
        <v>1262</v>
      </c>
      <c r="I30" s="109">
        <v>369</v>
      </c>
      <c r="J30" s="109">
        <v>148</v>
      </c>
      <c r="K30" s="105"/>
      <c r="L30" s="111">
        <f>F30/$C30</f>
        <v>0.10082805650267901</v>
      </c>
      <c r="M30" s="111">
        <f>G30/$C30</f>
        <v>0.20555284948855335</v>
      </c>
      <c r="N30" s="111">
        <f>H30/$C30</f>
        <v>0.61471018022406232</v>
      </c>
      <c r="O30" s="111">
        <f>I30/$C30</f>
        <v>0.17973697028738431</v>
      </c>
      <c r="P30" s="111">
        <f>J30/$C30</f>
        <v>7.2089624939113486E-2</v>
      </c>
      <c r="Q30" s="126">
        <f>(G30+I30)/(H30/100)</f>
        <v>62.678288431061809</v>
      </c>
      <c r="S30" s="25">
        <v>417</v>
      </c>
      <c r="T30" s="19" t="s">
        <v>261</v>
      </c>
      <c r="U30" s="38"/>
      <c r="V30" s="35"/>
      <c r="W30" s="36"/>
      <c r="X30" s="37"/>
      <c r="Y30" s="113"/>
    </row>
    <row r="31" spans="1:26" s="4" customFormat="1" ht="13.5" customHeight="1">
      <c r="A31" s="24" t="s">
        <v>450</v>
      </c>
      <c r="B31" s="40">
        <v>203567</v>
      </c>
      <c r="C31" s="6">
        <v>205489</v>
      </c>
      <c r="D31" s="14">
        <f>C31-B31</f>
        <v>1922</v>
      </c>
      <c r="E31" s="102">
        <f>C31/B31-1</f>
        <v>9.441608905176091E-3</v>
      </c>
      <c r="F31" s="108">
        <v>15709</v>
      </c>
      <c r="G31" s="109">
        <v>36743</v>
      </c>
      <c r="H31" s="109">
        <v>135460</v>
      </c>
      <c r="I31" s="109">
        <v>33286</v>
      </c>
      <c r="J31" s="109">
        <v>13481</v>
      </c>
      <c r="K31" s="105"/>
      <c r="L31" s="111">
        <f>F31/$C31</f>
        <v>7.6446914433375993E-2</v>
      </c>
      <c r="M31" s="111">
        <f>G31/$C31</f>
        <v>0.17880762473903714</v>
      </c>
      <c r="N31" s="111">
        <f>H31/$C31</f>
        <v>0.65920803546661866</v>
      </c>
      <c r="O31" s="111">
        <f>I31/$C31</f>
        <v>0.16198433979434423</v>
      </c>
      <c r="P31" s="111">
        <f>J31/$C31</f>
        <v>6.5604484911601105E-2</v>
      </c>
      <c r="Q31" s="126">
        <f>(G31+I31)/(H31/100)</f>
        <v>51.697179979329697</v>
      </c>
      <c r="S31" s="25">
        <v>564</v>
      </c>
      <c r="T31" s="39" t="s">
        <v>70</v>
      </c>
      <c r="U31" s="26"/>
      <c r="V31" s="35"/>
      <c r="W31" s="36"/>
      <c r="X31" s="37"/>
      <c r="Y31" s="113"/>
    </row>
    <row r="32" spans="1:26" s="4" customFormat="1" ht="13.5" customHeight="1">
      <c r="A32" s="24" t="s">
        <v>17</v>
      </c>
      <c r="B32" s="40">
        <v>648042</v>
      </c>
      <c r="C32" s="6">
        <v>653835</v>
      </c>
      <c r="D32" s="14">
        <f>C32-B32</f>
        <v>5793</v>
      </c>
      <c r="E32" s="102">
        <f>C32/B32-1</f>
        <v>8.9392354199264723E-3</v>
      </c>
      <c r="F32" s="108">
        <v>45281</v>
      </c>
      <c r="G32" s="109">
        <v>93557</v>
      </c>
      <c r="H32" s="109">
        <v>447660</v>
      </c>
      <c r="I32" s="109">
        <v>112618</v>
      </c>
      <c r="J32" s="109">
        <v>48189</v>
      </c>
      <c r="K32" s="105"/>
      <c r="L32" s="111">
        <f>F32/$C32</f>
        <v>6.9254475517523534E-2</v>
      </c>
      <c r="M32" s="111">
        <f>G32/$C32</f>
        <v>0.14308961741112053</v>
      </c>
      <c r="N32" s="111">
        <f>H32/$C32</f>
        <v>0.68466815022138616</v>
      </c>
      <c r="O32" s="111">
        <f>I32/$C32</f>
        <v>0.17224223236749334</v>
      </c>
      <c r="P32" s="111">
        <f>J32/$C32</f>
        <v>7.370208080020188E-2</v>
      </c>
      <c r="Q32" s="126">
        <f>(G32+I32)/(H32/100)</f>
        <v>46.056158691864354</v>
      </c>
      <c r="S32" s="25">
        <v>91</v>
      </c>
      <c r="T32" s="19" t="s">
        <v>18</v>
      </c>
      <c r="U32" s="26"/>
      <c r="V32" s="35"/>
      <c r="W32" s="36"/>
      <c r="X32" s="37"/>
      <c r="Y32" s="113"/>
    </row>
    <row r="33" spans="1:25" s="4" customFormat="1" ht="13.5" customHeight="1">
      <c r="A33" s="24" t="s">
        <v>92</v>
      </c>
      <c r="B33" s="40">
        <v>191331</v>
      </c>
      <c r="C33" s="6">
        <v>192962</v>
      </c>
      <c r="D33" s="14">
        <f>C33-B33</f>
        <v>1631</v>
      </c>
      <c r="E33" s="102">
        <f>C33/B33-1</f>
        <v>8.5244942011488689E-3</v>
      </c>
      <c r="F33" s="108">
        <v>11702</v>
      </c>
      <c r="G33" s="109">
        <v>24477</v>
      </c>
      <c r="H33" s="109">
        <v>128444</v>
      </c>
      <c r="I33" s="109">
        <v>40041</v>
      </c>
      <c r="J33" s="109">
        <v>17865</v>
      </c>
      <c r="K33" s="105"/>
      <c r="L33" s="111">
        <f>F33/$C33</f>
        <v>6.064406463448762E-2</v>
      </c>
      <c r="M33" s="111">
        <f>G33/$C33</f>
        <v>0.12684880961018233</v>
      </c>
      <c r="N33" s="111">
        <f>H33/$C33</f>
        <v>0.66564401281081254</v>
      </c>
      <c r="O33" s="111">
        <f>I33/$C33</f>
        <v>0.20750717757900519</v>
      </c>
      <c r="P33" s="111">
        <f>J33/$C33</f>
        <v>9.258299561571709E-2</v>
      </c>
      <c r="Q33" s="126">
        <f>(G33+I33)/(H33/100)</f>
        <v>50.230450624396624</v>
      </c>
      <c r="S33" s="25">
        <v>853</v>
      </c>
      <c r="T33" s="19" t="s">
        <v>93</v>
      </c>
      <c r="U33" s="38"/>
      <c r="V33" s="35"/>
      <c r="W33" s="36"/>
      <c r="X33" s="37"/>
      <c r="Y33" s="113"/>
    </row>
    <row r="34" spans="1:25" s="4" customFormat="1" ht="13.5" customHeight="1">
      <c r="A34" s="24" t="s">
        <v>52</v>
      </c>
      <c r="B34" s="40">
        <v>39262</v>
      </c>
      <c r="C34" s="6">
        <v>39586</v>
      </c>
      <c r="D34" s="14">
        <f>C34-B34</f>
        <v>324</v>
      </c>
      <c r="E34" s="102">
        <f>C34/B34-1</f>
        <v>8.252254087922184E-3</v>
      </c>
      <c r="F34" s="108">
        <v>3040</v>
      </c>
      <c r="G34" s="109">
        <v>7744</v>
      </c>
      <c r="H34" s="109">
        <v>25313</v>
      </c>
      <c r="I34" s="109">
        <v>6529</v>
      </c>
      <c r="J34" s="109">
        <v>2414</v>
      </c>
      <c r="K34" s="105"/>
      <c r="L34" s="111">
        <f>F34/$C34</f>
        <v>7.6794826453796802E-2</v>
      </c>
      <c r="M34" s="111">
        <f>G34/$C34</f>
        <v>0.1956247158086192</v>
      </c>
      <c r="N34" s="111">
        <f>H34/$C34</f>
        <v>0.63944323750820997</v>
      </c>
      <c r="O34" s="111">
        <f>I34/$C34</f>
        <v>0.16493204668317082</v>
      </c>
      <c r="P34" s="111">
        <f>J34/$C34</f>
        <v>6.0981154953771537E-2</v>
      </c>
      <c r="Q34" s="126">
        <f>(G34+I34)/(H34/100)</f>
        <v>56.386046695373921</v>
      </c>
      <c r="S34" s="25">
        <v>257</v>
      </c>
      <c r="T34" s="19" t="s">
        <v>53</v>
      </c>
      <c r="U34" s="38"/>
      <c r="V34" s="35"/>
      <c r="W34" s="36"/>
      <c r="X34" s="37"/>
      <c r="Y34" s="113"/>
    </row>
    <row r="35" spans="1:25" s="4" customFormat="1" ht="13.5" customHeight="1">
      <c r="A35" s="24" t="s">
        <v>134</v>
      </c>
      <c r="B35" s="40">
        <v>19831</v>
      </c>
      <c r="C35" s="6">
        <v>19994</v>
      </c>
      <c r="D35" s="14">
        <f>C35-B35</f>
        <v>163</v>
      </c>
      <c r="E35" s="102">
        <f>C35/B35-1</f>
        <v>8.2194543895921512E-3</v>
      </c>
      <c r="F35" s="108">
        <v>1627</v>
      </c>
      <c r="G35" s="109">
        <v>3950</v>
      </c>
      <c r="H35" s="109">
        <v>12193</v>
      </c>
      <c r="I35" s="109">
        <v>3851</v>
      </c>
      <c r="J35" s="109">
        <v>1571</v>
      </c>
      <c r="K35" s="105"/>
      <c r="L35" s="111">
        <f>F35/$C35</f>
        <v>8.1374412323697104E-2</v>
      </c>
      <c r="M35" s="111">
        <f>G35/$C35</f>
        <v>0.19755926778033411</v>
      </c>
      <c r="N35" s="111">
        <f>H35/$C35</f>
        <v>0.6098329498849655</v>
      </c>
      <c r="O35" s="111">
        <f>I35/$C35</f>
        <v>0.19260778233470041</v>
      </c>
      <c r="P35" s="111">
        <f>J35/$C35</f>
        <v>7.8573572071621481E-2</v>
      </c>
      <c r="Q35" s="126">
        <f>(G35+I35)/(H35/100)</f>
        <v>63.979332403838264</v>
      </c>
      <c r="S35" s="25">
        <v>423</v>
      </c>
      <c r="T35" s="19" t="s">
        <v>135</v>
      </c>
      <c r="U35" s="38"/>
      <c r="V35" s="35"/>
      <c r="W35" s="36"/>
      <c r="X35" s="37"/>
      <c r="Y35" s="113"/>
    </row>
    <row r="36" spans="1:25" s="4" customFormat="1" ht="13.5" customHeight="1">
      <c r="A36" s="24" t="s">
        <v>458</v>
      </c>
      <c r="B36" s="40">
        <v>32983</v>
      </c>
      <c r="C36" s="6">
        <v>33254</v>
      </c>
      <c r="D36" s="14">
        <f>C36-B36</f>
        <v>271</v>
      </c>
      <c r="E36" s="102">
        <f>C36/B36-1</f>
        <v>8.216353879271221E-3</v>
      </c>
      <c r="F36" s="108">
        <v>2955</v>
      </c>
      <c r="G36" s="109">
        <v>6988</v>
      </c>
      <c r="H36" s="109">
        <v>20282</v>
      </c>
      <c r="I36" s="109">
        <v>5984</v>
      </c>
      <c r="J36" s="109">
        <v>2430</v>
      </c>
      <c r="K36" s="105"/>
      <c r="L36" s="111">
        <f>F36/$C36</f>
        <v>8.8861490347025923E-2</v>
      </c>
      <c r="M36" s="111">
        <f>G36/$C36</f>
        <v>0.2101401335177723</v>
      </c>
      <c r="N36" s="111">
        <f>H36/$C36</f>
        <v>0.60991158958320801</v>
      </c>
      <c r="O36" s="111">
        <f>I36/$C36</f>
        <v>0.17994827689901965</v>
      </c>
      <c r="P36" s="111">
        <f>J36/$C36</f>
        <v>7.3073915919889335E-2</v>
      </c>
      <c r="Q36" s="126">
        <f>(G36+I36)/(H36/100)</f>
        <v>63.958189527659997</v>
      </c>
      <c r="S36" s="25">
        <v>980</v>
      </c>
      <c r="T36" s="19" t="s">
        <v>458</v>
      </c>
      <c r="U36" s="38"/>
      <c r="V36" s="35"/>
      <c r="W36" s="36"/>
      <c r="X36" s="37"/>
      <c r="Y36" s="113"/>
    </row>
    <row r="37" spans="1:25" s="4" customFormat="1" ht="13.5" customHeight="1">
      <c r="A37" s="24" t="s">
        <v>457</v>
      </c>
      <c r="B37" s="40">
        <v>63288</v>
      </c>
      <c r="C37" s="6">
        <v>63781</v>
      </c>
      <c r="D37" s="14">
        <f>C37-B37</f>
        <v>493</v>
      </c>
      <c r="E37" s="102">
        <f>C37/B37-1</f>
        <v>7.7897863734042172E-3</v>
      </c>
      <c r="F37" s="108">
        <v>4953</v>
      </c>
      <c r="G37" s="109">
        <v>11035</v>
      </c>
      <c r="H37" s="109">
        <v>40052</v>
      </c>
      <c r="I37" s="109">
        <v>12694</v>
      </c>
      <c r="J37" s="109">
        <v>5360</v>
      </c>
      <c r="K37" s="105"/>
      <c r="L37" s="111">
        <f>F37/$C37</f>
        <v>7.7656355340932251E-2</v>
      </c>
      <c r="M37" s="111">
        <f>G37/$C37</f>
        <v>0.17301390696288863</v>
      </c>
      <c r="N37" s="111">
        <f>H37/$C37</f>
        <v>0.62796130509085779</v>
      </c>
      <c r="O37" s="111">
        <f>I37/$C37</f>
        <v>0.19902478794625358</v>
      </c>
      <c r="P37" s="111">
        <f>J37/$C37</f>
        <v>8.4037566046314738E-2</v>
      </c>
      <c r="Q37" s="126">
        <f>(G37+I37)/(H37/100)</f>
        <v>59.245480874862679</v>
      </c>
      <c r="S37" s="25">
        <v>743</v>
      </c>
      <c r="T37" s="19" t="s">
        <v>457</v>
      </c>
      <c r="U37" s="38"/>
      <c r="V37" s="35"/>
      <c r="W37" s="36"/>
      <c r="X37" s="37"/>
      <c r="Y37" s="113"/>
    </row>
    <row r="38" spans="1:25" s="4" customFormat="1" ht="13.5" customHeight="1">
      <c r="A38" s="24" t="s">
        <v>439</v>
      </c>
      <c r="B38" s="40">
        <v>141305</v>
      </c>
      <c r="C38" s="6">
        <v>142400</v>
      </c>
      <c r="D38" s="14">
        <f>C38-B38</f>
        <v>1095</v>
      </c>
      <c r="E38" s="102">
        <f>C38/B38-1</f>
        <v>7.7491950037154034E-3</v>
      </c>
      <c r="F38" s="108">
        <v>9612</v>
      </c>
      <c r="G38" s="109">
        <v>21827</v>
      </c>
      <c r="H38" s="109">
        <v>94493</v>
      </c>
      <c r="I38" s="109">
        <v>26080</v>
      </c>
      <c r="J38" s="109">
        <v>10834</v>
      </c>
      <c r="K38" s="105"/>
      <c r="L38" s="111">
        <f>F38/$C38</f>
        <v>6.7500000000000004E-2</v>
      </c>
      <c r="M38" s="111">
        <f>G38/$C38</f>
        <v>0.15327949438202249</v>
      </c>
      <c r="N38" s="111">
        <f>H38/$C38</f>
        <v>0.66357443820224715</v>
      </c>
      <c r="O38" s="111">
        <f>I38/$C38</f>
        <v>0.18314606741573033</v>
      </c>
      <c r="P38" s="111">
        <f>J38/$C38</f>
        <v>7.6081460674157303E-2</v>
      </c>
      <c r="Q38" s="126">
        <f>(G38+I38)/(H38/100)</f>
        <v>50.698993576243744</v>
      </c>
      <c r="S38" s="25">
        <v>179</v>
      </c>
      <c r="T38" s="19" t="s">
        <v>439</v>
      </c>
      <c r="U38" s="26"/>
      <c r="V38" s="35"/>
      <c r="W38" s="36"/>
      <c r="X38" s="37"/>
      <c r="Y38" s="113"/>
    </row>
    <row r="39" spans="1:25" s="4" customFormat="1" ht="13.5" customHeight="1">
      <c r="A39" s="24" t="s">
        <v>69</v>
      </c>
      <c r="B39" s="40">
        <v>42665</v>
      </c>
      <c r="C39" s="6">
        <v>42993</v>
      </c>
      <c r="D39" s="14">
        <f>C39-B39</f>
        <v>328</v>
      </c>
      <c r="E39" s="102">
        <f>C39/B39-1</f>
        <v>7.6878003046993992E-3</v>
      </c>
      <c r="F39" s="108">
        <v>3527</v>
      </c>
      <c r="G39" s="109">
        <v>8738</v>
      </c>
      <c r="H39" s="109">
        <v>27032</v>
      </c>
      <c r="I39" s="109">
        <v>7223</v>
      </c>
      <c r="J39" s="109">
        <v>2834</v>
      </c>
      <c r="K39" s="105"/>
      <c r="L39" s="111">
        <f>F39/$C39</f>
        <v>8.2036610611029709E-2</v>
      </c>
      <c r="M39" s="111">
        <f>G39/$C39</f>
        <v>0.20324238829576907</v>
      </c>
      <c r="N39" s="111">
        <f>H39/$C39</f>
        <v>0.62875351801456048</v>
      </c>
      <c r="O39" s="111">
        <f>I39/$C39</f>
        <v>0.16800409368967043</v>
      </c>
      <c r="P39" s="111">
        <f>J39/$C39</f>
        <v>6.5917707533784564E-2</v>
      </c>
      <c r="Q39" s="126">
        <f>(G39+I39)/(H39/100)</f>
        <v>59.044835750221964</v>
      </c>
      <c r="S39" s="25">
        <v>543</v>
      </c>
      <c r="T39" s="19" t="s">
        <v>69</v>
      </c>
      <c r="U39" s="38"/>
      <c r="V39" s="35"/>
      <c r="W39" s="36"/>
      <c r="X39" s="37"/>
      <c r="Y39" s="113"/>
    </row>
    <row r="40" spans="1:25" s="4" customFormat="1" ht="13.5" customHeight="1">
      <c r="A40" s="55" t="s">
        <v>34</v>
      </c>
      <c r="B40" s="40">
        <v>43410</v>
      </c>
      <c r="C40" s="6">
        <v>43711</v>
      </c>
      <c r="D40" s="14">
        <f>C40-B40</f>
        <v>301</v>
      </c>
      <c r="E40" s="102">
        <f>C40/B40-1</f>
        <v>6.9338862013361702E-3</v>
      </c>
      <c r="F40" s="108">
        <v>3316</v>
      </c>
      <c r="G40" s="109">
        <v>7446</v>
      </c>
      <c r="H40" s="109">
        <v>28234</v>
      </c>
      <c r="I40" s="109">
        <v>8031</v>
      </c>
      <c r="J40" s="109">
        <v>2919</v>
      </c>
      <c r="K40" s="105"/>
      <c r="L40" s="111">
        <f>F40/$C40</f>
        <v>7.5861911189403122E-2</v>
      </c>
      <c r="M40" s="111">
        <f>G40/$C40</f>
        <v>0.17034613712795407</v>
      </c>
      <c r="N40" s="111">
        <f>H40/$C40</f>
        <v>0.64592436686417609</v>
      </c>
      <c r="O40" s="111">
        <f>I40/$C40</f>
        <v>0.18372949600786986</v>
      </c>
      <c r="P40" s="111">
        <f>J40/$C40</f>
        <v>6.6779529180297864E-2</v>
      </c>
      <c r="Q40" s="126">
        <f>(G40+I40)/(H40/100)</f>
        <v>54.816887440674371</v>
      </c>
      <c r="S40" s="50">
        <v>186</v>
      </c>
      <c r="T40" s="39" t="s">
        <v>35</v>
      </c>
      <c r="U40" s="38"/>
      <c r="V40" s="35"/>
      <c r="W40" s="36"/>
      <c r="X40" s="37"/>
      <c r="Y40" s="113"/>
    </row>
    <row r="41" spans="1:25" s="4" customFormat="1" ht="13.5" customHeight="1">
      <c r="A41" s="24" t="s">
        <v>109</v>
      </c>
      <c r="B41" s="40">
        <v>12187</v>
      </c>
      <c r="C41" s="6">
        <v>12269</v>
      </c>
      <c r="D41" s="14">
        <f>C41-B41</f>
        <v>82</v>
      </c>
      <c r="E41" s="102">
        <f>C41/B41-1</f>
        <v>6.7284811684582557E-3</v>
      </c>
      <c r="F41" s="108">
        <v>1038</v>
      </c>
      <c r="G41" s="109">
        <v>2425</v>
      </c>
      <c r="H41" s="109">
        <v>7155</v>
      </c>
      <c r="I41" s="109">
        <v>2689</v>
      </c>
      <c r="J41" s="109">
        <v>1121</v>
      </c>
      <c r="K41" s="105"/>
      <c r="L41" s="111">
        <f>F41/$C41</f>
        <v>8.4603472165620669E-2</v>
      </c>
      <c r="M41" s="111">
        <f>G41/$C41</f>
        <v>0.19765262042546256</v>
      </c>
      <c r="N41" s="111">
        <f>H41/$C41</f>
        <v>0.58317711304914821</v>
      </c>
      <c r="O41" s="111">
        <f>I41/$C41</f>
        <v>0.21917026652538918</v>
      </c>
      <c r="P41" s="111">
        <f>J41/$C41</f>
        <v>9.1368489689461249E-2</v>
      </c>
      <c r="Q41" s="126">
        <f>(G41+I41)/(H41/100)</f>
        <v>71.474493361285823</v>
      </c>
      <c r="S41" s="25">
        <v>145</v>
      </c>
      <c r="T41" s="39" t="s">
        <v>109</v>
      </c>
      <c r="U41" s="38"/>
      <c r="V41" s="35"/>
      <c r="W41" s="36"/>
      <c r="X41" s="37"/>
      <c r="Y41" s="113"/>
    </row>
    <row r="42" spans="1:25" s="4" customFormat="1" ht="13.5" customHeight="1">
      <c r="A42" s="24" t="s">
        <v>41</v>
      </c>
      <c r="B42" s="40">
        <v>31676</v>
      </c>
      <c r="C42" s="6">
        <v>31868</v>
      </c>
      <c r="D42" s="14">
        <f>C42-B42</f>
        <v>192</v>
      </c>
      <c r="E42" s="102">
        <f>C42/B42-1</f>
        <v>6.0613713852759599E-3</v>
      </c>
      <c r="F42" s="108">
        <v>2557</v>
      </c>
      <c r="G42" s="109">
        <v>6122</v>
      </c>
      <c r="H42" s="109">
        <v>19206</v>
      </c>
      <c r="I42" s="109">
        <v>6540</v>
      </c>
      <c r="J42" s="109">
        <v>2765</v>
      </c>
      <c r="K42" s="105"/>
      <c r="L42" s="111">
        <f>F42/$C42</f>
        <v>8.023722856784235E-2</v>
      </c>
      <c r="M42" s="111">
        <f>G42/$C42</f>
        <v>0.19210493284799798</v>
      </c>
      <c r="N42" s="111">
        <f>H42/$C42</f>
        <v>0.60267352830425502</v>
      </c>
      <c r="O42" s="111">
        <f>I42/$C42</f>
        <v>0.20522153884774696</v>
      </c>
      <c r="P42" s="111">
        <f>J42/$C42</f>
        <v>8.6764152127526042E-2</v>
      </c>
      <c r="Q42" s="126">
        <f>(G42+I42)/(H42/100)</f>
        <v>65.927314380922624</v>
      </c>
      <c r="S42" s="25">
        <v>211</v>
      </c>
      <c r="T42" s="19" t="s">
        <v>41</v>
      </c>
      <c r="U42" s="38"/>
      <c r="V42" s="35"/>
      <c r="W42" s="36"/>
      <c r="X42" s="37"/>
      <c r="Y42" s="113"/>
    </row>
    <row r="43" spans="1:25" s="4" customFormat="1" ht="13.5" customHeight="1">
      <c r="A43" s="24" t="s">
        <v>298</v>
      </c>
      <c r="B43" s="40">
        <v>11016</v>
      </c>
      <c r="C43" s="6">
        <v>11081</v>
      </c>
      <c r="D43" s="14">
        <f>C43-B43</f>
        <v>65</v>
      </c>
      <c r="E43" s="102">
        <f>C43/B43-1</f>
        <v>5.900508351488698E-3</v>
      </c>
      <c r="F43" s="108">
        <v>1100</v>
      </c>
      <c r="G43" s="109">
        <v>2575</v>
      </c>
      <c r="H43" s="109">
        <v>6469</v>
      </c>
      <c r="I43" s="109">
        <v>2037</v>
      </c>
      <c r="J43" s="109">
        <v>862</v>
      </c>
      <c r="K43" s="105"/>
      <c r="L43" s="111">
        <f>F43/$C43</f>
        <v>9.9269019041602749E-2</v>
      </c>
      <c r="M43" s="111">
        <f>G43/$C43</f>
        <v>0.23237974912011553</v>
      </c>
      <c r="N43" s="111">
        <f>H43/$C43</f>
        <v>0.58379207652738918</v>
      </c>
      <c r="O43" s="111">
        <f>I43/$C43</f>
        <v>0.18382817435249527</v>
      </c>
      <c r="P43" s="111">
        <f>J43/$C43</f>
        <v>7.779081310351052E-2</v>
      </c>
      <c r="Q43" s="126">
        <f>(G43+I43)/(H43/100)</f>
        <v>71.293863039109596</v>
      </c>
      <c r="S43" s="25">
        <v>599</v>
      </c>
      <c r="T43" s="39" t="s">
        <v>299</v>
      </c>
      <c r="U43" s="38"/>
      <c r="V43" s="35"/>
      <c r="W43" s="36"/>
      <c r="X43" s="37"/>
      <c r="Y43" s="113"/>
    </row>
    <row r="44" spans="1:25" s="4" customFormat="1" ht="13.5" customHeight="1">
      <c r="A44" s="24" t="s">
        <v>57</v>
      </c>
      <c r="B44" s="40">
        <v>118664</v>
      </c>
      <c r="C44" s="6">
        <v>119282</v>
      </c>
      <c r="D44" s="14">
        <f>C44-B44</f>
        <v>618</v>
      </c>
      <c r="E44" s="102">
        <f>C44/B44-1</f>
        <v>5.20798220184715E-3</v>
      </c>
      <c r="F44" s="108">
        <v>7854</v>
      </c>
      <c r="G44" s="109">
        <v>17481</v>
      </c>
      <c r="H44" s="109">
        <v>76420</v>
      </c>
      <c r="I44" s="109">
        <v>25381</v>
      </c>
      <c r="J44" s="109">
        <v>10561</v>
      </c>
      <c r="K44" s="105"/>
      <c r="L44" s="111">
        <f>F44/$C44</f>
        <v>6.5843966398953735E-2</v>
      </c>
      <c r="M44" s="111">
        <f>G44/$C44</f>
        <v>0.14655186868094097</v>
      </c>
      <c r="N44" s="111">
        <f>H44/$C44</f>
        <v>0.64066665548867385</v>
      </c>
      <c r="O44" s="111">
        <f>I44/$C44</f>
        <v>0.21278147583038515</v>
      </c>
      <c r="P44" s="111">
        <f>J44/$C44</f>
        <v>8.8538086215858222E-2</v>
      </c>
      <c r="Q44" s="126">
        <f>(G44+I44)/(H44/100)</f>
        <v>56.087411672337083</v>
      </c>
      <c r="S44" s="25">
        <v>297</v>
      </c>
      <c r="T44" s="19" t="s">
        <v>57</v>
      </c>
      <c r="U44" s="38"/>
      <c r="V44" s="35"/>
      <c r="W44" s="36"/>
      <c r="X44" s="37"/>
      <c r="Y44" s="113"/>
    </row>
    <row r="45" spans="1:25" s="4" customFormat="1" ht="13.5" customHeight="1">
      <c r="A45" s="24" t="s">
        <v>282</v>
      </c>
      <c r="B45" s="40">
        <v>2299</v>
      </c>
      <c r="C45" s="6">
        <v>2308</v>
      </c>
      <c r="D45" s="14">
        <f>C45-B45</f>
        <v>9</v>
      </c>
      <c r="E45" s="102">
        <f>C45/B45-1</f>
        <v>3.9147455415398102E-3</v>
      </c>
      <c r="F45" s="108">
        <v>130</v>
      </c>
      <c r="G45" s="109">
        <v>357</v>
      </c>
      <c r="H45" s="109">
        <v>1313</v>
      </c>
      <c r="I45" s="109">
        <v>638</v>
      </c>
      <c r="J45" s="109">
        <v>273</v>
      </c>
      <c r="K45" s="105"/>
      <c r="L45" s="111">
        <f>F45/$C45</f>
        <v>5.6325823223570187E-2</v>
      </c>
      <c r="M45" s="111">
        <f>G45/$C45</f>
        <v>0.15467937608318891</v>
      </c>
      <c r="N45" s="111">
        <f>H45/$C45</f>
        <v>0.5688908145580589</v>
      </c>
      <c r="O45" s="111">
        <f>I45/$C45</f>
        <v>0.27642980935875217</v>
      </c>
      <c r="P45" s="111">
        <f>J45/$C45</f>
        <v>0.1182842287694974</v>
      </c>
      <c r="Q45" s="126">
        <f>(G45+I45)/(H45/100)</f>
        <v>75.780654988575776</v>
      </c>
      <c r="S45" s="25">
        <v>498</v>
      </c>
      <c r="T45" s="19" t="s">
        <v>282</v>
      </c>
      <c r="U45" s="38"/>
      <c r="V45" s="35"/>
      <c r="W45" s="36"/>
      <c r="X45" s="37"/>
      <c r="Y45" s="113"/>
    </row>
    <row r="46" spans="1:25" s="4" customFormat="1" ht="13.5" customHeight="1">
      <c r="A46" s="24" t="s">
        <v>438</v>
      </c>
      <c r="B46" s="40">
        <v>76551</v>
      </c>
      <c r="C46" s="6">
        <v>76850</v>
      </c>
      <c r="D46" s="14">
        <f>C46-B46</f>
        <v>299</v>
      </c>
      <c r="E46" s="102">
        <f>C46/B46-1</f>
        <v>3.9058928034905183E-3</v>
      </c>
      <c r="F46" s="108">
        <v>4601</v>
      </c>
      <c r="G46" s="109">
        <v>10485</v>
      </c>
      <c r="H46" s="109">
        <v>49512</v>
      </c>
      <c r="I46" s="109">
        <v>16853</v>
      </c>
      <c r="J46" s="109">
        <v>7070</v>
      </c>
      <c r="K46" s="105"/>
      <c r="L46" s="111">
        <f>F46/$C46</f>
        <v>5.9869876382563435E-2</v>
      </c>
      <c r="M46" s="111">
        <f>G46/$C46</f>
        <v>0.13643461288223813</v>
      </c>
      <c r="N46" s="111">
        <f>H46/$C46</f>
        <v>0.64426805465191928</v>
      </c>
      <c r="O46" s="111">
        <f>I46/$C46</f>
        <v>0.21929733246584254</v>
      </c>
      <c r="P46" s="111">
        <f>J46/$C46</f>
        <v>9.1997397527651265E-2</v>
      </c>
      <c r="Q46" s="126">
        <f>(G46+I46)/(H46/100)</f>
        <v>55.214897398610439</v>
      </c>
      <c r="S46" s="25">
        <v>167</v>
      </c>
      <c r="T46" s="39" t="s">
        <v>438</v>
      </c>
      <c r="U46" s="38"/>
      <c r="V46" s="35"/>
      <c r="W46" s="36"/>
      <c r="X46" s="37"/>
      <c r="Y46" s="113"/>
    </row>
    <row r="47" spans="1:25" s="4" customFormat="1" ht="13.5" customHeight="1">
      <c r="A47" s="24" t="s">
        <v>191</v>
      </c>
      <c r="B47" s="40">
        <v>1577</v>
      </c>
      <c r="C47" s="6">
        <v>1583</v>
      </c>
      <c r="D47" s="14">
        <f>C47-B47</f>
        <v>6</v>
      </c>
      <c r="E47" s="102">
        <f>C47/B47-1</f>
        <v>3.8046924540267035E-3</v>
      </c>
      <c r="F47" s="108">
        <v>118</v>
      </c>
      <c r="G47" s="109">
        <v>283</v>
      </c>
      <c r="H47" s="109">
        <v>953</v>
      </c>
      <c r="I47" s="109">
        <v>347</v>
      </c>
      <c r="J47" s="109">
        <v>147</v>
      </c>
      <c r="K47" s="105"/>
      <c r="L47" s="111">
        <f>F47/$C47</f>
        <v>7.4542008843967153E-2</v>
      </c>
      <c r="M47" s="111">
        <f>G47/$C47</f>
        <v>0.17877447883765002</v>
      </c>
      <c r="N47" s="111">
        <f>H47/$C47</f>
        <v>0.6020214782059381</v>
      </c>
      <c r="O47" s="111">
        <f>I47/$C47</f>
        <v>0.21920404295641188</v>
      </c>
      <c r="P47" s="111">
        <f>J47/$C47</f>
        <v>9.2861655085281117E-2</v>
      </c>
      <c r="Q47" s="126">
        <f>(G47+I47)/(H47/100)</f>
        <v>66.107030430220362</v>
      </c>
      <c r="S47" s="25">
        <v>76</v>
      </c>
      <c r="T47" s="19" t="s">
        <v>191</v>
      </c>
      <c r="U47" s="38"/>
      <c r="V47" s="35"/>
      <c r="W47" s="36"/>
      <c r="X47" s="37"/>
      <c r="Y47" s="113"/>
    </row>
    <row r="48" spans="1:25" s="4" customFormat="1" ht="13.5" customHeight="1">
      <c r="A48" s="24" t="s">
        <v>449</v>
      </c>
      <c r="B48" s="40">
        <v>19245</v>
      </c>
      <c r="C48" s="6">
        <v>19314</v>
      </c>
      <c r="D48" s="14">
        <f>C48-B48</f>
        <v>69</v>
      </c>
      <c r="E48" s="102">
        <f>C48/B48-1</f>
        <v>3.5853468433360014E-3</v>
      </c>
      <c r="F48" s="108">
        <v>1138</v>
      </c>
      <c r="G48" s="109">
        <v>2925</v>
      </c>
      <c r="H48" s="109">
        <v>11449</v>
      </c>
      <c r="I48" s="109">
        <v>4940</v>
      </c>
      <c r="J48" s="109">
        <v>1952</v>
      </c>
      <c r="K48" s="105"/>
      <c r="L48" s="111">
        <f>F48/$C48</f>
        <v>5.8920989955472715E-2</v>
      </c>
      <c r="M48" s="111">
        <f>G48/$C48</f>
        <v>0.15144454799627213</v>
      </c>
      <c r="N48" s="111">
        <f>H48/$C48</f>
        <v>0.5927824376100238</v>
      </c>
      <c r="O48" s="111">
        <f>I48/$C48</f>
        <v>0.25577301439370403</v>
      </c>
      <c r="P48" s="111">
        <f>J48/$C48</f>
        <v>0.10106658382520452</v>
      </c>
      <c r="Q48" s="126">
        <f>(G48+I48)/(H48/100)</f>
        <v>68.695955978688104</v>
      </c>
      <c r="S48" s="25">
        <v>529</v>
      </c>
      <c r="T48" s="19" t="s">
        <v>146</v>
      </c>
      <c r="U48" s="38"/>
      <c r="V48" s="35"/>
      <c r="W48" s="36"/>
      <c r="X48" s="37"/>
      <c r="Y48" s="113"/>
    </row>
    <row r="49" spans="1:25" s="4" customFormat="1" ht="13.5" customHeight="1">
      <c r="A49" s="24" t="s">
        <v>374</v>
      </c>
      <c r="B49" s="40">
        <v>2285</v>
      </c>
      <c r="C49" s="6">
        <v>2293</v>
      </c>
      <c r="D49" s="14">
        <f>C49-B49</f>
        <v>8</v>
      </c>
      <c r="E49" s="102">
        <f>C49/B49-1</f>
        <v>3.5010940919038003E-3</v>
      </c>
      <c r="F49" s="108">
        <v>155</v>
      </c>
      <c r="G49" s="109">
        <v>332</v>
      </c>
      <c r="H49" s="109">
        <v>1314</v>
      </c>
      <c r="I49" s="109">
        <v>647</v>
      </c>
      <c r="J49" s="109">
        <v>290</v>
      </c>
      <c r="K49" s="105"/>
      <c r="L49" s="111">
        <f>F49/$C49</f>
        <v>6.7597034452682073E-2</v>
      </c>
      <c r="M49" s="111">
        <f>G49/$C49</f>
        <v>0.14478848669864805</v>
      </c>
      <c r="N49" s="111">
        <f>H49/$C49</f>
        <v>0.57304840819886615</v>
      </c>
      <c r="O49" s="111">
        <f>I49/$C49</f>
        <v>0.28216310510248582</v>
      </c>
      <c r="P49" s="111">
        <f>J49/$C49</f>
        <v>0.12647187091146969</v>
      </c>
      <c r="Q49" s="126">
        <f>(G49+I49)/(H49/100)</f>
        <v>74.505327245053266</v>
      </c>
      <c r="S49" s="25">
        <v>918</v>
      </c>
      <c r="T49" s="19" t="s">
        <v>497</v>
      </c>
      <c r="U49" s="38"/>
      <c r="V49" s="35"/>
      <c r="W49" s="36"/>
      <c r="X49" s="37"/>
      <c r="Y49" s="113"/>
    </row>
    <row r="50" spans="1:25" s="4" customFormat="1" ht="13.5" customHeight="1">
      <c r="A50" s="55" t="s">
        <v>237</v>
      </c>
      <c r="B50" s="40">
        <v>3834</v>
      </c>
      <c r="C50" s="6">
        <v>3846</v>
      </c>
      <c r="D50" s="14">
        <f>C50-B50</f>
        <v>12</v>
      </c>
      <c r="E50" s="102">
        <f>C50/B50-1</f>
        <v>3.129890453834161E-3</v>
      </c>
      <c r="F50" s="108">
        <v>268</v>
      </c>
      <c r="G50" s="109">
        <v>578</v>
      </c>
      <c r="H50" s="109">
        <v>2245</v>
      </c>
      <c r="I50" s="109">
        <v>1023</v>
      </c>
      <c r="J50" s="109">
        <v>424</v>
      </c>
      <c r="K50" s="105"/>
      <c r="L50" s="111">
        <f>F50/$C50</f>
        <v>6.9682787311492453E-2</v>
      </c>
      <c r="M50" s="111">
        <f>G50/$C50</f>
        <v>0.15028601144045761</v>
      </c>
      <c r="N50" s="111">
        <f>H50/$C50</f>
        <v>0.58372334893395739</v>
      </c>
      <c r="O50" s="111">
        <f>I50/$C50</f>
        <v>0.265990639625585</v>
      </c>
      <c r="P50" s="111">
        <f>J50/$C50</f>
        <v>0.11024440977639105</v>
      </c>
      <c r="Q50" s="126">
        <f>(G50+I50)/(H50/100)</f>
        <v>71.314031180400889</v>
      </c>
      <c r="S50" s="50">
        <v>273</v>
      </c>
      <c r="T50" s="39" t="s">
        <v>237</v>
      </c>
      <c r="U50" s="38"/>
      <c r="V50" s="35"/>
      <c r="W50" s="36"/>
      <c r="X50" s="37"/>
      <c r="Y50" s="113"/>
    </row>
    <row r="51" spans="1:25" s="4" customFormat="1" ht="13.5" customHeight="1">
      <c r="A51" s="24" t="s">
        <v>232</v>
      </c>
      <c r="B51" s="40">
        <v>1615</v>
      </c>
      <c r="C51" s="6">
        <v>1620</v>
      </c>
      <c r="D51" s="14">
        <f>C51-B51</f>
        <v>5</v>
      </c>
      <c r="E51" s="102">
        <f>C51/B51-1</f>
        <v>3.0959752321981782E-3</v>
      </c>
      <c r="F51" s="108">
        <v>139</v>
      </c>
      <c r="G51" s="109">
        <v>282</v>
      </c>
      <c r="H51" s="109">
        <v>815</v>
      </c>
      <c r="I51" s="109">
        <v>523</v>
      </c>
      <c r="J51" s="109">
        <v>227</v>
      </c>
      <c r="K51" s="105"/>
      <c r="L51" s="111">
        <f>F51/$C51</f>
        <v>8.5802469135802473E-2</v>
      </c>
      <c r="M51" s="111">
        <f>G51/$C51</f>
        <v>0.17407407407407408</v>
      </c>
      <c r="N51" s="111">
        <f>H51/$C51</f>
        <v>0.50308641975308643</v>
      </c>
      <c r="O51" s="111">
        <f>I51/$C51</f>
        <v>0.32283950617283952</v>
      </c>
      <c r="P51" s="111">
        <f>J51/$C51</f>
        <v>0.14012345679012345</v>
      </c>
      <c r="Q51" s="126">
        <f>(G51+I51)/(H51/100)</f>
        <v>98.773006134969322</v>
      </c>
      <c r="S51" s="25">
        <v>256</v>
      </c>
      <c r="T51" s="19" t="s">
        <v>232</v>
      </c>
      <c r="U51" s="38"/>
      <c r="V51" s="35"/>
      <c r="W51" s="36"/>
      <c r="X51" s="37"/>
      <c r="Y51" s="113"/>
    </row>
    <row r="52" spans="1:25" s="4" customFormat="1" ht="13.5" customHeight="1">
      <c r="A52" s="55" t="s">
        <v>264</v>
      </c>
      <c r="B52" s="40">
        <v>10161</v>
      </c>
      <c r="C52" s="6">
        <v>10191</v>
      </c>
      <c r="D52" s="14">
        <f>C52-B52</f>
        <v>30</v>
      </c>
      <c r="E52" s="102">
        <f>C52/B52-1</f>
        <v>2.9524653085326591E-3</v>
      </c>
      <c r="F52" s="108">
        <v>1302</v>
      </c>
      <c r="G52" s="109">
        <v>3278</v>
      </c>
      <c r="H52" s="109">
        <v>5882</v>
      </c>
      <c r="I52" s="109">
        <v>1031</v>
      </c>
      <c r="J52" s="109">
        <v>423</v>
      </c>
      <c r="K52" s="105"/>
      <c r="L52" s="111">
        <f>F52/$C52</f>
        <v>0.12775978804827789</v>
      </c>
      <c r="M52" s="111">
        <f>G52/$C52</f>
        <v>0.32165636345795312</v>
      </c>
      <c r="N52" s="111">
        <f>H52/$C52</f>
        <v>0.57717593955450885</v>
      </c>
      <c r="O52" s="111">
        <f>I52/$C52</f>
        <v>0.10116769698753802</v>
      </c>
      <c r="P52" s="111">
        <f>J52/$C52</f>
        <v>4.1507212246099497E-2</v>
      </c>
      <c r="Q52" s="126">
        <f>(G52+I52)/(H52/100)</f>
        <v>73.257395443726622</v>
      </c>
      <c r="S52" s="50">
        <v>425</v>
      </c>
      <c r="T52" s="39" t="s">
        <v>265</v>
      </c>
      <c r="U52" s="38"/>
      <c r="V52" s="35"/>
      <c r="W52" s="36"/>
      <c r="X52" s="37"/>
      <c r="Y52" s="113"/>
    </row>
    <row r="53" spans="1:25" s="4" customFormat="1" ht="13.5" customHeight="1">
      <c r="A53" s="24" t="s">
        <v>171</v>
      </c>
      <c r="B53" s="40">
        <v>15212</v>
      </c>
      <c r="C53" s="6">
        <v>15255</v>
      </c>
      <c r="D53" s="14">
        <f>C53-B53</f>
        <v>43</v>
      </c>
      <c r="E53" s="102">
        <f>C53/B53-1</f>
        <v>2.82671575072313E-3</v>
      </c>
      <c r="F53" s="108">
        <v>1461</v>
      </c>
      <c r="G53" s="109">
        <v>3234</v>
      </c>
      <c r="H53" s="109">
        <v>8989</v>
      </c>
      <c r="I53" s="109">
        <v>3032</v>
      </c>
      <c r="J53" s="109">
        <v>1270</v>
      </c>
      <c r="K53" s="105"/>
      <c r="L53" s="111">
        <f>F53/$C53</f>
        <v>9.5771878072763023E-2</v>
      </c>
      <c r="M53" s="111">
        <f>G53/$C53</f>
        <v>0.21199606686332351</v>
      </c>
      <c r="N53" s="111">
        <f>H53/$C53</f>
        <v>0.58924942641756806</v>
      </c>
      <c r="O53" s="111">
        <f>I53/$C53</f>
        <v>0.19875450671910849</v>
      </c>
      <c r="P53" s="111">
        <f>J53/$C53</f>
        <v>8.3251392985906267E-2</v>
      </c>
      <c r="Q53" s="126">
        <f>(G53+I53)/(H53/100)</f>
        <v>69.707420180220268</v>
      </c>
      <c r="S53" s="25">
        <v>977</v>
      </c>
      <c r="T53" s="39" t="s">
        <v>171</v>
      </c>
      <c r="U53" s="38"/>
      <c r="V53" s="35"/>
      <c r="W53" s="36"/>
      <c r="X53" s="37"/>
      <c r="Y53" s="113"/>
    </row>
    <row r="54" spans="1:25" s="4" customFormat="1" ht="13.5" customHeight="1">
      <c r="A54" s="24" t="s">
        <v>234</v>
      </c>
      <c r="B54" s="40">
        <v>6436</v>
      </c>
      <c r="C54" s="6">
        <v>6453</v>
      </c>
      <c r="D54" s="14">
        <f>C54-B54</f>
        <v>17</v>
      </c>
      <c r="E54" s="102">
        <f>C54/B54-1</f>
        <v>2.6413921690491282E-3</v>
      </c>
      <c r="F54" s="108">
        <v>438</v>
      </c>
      <c r="G54" s="109">
        <v>976</v>
      </c>
      <c r="H54" s="109">
        <v>4116</v>
      </c>
      <c r="I54" s="109">
        <v>1361</v>
      </c>
      <c r="J54" s="109">
        <v>565</v>
      </c>
      <c r="K54" s="105"/>
      <c r="L54" s="111">
        <f>F54/$C54</f>
        <v>6.7875406787540685E-2</v>
      </c>
      <c r="M54" s="111">
        <f>G54/$C54</f>
        <v>0.15124748179141484</v>
      </c>
      <c r="N54" s="111">
        <f>H54/$C54</f>
        <v>0.63784286378428634</v>
      </c>
      <c r="O54" s="111">
        <f>I54/$C54</f>
        <v>0.21090965442429876</v>
      </c>
      <c r="P54" s="111">
        <f>J54/$C54</f>
        <v>8.7556175422284208E-2</v>
      </c>
      <c r="Q54" s="126">
        <f>(G54+I54)/(H54/100)</f>
        <v>56.778425655976683</v>
      </c>
      <c r="S54" s="25">
        <v>261</v>
      </c>
      <c r="T54" s="19" t="s">
        <v>487</v>
      </c>
      <c r="U54" s="38"/>
      <c r="V54" s="35"/>
      <c r="W54" s="36"/>
      <c r="X54" s="37"/>
      <c r="Y54" s="113"/>
    </row>
    <row r="55" spans="1:25" s="4" customFormat="1" ht="13.5" customHeight="1">
      <c r="A55" s="55" t="s">
        <v>77</v>
      </c>
      <c r="B55" s="40">
        <v>50262</v>
      </c>
      <c r="C55" s="6">
        <v>50380</v>
      </c>
      <c r="D55" s="14">
        <f>C55-B55</f>
        <v>118</v>
      </c>
      <c r="E55" s="102">
        <f>C55/B55-1</f>
        <v>2.3476980621544019E-3</v>
      </c>
      <c r="F55" s="108">
        <v>3520</v>
      </c>
      <c r="G55" s="109">
        <v>8555</v>
      </c>
      <c r="H55" s="109">
        <v>31113</v>
      </c>
      <c r="I55" s="109">
        <v>10712</v>
      </c>
      <c r="J55" s="109">
        <v>4372</v>
      </c>
      <c r="K55" s="105"/>
      <c r="L55" s="111">
        <f>F55/$C55</f>
        <v>6.9868995633187769E-2</v>
      </c>
      <c r="M55" s="111">
        <f>G55/$C55</f>
        <v>0.16980944819372767</v>
      </c>
      <c r="N55" s="111">
        <f>H55/$C55</f>
        <v>0.61756649464073043</v>
      </c>
      <c r="O55" s="111">
        <f>I55/$C55</f>
        <v>0.21262405716554189</v>
      </c>
      <c r="P55" s="111">
        <f>J55/$C55</f>
        <v>8.6780468439857081E-2</v>
      </c>
      <c r="Q55" s="126">
        <f>(G55+I55)/(H55/100)</f>
        <v>61.925883071384952</v>
      </c>
      <c r="S55" s="50">
        <v>638</v>
      </c>
      <c r="T55" s="19" t="s">
        <v>78</v>
      </c>
      <c r="U55" s="38"/>
      <c r="V55" s="35"/>
      <c r="W55" s="36"/>
      <c r="X55" s="37"/>
      <c r="Y55" s="113"/>
    </row>
    <row r="56" spans="1:25" s="4" customFormat="1" ht="13.5" customHeight="1">
      <c r="A56" s="24" t="s">
        <v>84</v>
      </c>
      <c r="B56" s="40">
        <v>28736</v>
      </c>
      <c r="C56" s="6">
        <v>28793</v>
      </c>
      <c r="D56" s="14">
        <f>C56-B56</f>
        <v>57</v>
      </c>
      <c r="E56" s="102">
        <f>C56/B56-1</f>
        <v>1.9835746102450091E-3</v>
      </c>
      <c r="F56" s="108">
        <v>1814</v>
      </c>
      <c r="G56" s="109">
        <v>4565</v>
      </c>
      <c r="H56" s="109">
        <v>17837</v>
      </c>
      <c r="I56" s="109">
        <v>6391</v>
      </c>
      <c r="J56" s="109">
        <v>2648</v>
      </c>
      <c r="K56" s="105"/>
      <c r="L56" s="111">
        <f>F56/$C56</f>
        <v>6.3001423957211825E-2</v>
      </c>
      <c r="M56" s="111">
        <f>G56/$C56</f>
        <v>0.15854547980411907</v>
      </c>
      <c r="N56" s="111">
        <f>H56/$C56</f>
        <v>0.61949084847011426</v>
      </c>
      <c r="O56" s="111">
        <f>I56/$C56</f>
        <v>0.22196367172576667</v>
      </c>
      <c r="P56" s="111">
        <f>J56/$C56</f>
        <v>9.1966797485499949E-2</v>
      </c>
      <c r="Q56" s="126">
        <f>(G56+I56)/(H56/100)</f>
        <v>61.422885014296128</v>
      </c>
      <c r="S56" s="25">
        <v>694</v>
      </c>
      <c r="T56" s="19" t="s">
        <v>84</v>
      </c>
      <c r="U56" s="38"/>
      <c r="V56" s="35"/>
      <c r="W56" s="36"/>
      <c r="X56" s="37"/>
      <c r="Y56" s="113"/>
    </row>
    <row r="57" spans="1:25" s="4" customFormat="1" ht="13.5" customHeight="1">
      <c r="A57" s="24" t="s">
        <v>185</v>
      </c>
      <c r="B57" s="40">
        <v>2588</v>
      </c>
      <c r="C57" s="6">
        <v>2593</v>
      </c>
      <c r="D57" s="14">
        <f>C57-B57</f>
        <v>5</v>
      </c>
      <c r="E57" s="102">
        <f>C57/B57-1</f>
        <v>1.9319938176198814E-3</v>
      </c>
      <c r="F57" s="108">
        <v>198</v>
      </c>
      <c r="G57" s="109">
        <v>469</v>
      </c>
      <c r="H57" s="109">
        <v>1542</v>
      </c>
      <c r="I57" s="109">
        <v>582</v>
      </c>
      <c r="J57" s="109">
        <v>254</v>
      </c>
      <c r="K57" s="105"/>
      <c r="L57" s="111">
        <f>F57/$C57</f>
        <v>7.6359429232549167E-2</v>
      </c>
      <c r="M57" s="111">
        <f>G57/$C57</f>
        <v>0.18087157732356343</v>
      </c>
      <c r="N57" s="111">
        <f>H57/$C57</f>
        <v>0.59467797917470111</v>
      </c>
      <c r="O57" s="111">
        <f>I57/$C57</f>
        <v>0.22445044350173543</v>
      </c>
      <c r="P57" s="111">
        <f>J57/$C57</f>
        <v>9.7956035480138842E-2</v>
      </c>
      <c r="Q57" s="126">
        <f>(G57+I57)/(H57/100)</f>
        <v>68.158236057068748</v>
      </c>
      <c r="S57" s="25">
        <v>60</v>
      </c>
      <c r="T57" s="19" t="s">
        <v>185</v>
      </c>
      <c r="U57" s="34"/>
      <c r="V57" s="35"/>
      <c r="W57" s="36"/>
      <c r="X57" s="37"/>
      <c r="Y57" s="113"/>
    </row>
    <row r="58" spans="1:25" s="4" customFormat="1" ht="13.5" customHeight="1">
      <c r="A58" s="24" t="s">
        <v>85</v>
      </c>
      <c r="B58" s="40">
        <v>62922</v>
      </c>
      <c r="C58" s="6">
        <v>63042</v>
      </c>
      <c r="D58" s="14">
        <f>C58-B58</f>
        <v>120</v>
      </c>
      <c r="E58" s="102">
        <f>C58/B58-1</f>
        <v>1.9071231047964599E-3</v>
      </c>
      <c r="F58" s="108">
        <v>4436</v>
      </c>
      <c r="G58" s="109">
        <v>10305</v>
      </c>
      <c r="H58" s="109">
        <v>40568</v>
      </c>
      <c r="I58" s="109">
        <v>12169</v>
      </c>
      <c r="J58" s="109">
        <v>5131</v>
      </c>
      <c r="K58" s="105"/>
      <c r="L58" s="111">
        <f>F58/$C58</f>
        <v>7.036578788744012E-2</v>
      </c>
      <c r="M58" s="111">
        <f>G58/$C58</f>
        <v>0.16346245360236034</v>
      </c>
      <c r="N58" s="111">
        <f>H58/$C58</f>
        <v>0.64350750293455161</v>
      </c>
      <c r="O58" s="111">
        <f>I58/$C58</f>
        <v>0.19303004346308811</v>
      </c>
      <c r="P58" s="111">
        <f>J58/$C58</f>
        <v>8.1390184321563405E-2</v>
      </c>
      <c r="Q58" s="126">
        <f>(G58+I58)/(H58/100)</f>
        <v>55.398343521987776</v>
      </c>
      <c r="S58" s="25">
        <v>698</v>
      </c>
      <c r="T58" s="19" t="s">
        <v>85</v>
      </c>
      <c r="U58" s="38"/>
      <c r="V58" s="35"/>
      <c r="W58" s="36"/>
      <c r="X58" s="37"/>
      <c r="Y58" s="113"/>
    </row>
    <row r="59" spans="1:25" s="4" customFormat="1" ht="13.5" customHeight="1">
      <c r="A59" s="24" t="s">
        <v>339</v>
      </c>
      <c r="B59" s="40">
        <v>6134</v>
      </c>
      <c r="C59" s="6">
        <v>6145</v>
      </c>
      <c r="D59" s="14">
        <f>C59-B59</f>
        <v>11</v>
      </c>
      <c r="E59" s="102">
        <f>C59/B59-1</f>
        <v>1.7932833387674929E-3</v>
      </c>
      <c r="F59" s="108">
        <v>425</v>
      </c>
      <c r="G59" s="109">
        <v>1119</v>
      </c>
      <c r="H59" s="109">
        <v>3851</v>
      </c>
      <c r="I59" s="109">
        <v>1175</v>
      </c>
      <c r="J59" s="109">
        <v>400</v>
      </c>
      <c r="K59" s="105"/>
      <c r="L59" s="111">
        <f>F59/$C59</f>
        <v>6.9161920260374293E-2</v>
      </c>
      <c r="M59" s="111">
        <f>G59/$C59</f>
        <v>0.18209926769731488</v>
      </c>
      <c r="N59" s="111">
        <f>H59/$C59</f>
        <v>0.62668836452400323</v>
      </c>
      <c r="O59" s="111">
        <f>I59/$C59</f>
        <v>0.19121236777868186</v>
      </c>
      <c r="P59" s="111">
        <f>J59/$C59</f>
        <v>6.5093572009764039E-2</v>
      </c>
      <c r="Q59" s="126">
        <f>(G59+I59)/(H59/100)</f>
        <v>59.568943131654116</v>
      </c>
      <c r="S59" s="25">
        <v>755</v>
      </c>
      <c r="T59" s="19" t="s">
        <v>340</v>
      </c>
      <c r="U59" s="38"/>
      <c r="V59" s="35"/>
      <c r="W59" s="36"/>
      <c r="X59" s="37"/>
      <c r="Y59" s="113"/>
    </row>
    <row r="60" spans="1:25" s="4" customFormat="1" ht="13.5" customHeight="1">
      <c r="A60" s="55" t="s">
        <v>143</v>
      </c>
      <c r="B60" s="40">
        <v>20686</v>
      </c>
      <c r="C60" s="6">
        <v>20721</v>
      </c>
      <c r="D60" s="14">
        <f>C60-B60</f>
        <v>35</v>
      </c>
      <c r="E60" s="102">
        <f>C60/B60-1</f>
        <v>1.6919655805858191E-3</v>
      </c>
      <c r="F60" s="108">
        <v>1628</v>
      </c>
      <c r="G60" s="109">
        <v>4073</v>
      </c>
      <c r="H60" s="109">
        <v>12700</v>
      </c>
      <c r="I60" s="109">
        <v>3948</v>
      </c>
      <c r="J60" s="109">
        <v>1541</v>
      </c>
      <c r="K60" s="105"/>
      <c r="L60" s="111">
        <f>F60/$C60</f>
        <v>7.8567636697070606E-2</v>
      </c>
      <c r="M60" s="111">
        <f>G60/$C60</f>
        <v>0.19656387239998069</v>
      </c>
      <c r="N60" s="111">
        <f>H60/$C60</f>
        <v>0.61290478258771297</v>
      </c>
      <c r="O60" s="111">
        <f>I60/$C60</f>
        <v>0.19053134501230637</v>
      </c>
      <c r="P60" s="111">
        <f>J60/$C60</f>
        <v>7.4368997635249262E-2</v>
      </c>
      <c r="Q60" s="126">
        <f>(G60+I60)/(H60/100)</f>
        <v>63.15748031496063</v>
      </c>
      <c r="S60" s="50">
        <v>505</v>
      </c>
      <c r="T60" s="39" t="s">
        <v>143</v>
      </c>
      <c r="U60" s="38"/>
      <c r="V60" s="35"/>
      <c r="W60" s="36"/>
      <c r="X60" s="37"/>
      <c r="Y60" s="113"/>
    </row>
    <row r="61" spans="1:25" s="4" customFormat="1" ht="13.5" customHeight="1">
      <c r="A61" s="55" t="s">
        <v>153</v>
      </c>
      <c r="B61" s="40">
        <v>10832</v>
      </c>
      <c r="C61" s="6">
        <v>10850</v>
      </c>
      <c r="D61" s="14">
        <f>C61-B61</f>
        <v>18</v>
      </c>
      <c r="E61" s="102">
        <f>C61/B61-1</f>
        <v>1.6617429837517683E-3</v>
      </c>
      <c r="F61" s="108">
        <v>925</v>
      </c>
      <c r="G61" s="109">
        <v>2083</v>
      </c>
      <c r="H61" s="109">
        <v>6376</v>
      </c>
      <c r="I61" s="109">
        <v>2391</v>
      </c>
      <c r="J61" s="109">
        <v>966</v>
      </c>
      <c r="K61" s="105"/>
      <c r="L61" s="111">
        <f>F61/$C61</f>
        <v>8.5253456221198162E-2</v>
      </c>
      <c r="M61" s="111">
        <f>G61/$C61</f>
        <v>0.19198156682027651</v>
      </c>
      <c r="N61" s="111">
        <f>H61/$C61</f>
        <v>0.5876497695852535</v>
      </c>
      <c r="O61" s="111">
        <f>I61/$C61</f>
        <v>0.22036866359447005</v>
      </c>
      <c r="P61" s="111">
        <f>J61/$C61</f>
        <v>8.9032258064516132E-2</v>
      </c>
      <c r="Q61" s="126">
        <f>(G61+I61)/(H61/100)</f>
        <v>70.169385194479304</v>
      </c>
      <c r="S61" s="50">
        <v>577</v>
      </c>
      <c r="T61" s="39" t="s">
        <v>154</v>
      </c>
      <c r="U61" s="38"/>
      <c r="V61" s="35"/>
      <c r="W61" s="36"/>
      <c r="X61" s="37"/>
      <c r="Y61" s="113"/>
    </row>
    <row r="62" spans="1:25" s="4" customFormat="1" ht="13.5" customHeight="1">
      <c r="A62" s="55" t="s">
        <v>437</v>
      </c>
      <c r="B62" s="40">
        <v>67532</v>
      </c>
      <c r="C62" s="6">
        <v>67633</v>
      </c>
      <c r="D62" s="14">
        <f>C62-B62</f>
        <v>101</v>
      </c>
      <c r="E62" s="102">
        <f>C62/B62-1</f>
        <v>1.4955872771427181E-3</v>
      </c>
      <c r="F62" s="108">
        <v>4223</v>
      </c>
      <c r="G62" s="109">
        <v>9949</v>
      </c>
      <c r="H62" s="109">
        <v>40271</v>
      </c>
      <c r="I62" s="109">
        <v>17413</v>
      </c>
      <c r="J62" s="109">
        <v>7619</v>
      </c>
      <c r="K62" s="105"/>
      <c r="L62" s="111">
        <f>F62/$C62</f>
        <v>6.243993316871941E-2</v>
      </c>
      <c r="M62" s="111">
        <f>G62/$C62</f>
        <v>0.1471027457010631</v>
      </c>
      <c r="N62" s="111">
        <f>H62/$C62</f>
        <v>0.59543418153859806</v>
      </c>
      <c r="O62" s="111">
        <f>I62/$C62</f>
        <v>0.25746307276033886</v>
      </c>
      <c r="P62" s="111">
        <f>J62/$C62</f>
        <v>0.11265210769890438</v>
      </c>
      <c r="Q62" s="126">
        <f>(G62+I62)/(H62/100)</f>
        <v>67.944674828040036</v>
      </c>
      <c r="S62" s="50">
        <v>109</v>
      </c>
      <c r="T62" s="39" t="s">
        <v>25</v>
      </c>
      <c r="U62" s="38"/>
      <c r="V62" s="35"/>
      <c r="W62" s="36"/>
      <c r="X62" s="37"/>
      <c r="Y62" s="113"/>
    </row>
    <row r="63" spans="1:25" s="4" customFormat="1" ht="13.5" customHeight="1">
      <c r="A63" s="24" t="s">
        <v>96</v>
      </c>
      <c r="B63" s="40">
        <v>67552</v>
      </c>
      <c r="C63" s="6">
        <v>67636</v>
      </c>
      <c r="D63" s="14">
        <f>C63-B63</f>
        <v>84</v>
      </c>
      <c r="E63" s="102">
        <f>C63/B63-1</f>
        <v>1.2434864992894035E-3</v>
      </c>
      <c r="F63" s="108">
        <v>4550</v>
      </c>
      <c r="G63" s="109">
        <v>10410</v>
      </c>
      <c r="H63" s="109">
        <v>43509</v>
      </c>
      <c r="I63" s="109">
        <v>13717</v>
      </c>
      <c r="J63" s="109">
        <v>6158</v>
      </c>
      <c r="K63" s="105"/>
      <c r="L63" s="111">
        <f>F63/$C63</f>
        <v>6.7271867053048676E-2</v>
      </c>
      <c r="M63" s="111">
        <f>G63/$C63</f>
        <v>0.153912117807085</v>
      </c>
      <c r="N63" s="111">
        <f>H63/$C63</f>
        <v>0.64328168431013066</v>
      </c>
      <c r="O63" s="111">
        <f>I63/$C63</f>
        <v>0.20280619788278431</v>
      </c>
      <c r="P63" s="111">
        <f>J63/$C63</f>
        <v>9.1046188420367852E-2</v>
      </c>
      <c r="Q63" s="126">
        <f>(G63+I63)/(H63/100)</f>
        <v>55.452894803374015</v>
      </c>
      <c r="S63" s="25">
        <v>905</v>
      </c>
      <c r="T63" s="19" t="s">
        <v>97</v>
      </c>
      <c r="U63" s="38"/>
      <c r="V63" s="35"/>
      <c r="W63" s="36"/>
      <c r="X63" s="37"/>
      <c r="Y63" s="113"/>
    </row>
    <row r="64" spans="1:25" s="4" customFormat="1" ht="13.5" customHeight="1">
      <c r="A64" s="24" t="s">
        <v>372</v>
      </c>
      <c r="B64" s="40">
        <v>7455</v>
      </c>
      <c r="C64" s="6">
        <v>7464</v>
      </c>
      <c r="D64" s="14">
        <f>C64-B64</f>
        <v>9</v>
      </c>
      <c r="E64" s="102">
        <f>C64/B64-1</f>
        <v>1.2072434607646176E-3</v>
      </c>
      <c r="F64" s="108">
        <v>581</v>
      </c>
      <c r="G64" s="109">
        <v>1373</v>
      </c>
      <c r="H64" s="109">
        <v>4198</v>
      </c>
      <c r="I64" s="109">
        <v>1893</v>
      </c>
      <c r="J64" s="109">
        <v>889</v>
      </c>
      <c r="K64" s="105"/>
      <c r="L64" s="111">
        <f>F64/$C64</f>
        <v>7.784030010718114E-2</v>
      </c>
      <c r="M64" s="111">
        <f>G64/$C64</f>
        <v>0.18394962486602359</v>
      </c>
      <c r="N64" s="111">
        <f>H64/$C64</f>
        <v>0.562433011789925</v>
      </c>
      <c r="O64" s="111">
        <f>I64/$C64</f>
        <v>0.25361736334405144</v>
      </c>
      <c r="P64" s="111">
        <f>J64/$C64</f>
        <v>0.11910503751339764</v>
      </c>
      <c r="Q64" s="126">
        <f>(G64+I64)/(H64/100)</f>
        <v>77.79895188184851</v>
      </c>
      <c r="S64" s="25">
        <v>893</v>
      </c>
      <c r="T64" s="19" t="s">
        <v>373</v>
      </c>
      <c r="U64" s="38"/>
      <c r="V64" s="35"/>
      <c r="W64" s="36"/>
      <c r="X64" s="37"/>
      <c r="Y64" s="113"/>
    </row>
    <row r="65" spans="1:25" s="4" customFormat="1" ht="13.5" customHeight="1">
      <c r="A65" s="24" t="s">
        <v>287</v>
      </c>
      <c r="B65" s="40">
        <v>9471</v>
      </c>
      <c r="C65" s="6">
        <v>9479</v>
      </c>
      <c r="D65" s="14">
        <f>C65-B65</f>
        <v>8</v>
      </c>
      <c r="E65" s="102">
        <f>C65/B65-1</f>
        <v>8.4468377151303287E-4</v>
      </c>
      <c r="F65" s="108">
        <v>696</v>
      </c>
      <c r="G65" s="109">
        <v>1465</v>
      </c>
      <c r="H65" s="109">
        <v>5270</v>
      </c>
      <c r="I65" s="109">
        <v>2744</v>
      </c>
      <c r="J65" s="109">
        <v>1380</v>
      </c>
      <c r="K65" s="105"/>
      <c r="L65" s="111">
        <f>F65/$C65</f>
        <v>7.3425466821394655E-2</v>
      </c>
      <c r="M65" s="111">
        <f>G65/$C65</f>
        <v>0.15455216795020571</v>
      </c>
      <c r="N65" s="111">
        <f>H65/$C65</f>
        <v>0.55596581917923826</v>
      </c>
      <c r="O65" s="111">
        <f>I65/$C65</f>
        <v>0.28948201287055597</v>
      </c>
      <c r="P65" s="111">
        <f>J65/$C65</f>
        <v>0.14558497731828252</v>
      </c>
      <c r="Q65" s="126">
        <f>(G65+I65)/(H65/100)</f>
        <v>79.867172675521815</v>
      </c>
      <c r="S65" s="25">
        <v>545</v>
      </c>
      <c r="T65" s="19" t="s">
        <v>288</v>
      </c>
      <c r="U65" s="38"/>
      <c r="V65" s="35"/>
      <c r="W65" s="36"/>
      <c r="X65" s="37"/>
      <c r="Y65" s="113"/>
    </row>
    <row r="66" spans="1:25" s="4" customFormat="1" ht="13.5" customHeight="1">
      <c r="A66" s="24" t="s">
        <v>442</v>
      </c>
      <c r="B66" s="40">
        <v>47657</v>
      </c>
      <c r="C66" s="6">
        <v>47681</v>
      </c>
      <c r="D66" s="14">
        <f>C66-B66</f>
        <v>24</v>
      </c>
      <c r="E66" s="102">
        <f>C66/B66-1</f>
        <v>5.0359863189042287E-4</v>
      </c>
      <c r="F66" s="108">
        <v>3957</v>
      </c>
      <c r="G66" s="109">
        <v>8968</v>
      </c>
      <c r="H66" s="109">
        <v>28108</v>
      </c>
      <c r="I66" s="109">
        <v>10605</v>
      </c>
      <c r="J66" s="109">
        <v>4419</v>
      </c>
      <c r="K66" s="105"/>
      <c r="L66" s="111">
        <f>F66/$C66</f>
        <v>8.2989031270317315E-2</v>
      </c>
      <c r="M66" s="111">
        <f>G66/$C66</f>
        <v>0.1880833036219878</v>
      </c>
      <c r="N66" s="111">
        <f>H66/$C66</f>
        <v>0.58950105912208217</v>
      </c>
      <c r="O66" s="111">
        <f>I66/$C66</f>
        <v>0.22241563725593003</v>
      </c>
      <c r="P66" s="111">
        <f>J66/$C66</f>
        <v>9.2678425368595455E-2</v>
      </c>
      <c r="Q66" s="126">
        <f>(G66+I66)/(H66/100)</f>
        <v>69.634979365305256</v>
      </c>
      <c r="S66" s="25">
        <v>272</v>
      </c>
      <c r="T66" s="39" t="s">
        <v>54</v>
      </c>
      <c r="U66" s="38"/>
      <c r="V66" s="35"/>
      <c r="W66" s="36"/>
      <c r="X66" s="37"/>
      <c r="Y66" s="113"/>
    </row>
    <row r="67" spans="1:25" s="4" customFormat="1" ht="13.5" customHeight="1">
      <c r="A67" s="24" t="s">
        <v>139</v>
      </c>
      <c r="B67" s="40">
        <v>19444</v>
      </c>
      <c r="C67" s="6">
        <v>19448</v>
      </c>
      <c r="D67" s="14">
        <f>C67-B67</f>
        <v>4</v>
      </c>
      <c r="E67" s="102">
        <f>C67/B67-1</f>
        <v>2.0571898786259091E-4</v>
      </c>
      <c r="F67" s="108">
        <v>1707</v>
      </c>
      <c r="G67" s="109">
        <v>3882</v>
      </c>
      <c r="H67" s="109">
        <v>11323</v>
      </c>
      <c r="I67" s="109">
        <v>4243</v>
      </c>
      <c r="J67" s="109">
        <v>1884</v>
      </c>
      <c r="K67" s="105"/>
      <c r="L67" s="111">
        <f>F67/$C67</f>
        <v>8.7772521596051006E-2</v>
      </c>
      <c r="M67" s="111">
        <f>G67/$C67</f>
        <v>0.19960921431509668</v>
      </c>
      <c r="N67" s="111">
        <f>H67/$C67</f>
        <v>0.58221925133689845</v>
      </c>
      <c r="O67" s="111">
        <f>I67/$C67</f>
        <v>0.21817153434800493</v>
      </c>
      <c r="P67" s="111">
        <f>J67/$C67</f>
        <v>9.6873714520773341E-2</v>
      </c>
      <c r="Q67" s="126">
        <f>(G67+I67)/(H67/100)</f>
        <v>71.756601607347875</v>
      </c>
      <c r="S67" s="25">
        <v>499</v>
      </c>
      <c r="T67" s="39" t="s">
        <v>140</v>
      </c>
      <c r="U67" s="38"/>
      <c r="V67" s="35"/>
      <c r="W67" s="36"/>
      <c r="X67" s="37"/>
      <c r="Y67" s="113"/>
    </row>
    <row r="68" spans="1:25" s="4" customFormat="1" ht="13.5" customHeight="1">
      <c r="A68" s="55" t="s">
        <v>274</v>
      </c>
      <c r="B68" s="40">
        <v>5477</v>
      </c>
      <c r="C68" s="6">
        <v>5475</v>
      </c>
      <c r="D68" s="14">
        <f>C68-B68</f>
        <v>-2</v>
      </c>
      <c r="E68" s="102">
        <f>C68/B68-1</f>
        <v>-3.6516341062620139E-4</v>
      </c>
      <c r="F68" s="108">
        <v>366</v>
      </c>
      <c r="G68" s="109">
        <v>841</v>
      </c>
      <c r="H68" s="109">
        <v>3080</v>
      </c>
      <c r="I68" s="109">
        <v>1554</v>
      </c>
      <c r="J68" s="109">
        <v>761</v>
      </c>
      <c r="K68" s="105"/>
      <c r="L68" s="111">
        <f>F68/$C68</f>
        <v>6.6849315068493148E-2</v>
      </c>
      <c r="M68" s="111">
        <f>G68/$C68</f>
        <v>0.15360730593607305</v>
      </c>
      <c r="N68" s="111">
        <f>H68/$C68</f>
        <v>0.56255707762557072</v>
      </c>
      <c r="O68" s="111">
        <f>I68/$C68</f>
        <v>0.28383561643835614</v>
      </c>
      <c r="P68" s="111">
        <f>J68/$C68</f>
        <v>0.13899543378995433</v>
      </c>
      <c r="Q68" s="126">
        <f>(G68+I68)/(H68/100)</f>
        <v>77.759740259740255</v>
      </c>
      <c r="S68" s="50">
        <v>475</v>
      </c>
      <c r="T68" s="19" t="s">
        <v>275</v>
      </c>
      <c r="U68" s="38"/>
      <c r="V68" s="35"/>
      <c r="W68" s="36"/>
      <c r="X68" s="37"/>
      <c r="Y68" s="113"/>
    </row>
    <row r="69" spans="1:25" s="4" customFormat="1" ht="13.5" customHeight="1">
      <c r="A69" s="24" t="s">
        <v>141</v>
      </c>
      <c r="B69" s="40">
        <v>10170</v>
      </c>
      <c r="C69" s="6">
        <v>10164</v>
      </c>
      <c r="D69" s="14">
        <f>C69-B69</f>
        <v>-6</v>
      </c>
      <c r="E69" s="102">
        <f>C69/B69-1</f>
        <v>-5.8997050147491237E-4</v>
      </c>
      <c r="F69" s="108">
        <v>905</v>
      </c>
      <c r="G69" s="109">
        <v>2211</v>
      </c>
      <c r="H69" s="109">
        <v>6096</v>
      </c>
      <c r="I69" s="109">
        <v>1857</v>
      </c>
      <c r="J69" s="109">
        <v>687</v>
      </c>
      <c r="K69" s="105"/>
      <c r="L69" s="111">
        <f>F69/$C69</f>
        <v>8.9039748130657223E-2</v>
      </c>
      <c r="M69" s="111">
        <f>G69/$C69</f>
        <v>0.21753246753246752</v>
      </c>
      <c r="N69" s="111">
        <f>H69/$C69</f>
        <v>0.59976387249114527</v>
      </c>
      <c r="O69" s="111">
        <f>I69/$C69</f>
        <v>0.18270365997638724</v>
      </c>
      <c r="P69" s="111">
        <f>J69/$C69</f>
        <v>6.7591499409681233E-2</v>
      </c>
      <c r="Q69" s="126">
        <f>(G69+I69)/(H69/100)</f>
        <v>66.732283464566933</v>
      </c>
      <c r="S69" s="25">
        <v>500</v>
      </c>
      <c r="T69" s="19" t="s">
        <v>141</v>
      </c>
      <c r="U69" s="38"/>
      <c r="V69" s="35"/>
      <c r="W69" s="36"/>
      <c r="X69" s="37"/>
      <c r="Y69" s="113"/>
    </row>
    <row r="70" spans="1:25" s="4" customFormat="1" ht="13.5" customHeight="1">
      <c r="A70" s="24" t="s">
        <v>23</v>
      </c>
      <c r="B70" s="40">
        <v>46504</v>
      </c>
      <c r="C70" s="6">
        <v>46470</v>
      </c>
      <c r="D70" s="14">
        <f>C70-B70</f>
        <v>-34</v>
      </c>
      <c r="E70" s="102">
        <f>C70/B70-1</f>
        <v>-7.3111990366414581E-4</v>
      </c>
      <c r="F70" s="108">
        <v>2913</v>
      </c>
      <c r="G70" s="109">
        <v>7176</v>
      </c>
      <c r="H70" s="109">
        <v>28984</v>
      </c>
      <c r="I70" s="109">
        <v>10310</v>
      </c>
      <c r="J70" s="109">
        <v>4341</v>
      </c>
      <c r="K70" s="105"/>
      <c r="L70" s="111">
        <f>F70/$C70</f>
        <v>6.2685603615235633E-2</v>
      </c>
      <c r="M70" s="111">
        <f>G70/$C70</f>
        <v>0.15442220787604907</v>
      </c>
      <c r="N70" s="111">
        <f>H70/$C70</f>
        <v>0.62371422423068645</v>
      </c>
      <c r="O70" s="111">
        <f>I70/$C70</f>
        <v>0.22186356789326447</v>
      </c>
      <c r="P70" s="111">
        <f>J70/$C70</f>
        <v>9.3415106520335703E-2</v>
      </c>
      <c r="Q70" s="126">
        <f>(G70+I70)/(H70/100)</f>
        <v>60.329837151531883</v>
      </c>
      <c r="S70" s="25">
        <v>106</v>
      </c>
      <c r="T70" s="39" t="s">
        <v>24</v>
      </c>
      <c r="U70" s="38"/>
      <c r="V70" s="35"/>
      <c r="W70" s="36"/>
      <c r="X70" s="37"/>
      <c r="Y70" s="113"/>
    </row>
    <row r="71" spans="1:25" s="4" customFormat="1" ht="13.5" customHeight="1">
      <c r="A71" s="24" t="s">
        <v>445</v>
      </c>
      <c r="B71" s="40">
        <v>72699</v>
      </c>
      <c r="C71" s="6">
        <v>72634</v>
      </c>
      <c r="D71" s="14">
        <f>C71-B71</f>
        <v>-65</v>
      </c>
      <c r="E71" s="102">
        <f>C71/B71-1</f>
        <v>-8.9409758043434984E-4</v>
      </c>
      <c r="F71" s="108">
        <v>4288</v>
      </c>
      <c r="G71" s="109">
        <v>10143</v>
      </c>
      <c r="H71" s="109">
        <v>45257</v>
      </c>
      <c r="I71" s="109">
        <v>17234</v>
      </c>
      <c r="J71" s="109">
        <v>7499</v>
      </c>
      <c r="K71" s="105"/>
      <c r="L71" s="111">
        <f>F71/$C71</f>
        <v>5.9035713302310215E-2</v>
      </c>
      <c r="M71" s="111">
        <f>G71/$C71</f>
        <v>0.1396453451551615</v>
      </c>
      <c r="N71" s="111">
        <f>H71/$C71</f>
        <v>0.6230828537599471</v>
      </c>
      <c r="O71" s="111">
        <f>I71/$C71</f>
        <v>0.23727180108489138</v>
      </c>
      <c r="P71" s="111">
        <f>J71/$C71</f>
        <v>0.10324365999394224</v>
      </c>
      <c r="Q71" s="126">
        <f>(G71+I71)/(H71/100)</f>
        <v>60.492299533773782</v>
      </c>
      <c r="S71" s="25">
        <v>405</v>
      </c>
      <c r="T71" s="39" t="s">
        <v>60</v>
      </c>
      <c r="U71" s="26"/>
      <c r="V71" s="35"/>
      <c r="W71" s="36"/>
      <c r="X71" s="37"/>
      <c r="Y71" s="113"/>
    </row>
    <row r="72" spans="1:25" s="4" customFormat="1" ht="13.5" customHeight="1">
      <c r="A72" s="24" t="s">
        <v>58</v>
      </c>
      <c r="B72" s="40">
        <v>119951</v>
      </c>
      <c r="C72" s="6">
        <v>119823</v>
      </c>
      <c r="D72" s="14">
        <f>C72-B72</f>
        <v>-128</v>
      </c>
      <c r="E72" s="102">
        <f>C72/B72-1</f>
        <v>-1.0671024001467355E-3</v>
      </c>
      <c r="F72" s="108">
        <v>7437</v>
      </c>
      <c r="G72" s="109">
        <v>17373</v>
      </c>
      <c r="H72" s="109">
        <v>73144</v>
      </c>
      <c r="I72" s="109">
        <v>29306</v>
      </c>
      <c r="J72" s="109">
        <v>12294</v>
      </c>
      <c r="K72" s="105"/>
      <c r="L72" s="111">
        <f>F72/$C72</f>
        <v>6.2066548158533838E-2</v>
      </c>
      <c r="M72" s="111">
        <f>G72/$C72</f>
        <v>0.14498885856638541</v>
      </c>
      <c r="N72" s="111">
        <f>H72/$C72</f>
        <v>0.61043372307486876</v>
      </c>
      <c r="O72" s="111">
        <f>I72/$C72</f>
        <v>0.24457741835874583</v>
      </c>
      <c r="P72" s="111">
        <f>J72/$C72</f>
        <v>0.10260133697203375</v>
      </c>
      <c r="Q72" s="126">
        <f>(G72+I72)/(H72/100)</f>
        <v>63.817948157060044</v>
      </c>
      <c r="S72" s="25">
        <v>398</v>
      </c>
      <c r="T72" s="19" t="s">
        <v>59</v>
      </c>
      <c r="U72" s="38"/>
      <c r="V72" s="35"/>
      <c r="W72" s="36"/>
      <c r="X72" s="37"/>
      <c r="Y72" s="113"/>
    </row>
    <row r="73" spans="1:25" s="4" customFormat="1" ht="13.5" customHeight="1">
      <c r="A73" s="24" t="s">
        <v>112</v>
      </c>
      <c r="B73" s="40">
        <v>12387</v>
      </c>
      <c r="C73" s="6">
        <v>12373</v>
      </c>
      <c r="D73" s="14">
        <f>C73-B73</f>
        <v>-14</v>
      </c>
      <c r="E73" s="102">
        <f>C73/B73-1</f>
        <v>-1.1302171631548674E-3</v>
      </c>
      <c r="F73" s="108">
        <v>942</v>
      </c>
      <c r="G73" s="109">
        <v>2256</v>
      </c>
      <c r="H73" s="109">
        <v>6967</v>
      </c>
      <c r="I73" s="109">
        <v>3150</v>
      </c>
      <c r="J73" s="109">
        <v>1346</v>
      </c>
      <c r="K73" s="105"/>
      <c r="L73" s="111">
        <f>F73/$C73</f>
        <v>7.6133516527923703E-2</v>
      </c>
      <c r="M73" s="111">
        <f>G73/$C73</f>
        <v>0.18233249818152428</v>
      </c>
      <c r="N73" s="111">
        <f>H73/$C73</f>
        <v>0.56308090196395377</v>
      </c>
      <c r="O73" s="111">
        <f>I73/$C73</f>
        <v>0.25458659985452192</v>
      </c>
      <c r="P73" s="111">
        <f>J73/$C73</f>
        <v>0.10878525822355128</v>
      </c>
      <c r="Q73" s="126">
        <f>(G73+I73)/(H73/100)</f>
        <v>77.594373474953343</v>
      </c>
      <c r="S73" s="25">
        <v>208</v>
      </c>
      <c r="T73" s="19" t="s">
        <v>112</v>
      </c>
      <c r="U73" s="38"/>
      <c r="V73" s="35"/>
      <c r="W73" s="36"/>
      <c r="X73" s="37"/>
      <c r="Y73" s="113"/>
    </row>
    <row r="74" spans="1:25" s="4" customFormat="1" ht="13.5" customHeight="1">
      <c r="A74" s="24" t="s">
        <v>132</v>
      </c>
      <c r="B74" s="40">
        <v>18927</v>
      </c>
      <c r="C74" s="6">
        <v>18903</v>
      </c>
      <c r="D74" s="14">
        <f>C74-B74</f>
        <v>-24</v>
      </c>
      <c r="E74" s="102">
        <f>C74/B74-1</f>
        <v>-1.2680297987002209E-3</v>
      </c>
      <c r="F74" s="108">
        <v>1832</v>
      </c>
      <c r="G74" s="109">
        <v>4283</v>
      </c>
      <c r="H74" s="109">
        <v>10863</v>
      </c>
      <c r="I74" s="109">
        <v>3757</v>
      </c>
      <c r="J74" s="109">
        <v>1501</v>
      </c>
      <c r="K74" s="105"/>
      <c r="L74" s="111">
        <f>F74/$C74</f>
        <v>9.6915833465587478E-2</v>
      </c>
      <c r="M74" s="111">
        <f>G74/$C74</f>
        <v>0.226577791884886</v>
      </c>
      <c r="N74" s="111">
        <f>H74/$C74</f>
        <v>0.57467068719250913</v>
      </c>
      <c r="O74" s="111">
        <f>I74/$C74</f>
        <v>0.19875152092260487</v>
      </c>
      <c r="P74" s="111">
        <f>J74/$C74</f>
        <v>7.9405385388562663E-2</v>
      </c>
      <c r="Q74" s="126">
        <f>(G74+I74)/(H74/100)</f>
        <v>74.012703673018507</v>
      </c>
      <c r="S74" s="25">
        <v>410</v>
      </c>
      <c r="T74" s="19" t="s">
        <v>491</v>
      </c>
      <c r="U74" s="38"/>
      <c r="V74" s="35"/>
      <c r="W74" s="36"/>
      <c r="X74" s="37"/>
      <c r="Y74" s="113"/>
    </row>
    <row r="75" spans="1:25" s="4" customFormat="1" ht="13.5" customHeight="1">
      <c r="A75" s="24" t="s">
        <v>94</v>
      </c>
      <c r="B75" s="40">
        <v>38664</v>
      </c>
      <c r="C75" s="6">
        <v>38599</v>
      </c>
      <c r="D75" s="14">
        <f>C75-B75</f>
        <v>-65</v>
      </c>
      <c r="E75" s="102">
        <f>C75/B75-1</f>
        <v>-1.681150424167166E-3</v>
      </c>
      <c r="F75" s="108">
        <v>2739</v>
      </c>
      <c r="G75" s="109">
        <v>7145</v>
      </c>
      <c r="H75" s="109">
        <v>24447</v>
      </c>
      <c r="I75" s="109">
        <v>7007</v>
      </c>
      <c r="J75" s="109">
        <v>2632</v>
      </c>
      <c r="K75" s="105"/>
      <c r="L75" s="111">
        <f>F75/$C75</f>
        <v>7.0960387574807632E-2</v>
      </c>
      <c r="M75" s="111">
        <f>G75/$C75</f>
        <v>0.18510842249799217</v>
      </c>
      <c r="N75" s="111">
        <f>H75/$C75</f>
        <v>0.63335837716003007</v>
      </c>
      <c r="O75" s="111">
        <f>I75/$C75</f>
        <v>0.18153320034197779</v>
      </c>
      <c r="P75" s="111">
        <f>J75/$C75</f>
        <v>6.8188295033550089E-2</v>
      </c>
      <c r="Q75" s="126">
        <f>(G75+I75)/(H75/100)</f>
        <v>57.88849347568209</v>
      </c>
      <c r="S75" s="25">
        <v>858</v>
      </c>
      <c r="T75" s="39" t="s">
        <v>95</v>
      </c>
      <c r="U75" s="38"/>
      <c r="V75" s="35"/>
      <c r="W75" s="36"/>
      <c r="X75" s="37"/>
      <c r="Y75" s="113"/>
    </row>
    <row r="76" spans="1:25" s="4" customFormat="1" ht="13.5" customHeight="1">
      <c r="A76" s="24" t="s">
        <v>169</v>
      </c>
      <c r="B76" s="40">
        <v>29211</v>
      </c>
      <c r="C76" s="6">
        <v>29158</v>
      </c>
      <c r="D76" s="14">
        <f>C76-B76</f>
        <v>-53</v>
      </c>
      <c r="E76" s="102">
        <f>C76/B76-1</f>
        <v>-1.8143849919550759E-3</v>
      </c>
      <c r="F76" s="108">
        <v>2111</v>
      </c>
      <c r="G76" s="109">
        <v>5420</v>
      </c>
      <c r="H76" s="109">
        <v>18088</v>
      </c>
      <c r="I76" s="109">
        <v>5650</v>
      </c>
      <c r="J76" s="109">
        <v>2111</v>
      </c>
      <c r="K76" s="105"/>
      <c r="L76" s="111">
        <f>F76/$C76</f>
        <v>7.2398655600521292E-2</v>
      </c>
      <c r="M76" s="111">
        <f>G76/$C76</f>
        <v>0.18588380547362646</v>
      </c>
      <c r="N76" s="111">
        <f>H76/$C76</f>
        <v>0.62034433088689211</v>
      </c>
      <c r="O76" s="111">
        <f>I76/$C76</f>
        <v>0.19377186363948146</v>
      </c>
      <c r="P76" s="111">
        <f>J76/$C76</f>
        <v>7.2398655600521292E-2</v>
      </c>
      <c r="Q76" s="126">
        <f>(G76+I76)/(H76/100)</f>
        <v>61.200796107916851</v>
      </c>
      <c r="S76" s="25">
        <v>927</v>
      </c>
      <c r="T76" s="19" t="s">
        <v>170</v>
      </c>
      <c r="U76" s="38"/>
      <c r="V76" s="35"/>
      <c r="W76" s="36"/>
      <c r="X76" s="37"/>
      <c r="Y76" s="113"/>
    </row>
    <row r="77" spans="1:25" s="4" customFormat="1" ht="13.5" customHeight="1">
      <c r="A77" s="24" t="s">
        <v>106</v>
      </c>
      <c r="B77" s="40">
        <v>9862</v>
      </c>
      <c r="C77" s="6">
        <v>9844</v>
      </c>
      <c r="D77" s="14">
        <f>C77-B77</f>
        <v>-18</v>
      </c>
      <c r="E77" s="102">
        <f>C77/B77-1</f>
        <v>-1.8251875887244084E-3</v>
      </c>
      <c r="F77" s="108">
        <v>943</v>
      </c>
      <c r="G77" s="109">
        <v>2226</v>
      </c>
      <c r="H77" s="109">
        <v>5576</v>
      </c>
      <c r="I77" s="109">
        <v>2042</v>
      </c>
      <c r="J77" s="109">
        <v>878</v>
      </c>
      <c r="K77" s="105"/>
      <c r="L77" s="111">
        <f>F77/$C77</f>
        <v>9.5794392523364483E-2</v>
      </c>
      <c r="M77" s="111">
        <f>G77/$C77</f>
        <v>0.22612759041040228</v>
      </c>
      <c r="N77" s="111">
        <f>H77/$C77</f>
        <v>0.56643640796424222</v>
      </c>
      <c r="O77" s="111">
        <f>I77/$C77</f>
        <v>0.20743600162535555</v>
      </c>
      <c r="P77" s="111">
        <f>J77/$C77</f>
        <v>8.9191385615603413E-2</v>
      </c>
      <c r="Q77" s="126">
        <f>(G77+I77)/(H77/100)</f>
        <v>76.542324246771884</v>
      </c>
      <c r="S77" s="25">
        <v>139</v>
      </c>
      <c r="T77" s="39" t="s">
        <v>483</v>
      </c>
      <c r="U77" s="38"/>
      <c r="V77" s="35"/>
      <c r="W77" s="36"/>
      <c r="X77" s="37"/>
      <c r="Y77" s="113"/>
    </row>
    <row r="78" spans="1:25" s="4" customFormat="1" ht="13.5" customHeight="1">
      <c r="A78" s="24" t="s">
        <v>122</v>
      </c>
      <c r="B78" s="40">
        <v>14849</v>
      </c>
      <c r="C78" s="6">
        <v>14821</v>
      </c>
      <c r="D78" s="14">
        <f>C78-B78</f>
        <v>-28</v>
      </c>
      <c r="E78" s="102">
        <f>C78/B78-1</f>
        <v>-1.88564886524345E-3</v>
      </c>
      <c r="F78" s="108">
        <v>1349</v>
      </c>
      <c r="G78" s="109">
        <v>3177</v>
      </c>
      <c r="H78" s="109">
        <v>9101</v>
      </c>
      <c r="I78" s="109">
        <v>2543</v>
      </c>
      <c r="J78" s="109">
        <v>871</v>
      </c>
      <c r="K78" s="105"/>
      <c r="L78" s="111">
        <f>F78/$C78</f>
        <v>9.1019499359017611E-2</v>
      </c>
      <c r="M78" s="111">
        <f>G78/$C78</f>
        <v>0.2143580055326901</v>
      </c>
      <c r="N78" s="111">
        <f>H78/$C78</f>
        <v>0.61406112947844271</v>
      </c>
      <c r="O78" s="111">
        <f>I78/$C78</f>
        <v>0.17158086498886715</v>
      </c>
      <c r="P78" s="111">
        <f>J78/$C78</f>
        <v>5.8767964374873492E-2</v>
      </c>
      <c r="Q78" s="126">
        <f>(G78+I78)/(H78/100)</f>
        <v>62.850236237776066</v>
      </c>
      <c r="S78" s="25">
        <v>276</v>
      </c>
      <c r="T78" s="19" t="s">
        <v>488</v>
      </c>
      <c r="U78" s="38"/>
      <c r="V78" s="35"/>
      <c r="W78" s="36"/>
      <c r="X78" s="37"/>
      <c r="Y78" s="113"/>
    </row>
    <row r="79" spans="1:25" s="4" customFormat="1" ht="13.5" customHeight="1">
      <c r="A79" s="24" t="s">
        <v>157</v>
      </c>
      <c r="B79" s="40">
        <v>27592</v>
      </c>
      <c r="C79" s="6">
        <v>27536</v>
      </c>
      <c r="D79" s="14">
        <f>C79-B79</f>
        <v>-56</v>
      </c>
      <c r="E79" s="102">
        <f>C79/B79-1</f>
        <v>-2.029573789504191E-3</v>
      </c>
      <c r="F79" s="108">
        <v>1618</v>
      </c>
      <c r="G79" s="109">
        <v>4069</v>
      </c>
      <c r="H79" s="109">
        <v>15969</v>
      </c>
      <c r="I79" s="109">
        <v>7498</v>
      </c>
      <c r="J79" s="109">
        <v>3407</v>
      </c>
      <c r="K79" s="105"/>
      <c r="L79" s="111">
        <f>F79/$C79</f>
        <v>5.8759442184776293E-2</v>
      </c>
      <c r="M79" s="111">
        <f>G79/$C79</f>
        <v>0.14777019174898315</v>
      </c>
      <c r="N79" s="111">
        <f>H79/$C79</f>
        <v>0.57993172574084839</v>
      </c>
      <c r="O79" s="111">
        <f>I79/$C79</f>
        <v>0.27229808251016852</v>
      </c>
      <c r="P79" s="111">
        <f>J79/$C79</f>
        <v>0.12372893666472981</v>
      </c>
      <c r="Q79" s="126">
        <f>(G79+I79)/(H79/100)</f>
        <v>72.434091051412111</v>
      </c>
      <c r="S79" s="25">
        <v>710</v>
      </c>
      <c r="T79" s="19" t="s">
        <v>158</v>
      </c>
      <c r="U79" s="34"/>
      <c r="V79" s="35"/>
      <c r="W79" s="36"/>
      <c r="X79" s="37"/>
      <c r="Y79" s="113"/>
    </row>
    <row r="80" spans="1:25" s="4" customFormat="1" ht="13.5" customHeight="1">
      <c r="A80" s="55" t="s">
        <v>110</v>
      </c>
      <c r="B80" s="40">
        <v>16447</v>
      </c>
      <c r="C80" s="6">
        <v>16413</v>
      </c>
      <c r="D80" s="14">
        <f>C80-B80</f>
        <v>-34</v>
      </c>
      <c r="E80" s="102">
        <f>C80/B80-1</f>
        <v>-2.0672463063172719E-3</v>
      </c>
      <c r="F80" s="108">
        <v>1077</v>
      </c>
      <c r="G80" s="109">
        <v>2681</v>
      </c>
      <c r="H80" s="109">
        <v>9748</v>
      </c>
      <c r="I80" s="109">
        <v>3984</v>
      </c>
      <c r="J80" s="109">
        <v>1711</v>
      </c>
      <c r="K80" s="105"/>
      <c r="L80" s="111">
        <f>F80/$C80</f>
        <v>6.5618716870773169E-2</v>
      </c>
      <c r="M80" s="111">
        <f>G80/$C80</f>
        <v>0.16334612806921342</v>
      </c>
      <c r="N80" s="111">
        <f>H80/$C80</f>
        <v>0.59391945409126912</v>
      </c>
      <c r="O80" s="111">
        <f>I80/$C80</f>
        <v>0.24273441783951746</v>
      </c>
      <c r="P80" s="111">
        <f>J80/$C80</f>
        <v>0.10424663376591727</v>
      </c>
      <c r="Q80" s="126">
        <f>(G80+I80)/(H80/100)</f>
        <v>68.372999589659415</v>
      </c>
      <c r="S80" s="50">
        <v>165</v>
      </c>
      <c r="T80" s="19" t="s">
        <v>110</v>
      </c>
      <c r="U80" s="38"/>
      <c r="V80" s="35"/>
      <c r="W80" s="36"/>
      <c r="X80" s="37"/>
      <c r="Y80" s="113"/>
    </row>
    <row r="81" spans="1:25" s="4" customFormat="1" ht="13.5" customHeight="1">
      <c r="A81" s="24" t="s">
        <v>448</v>
      </c>
      <c r="B81" s="40">
        <v>9554</v>
      </c>
      <c r="C81" s="6">
        <v>9534</v>
      </c>
      <c r="D81" s="14">
        <f>C81-B81</f>
        <v>-20</v>
      </c>
      <c r="E81" s="102">
        <f>C81/B81-1</f>
        <v>-2.0933640360059069E-3</v>
      </c>
      <c r="F81" s="108">
        <v>781</v>
      </c>
      <c r="G81" s="109">
        <v>1958</v>
      </c>
      <c r="H81" s="109">
        <v>5806</v>
      </c>
      <c r="I81" s="109">
        <v>1770</v>
      </c>
      <c r="J81" s="109">
        <v>691</v>
      </c>
      <c r="K81" s="105"/>
      <c r="L81" s="111">
        <f>F81/$C81</f>
        <v>8.191734843717223E-2</v>
      </c>
      <c r="M81" s="111">
        <f>G81/$C81</f>
        <v>0.2053702538284036</v>
      </c>
      <c r="N81" s="111">
        <f>H81/$C81</f>
        <v>0.6089783931193623</v>
      </c>
      <c r="O81" s="111">
        <f>I81/$C81</f>
        <v>0.1856513530522341</v>
      </c>
      <c r="P81" s="111">
        <f>J81/$C81</f>
        <v>7.2477449129431507E-2</v>
      </c>
      <c r="Q81" s="126">
        <f>(G81+I81)/(H81/100)</f>
        <v>64.209438511884258</v>
      </c>
      <c r="S81" s="25">
        <v>481</v>
      </c>
      <c r="T81" s="19" t="s">
        <v>448</v>
      </c>
      <c r="U81" s="38"/>
      <c r="V81" s="35"/>
      <c r="W81" s="36"/>
      <c r="X81" s="37"/>
      <c r="Y81" s="113"/>
    </row>
    <row r="82" spans="1:25" s="4" customFormat="1" ht="13.5" customHeight="1">
      <c r="A82" s="24" t="s">
        <v>385</v>
      </c>
      <c r="B82" s="40">
        <v>448</v>
      </c>
      <c r="C82" s="6">
        <v>447</v>
      </c>
      <c r="D82" s="14">
        <f>C82-B82</f>
        <v>-1</v>
      </c>
      <c r="E82" s="102">
        <f>C82/B82-1</f>
        <v>-2.2321428571429047E-3</v>
      </c>
      <c r="F82" s="108">
        <v>35</v>
      </c>
      <c r="G82" s="109">
        <v>71</v>
      </c>
      <c r="H82" s="109">
        <v>233</v>
      </c>
      <c r="I82" s="109">
        <v>143</v>
      </c>
      <c r="J82" s="109">
        <v>73</v>
      </c>
      <c r="K82" s="105"/>
      <c r="L82" s="111">
        <f>F82/$C82</f>
        <v>7.829977628635347E-2</v>
      </c>
      <c r="M82" s="111">
        <f>G82/$C82</f>
        <v>0.15883668903803133</v>
      </c>
      <c r="N82" s="111">
        <f>H82/$C82</f>
        <v>0.52125279642058164</v>
      </c>
      <c r="O82" s="111">
        <f>I82/$C82</f>
        <v>0.31991051454138703</v>
      </c>
      <c r="P82" s="111">
        <f>J82/$C82</f>
        <v>0.16331096196868009</v>
      </c>
      <c r="Q82" s="126">
        <f>(G82+I82)/(H82/100)</f>
        <v>91.845493562231752</v>
      </c>
      <c r="S82" s="25">
        <v>941</v>
      </c>
      <c r="T82" s="39" t="s">
        <v>385</v>
      </c>
      <c r="U82" s="38"/>
      <c r="V82" s="35"/>
      <c r="W82" s="36"/>
      <c r="X82" s="37"/>
      <c r="Y82" s="113"/>
    </row>
    <row r="83" spans="1:25" s="4" customFormat="1" ht="13.5" customHeight="1">
      <c r="A83" s="24" t="s">
        <v>276</v>
      </c>
      <c r="B83" s="40">
        <v>2018</v>
      </c>
      <c r="C83" s="6">
        <v>2013</v>
      </c>
      <c r="D83" s="14">
        <f>C83-B83</f>
        <v>-5</v>
      </c>
      <c r="E83" s="102">
        <f>C83/B83-1</f>
        <v>-2.4777006937561907E-3</v>
      </c>
      <c r="F83" s="108">
        <v>125</v>
      </c>
      <c r="G83" s="109">
        <v>315</v>
      </c>
      <c r="H83" s="109">
        <v>1149</v>
      </c>
      <c r="I83" s="109">
        <v>549</v>
      </c>
      <c r="J83" s="109">
        <v>234</v>
      </c>
      <c r="K83" s="105"/>
      <c r="L83" s="111">
        <f>F83/$C83</f>
        <v>6.2096373571783409E-2</v>
      </c>
      <c r="M83" s="111">
        <f>G83/$C83</f>
        <v>0.15648286140089418</v>
      </c>
      <c r="N83" s="111">
        <f>H83/$C83</f>
        <v>0.57078986587183311</v>
      </c>
      <c r="O83" s="111">
        <f>I83/$C83</f>
        <v>0.27272727272727271</v>
      </c>
      <c r="P83" s="111">
        <f>J83/$C83</f>
        <v>0.11624441132637854</v>
      </c>
      <c r="Q83" s="126">
        <f>(G83+I83)/(H83/100)</f>
        <v>75.195822454308086</v>
      </c>
      <c r="S83" s="25">
        <v>480</v>
      </c>
      <c r="T83" s="39" t="s">
        <v>493</v>
      </c>
      <c r="U83" s="34"/>
      <c r="V83" s="35"/>
      <c r="W83" s="36"/>
      <c r="X83" s="37"/>
      <c r="Y83" s="113"/>
    </row>
    <row r="84" spans="1:25" s="4" customFormat="1" ht="13.5" customHeight="1">
      <c r="A84" s="24" t="s">
        <v>228</v>
      </c>
      <c r="B84" s="40">
        <v>4273</v>
      </c>
      <c r="C84" s="6">
        <v>4261</v>
      </c>
      <c r="D84" s="14">
        <f>C84-B84</f>
        <v>-12</v>
      </c>
      <c r="E84" s="102">
        <f>C84/B84-1</f>
        <v>-2.8083313831032131E-3</v>
      </c>
      <c r="F84" s="108">
        <v>356</v>
      </c>
      <c r="G84" s="109">
        <v>806</v>
      </c>
      <c r="H84" s="109">
        <v>2468</v>
      </c>
      <c r="I84" s="109">
        <v>987</v>
      </c>
      <c r="J84" s="109">
        <v>437</v>
      </c>
      <c r="K84" s="105"/>
      <c r="L84" s="111">
        <f>F84/$C84</f>
        <v>8.3548462802159121E-2</v>
      </c>
      <c r="M84" s="111">
        <f>G84/$C84</f>
        <v>0.18915747477118047</v>
      </c>
      <c r="N84" s="111">
        <f>H84/$C84</f>
        <v>0.57920675897676599</v>
      </c>
      <c r="O84" s="111">
        <f>I84/$C84</f>
        <v>0.23163576625205351</v>
      </c>
      <c r="P84" s="111">
        <f>J84/$C84</f>
        <v>0.10255808495658296</v>
      </c>
      <c r="Q84" s="126">
        <f>(G84+I84)/(H84/100)</f>
        <v>72.64991896272285</v>
      </c>
      <c r="S84" s="25">
        <v>236</v>
      </c>
      <c r="T84" s="19" t="s">
        <v>229</v>
      </c>
      <c r="U84" s="38"/>
      <c r="V84" s="35"/>
      <c r="W84" s="36"/>
      <c r="X84" s="37"/>
      <c r="Y84" s="113"/>
    </row>
    <row r="85" spans="1:25" s="4" customFormat="1" ht="13.5" customHeight="1">
      <c r="A85" s="24" t="s">
        <v>175</v>
      </c>
      <c r="B85" s="40">
        <v>4958</v>
      </c>
      <c r="C85" s="6">
        <v>4943</v>
      </c>
      <c r="D85" s="14">
        <f>C85-B85</f>
        <v>-15</v>
      </c>
      <c r="E85" s="102">
        <f>C85/B85-1</f>
        <v>-3.0254134731746429E-3</v>
      </c>
      <c r="F85" s="108">
        <v>387</v>
      </c>
      <c r="G85" s="109">
        <v>958</v>
      </c>
      <c r="H85" s="109">
        <v>3015</v>
      </c>
      <c r="I85" s="109">
        <v>970</v>
      </c>
      <c r="J85" s="109">
        <v>366</v>
      </c>
      <c r="K85" s="105"/>
      <c r="L85" s="111">
        <f>F85/$C85</f>
        <v>7.8292534897835317E-2</v>
      </c>
      <c r="M85" s="111">
        <f>G85/$C85</f>
        <v>0.19380942747319441</v>
      </c>
      <c r="N85" s="111">
        <f>H85/$C85</f>
        <v>0.60995346955290308</v>
      </c>
      <c r="O85" s="111">
        <f>I85/$C85</f>
        <v>0.19623710297390248</v>
      </c>
      <c r="P85" s="111">
        <f>J85/$C85</f>
        <v>7.404410277159619E-2</v>
      </c>
      <c r="Q85" s="126">
        <f>(G85+I85)/(H85/100)</f>
        <v>63.946932006633503</v>
      </c>
      <c r="S85" s="25">
        <v>18</v>
      </c>
      <c r="T85" s="19" t="s">
        <v>175</v>
      </c>
      <c r="U85" s="38"/>
      <c r="V85" s="35"/>
      <c r="W85" s="36"/>
      <c r="X85" s="37"/>
      <c r="Y85" s="113"/>
    </row>
    <row r="86" spans="1:25" s="4" customFormat="1" ht="13.5" customHeight="1">
      <c r="A86" s="24" t="s">
        <v>205</v>
      </c>
      <c r="B86" s="40">
        <v>5403</v>
      </c>
      <c r="C86" s="6">
        <v>5386</v>
      </c>
      <c r="D86" s="14">
        <f>C86-B86</f>
        <v>-17</v>
      </c>
      <c r="E86" s="102">
        <f>C86/B86-1</f>
        <v>-3.1464001480658865E-3</v>
      </c>
      <c r="F86" s="108">
        <v>311</v>
      </c>
      <c r="G86" s="109">
        <v>862</v>
      </c>
      <c r="H86" s="109">
        <v>3149</v>
      </c>
      <c r="I86" s="109">
        <v>1375</v>
      </c>
      <c r="J86" s="109">
        <v>576</v>
      </c>
      <c r="K86" s="105"/>
      <c r="L86" s="111">
        <f>F86/$C86</f>
        <v>5.7742294838470105E-2</v>
      </c>
      <c r="M86" s="111">
        <f>G86/$C86</f>
        <v>0.16004455997029335</v>
      </c>
      <c r="N86" s="111">
        <f>H86/$C86</f>
        <v>0.58466394355737095</v>
      </c>
      <c r="O86" s="111">
        <f>I86/$C86</f>
        <v>0.25529149647233568</v>
      </c>
      <c r="P86" s="111">
        <f>J86/$C86</f>
        <v>0.10694392870404754</v>
      </c>
      <c r="Q86" s="126">
        <f>(G86+I86)/(H86/100)</f>
        <v>71.038424896792634</v>
      </c>
      <c r="S86" s="25">
        <v>149</v>
      </c>
      <c r="T86" s="39" t="s">
        <v>206</v>
      </c>
      <c r="U86" s="38"/>
      <c r="V86" s="35"/>
      <c r="W86" s="36"/>
      <c r="X86" s="37"/>
      <c r="Y86" s="113"/>
    </row>
    <row r="87" spans="1:25" s="4" customFormat="1" ht="13.5" customHeight="1">
      <c r="A87" s="24" t="s">
        <v>246</v>
      </c>
      <c r="B87" s="40">
        <v>315</v>
      </c>
      <c r="C87" s="6">
        <v>314</v>
      </c>
      <c r="D87" s="14">
        <f>C87-B87</f>
        <v>-1</v>
      </c>
      <c r="E87" s="102">
        <f>C87/B87-1</f>
        <v>-3.1746031746031633E-3</v>
      </c>
      <c r="F87" s="108">
        <v>15</v>
      </c>
      <c r="G87" s="109">
        <v>32</v>
      </c>
      <c r="H87" s="109">
        <v>165</v>
      </c>
      <c r="I87" s="109">
        <v>117</v>
      </c>
      <c r="J87" s="109">
        <v>57</v>
      </c>
      <c r="K87" s="105"/>
      <c r="L87" s="111">
        <f>F87/$C87</f>
        <v>4.7770700636942678E-2</v>
      </c>
      <c r="M87" s="111">
        <f>G87/$C87</f>
        <v>0.10191082802547771</v>
      </c>
      <c r="N87" s="111">
        <f>H87/$C87</f>
        <v>0.52547770700636942</v>
      </c>
      <c r="O87" s="111">
        <f>I87/$C87</f>
        <v>0.37261146496815284</v>
      </c>
      <c r="P87" s="111">
        <f>J87/$C87</f>
        <v>0.18152866242038215</v>
      </c>
      <c r="Q87" s="126">
        <f>(G87+I87)/(H87/100)</f>
        <v>90.303030303030312</v>
      </c>
      <c r="S87" s="25">
        <v>295</v>
      </c>
      <c r="T87" s="19" t="s">
        <v>246</v>
      </c>
      <c r="U87" s="38"/>
      <c r="V87" s="35"/>
      <c r="W87" s="36"/>
      <c r="X87" s="37"/>
      <c r="Y87" s="113"/>
    </row>
    <row r="88" spans="1:25" s="4" customFormat="1" ht="13.5" customHeight="1">
      <c r="A88" s="24" t="s">
        <v>203</v>
      </c>
      <c r="B88" s="40">
        <v>6930</v>
      </c>
      <c r="C88" s="6">
        <v>6907</v>
      </c>
      <c r="D88" s="14">
        <f>C88-B88</f>
        <v>-23</v>
      </c>
      <c r="E88" s="102">
        <f>C88/B88-1</f>
        <v>-3.3189033189032768E-3</v>
      </c>
      <c r="F88" s="108">
        <v>359</v>
      </c>
      <c r="G88" s="109">
        <v>864</v>
      </c>
      <c r="H88" s="109">
        <v>4249</v>
      </c>
      <c r="I88" s="109">
        <v>1794</v>
      </c>
      <c r="J88" s="109">
        <v>705</v>
      </c>
      <c r="K88" s="105"/>
      <c r="L88" s="111">
        <f>F88/$C88</f>
        <v>5.1976255972202116E-2</v>
      </c>
      <c r="M88" s="111">
        <f>G88/$C88</f>
        <v>0.12509048791081512</v>
      </c>
      <c r="N88" s="111">
        <f>H88/$C88</f>
        <v>0.61517301288547854</v>
      </c>
      <c r="O88" s="111">
        <f>I88/$C88</f>
        <v>0.25973649920370639</v>
      </c>
      <c r="P88" s="111">
        <f>J88/$C88</f>
        <v>0.10207036339944983</v>
      </c>
      <c r="Q88" s="126">
        <f>(G88+I88)/(H88/100)</f>
        <v>62.555895504824662</v>
      </c>
      <c r="S88" s="25">
        <v>148</v>
      </c>
      <c r="T88" s="39" t="s">
        <v>204</v>
      </c>
      <c r="U88" s="38"/>
      <c r="V88" s="35"/>
      <c r="W88" s="36"/>
      <c r="X88" s="37"/>
      <c r="Y88" s="113"/>
    </row>
    <row r="89" spans="1:25" s="4" customFormat="1" ht="13.5" customHeight="1">
      <c r="A89" s="24" t="s">
        <v>71</v>
      </c>
      <c r="B89" s="40">
        <v>19278</v>
      </c>
      <c r="C89" s="6">
        <v>19208</v>
      </c>
      <c r="D89" s="14">
        <f>C89-B89</f>
        <v>-70</v>
      </c>
      <c r="E89" s="102">
        <f>C89/B89-1</f>
        <v>-3.6310820624546603E-3</v>
      </c>
      <c r="F89" s="108">
        <v>1291</v>
      </c>
      <c r="G89" s="109">
        <v>2997</v>
      </c>
      <c r="H89" s="109">
        <v>11254</v>
      </c>
      <c r="I89" s="109">
        <v>4957</v>
      </c>
      <c r="J89" s="109">
        <v>2374</v>
      </c>
      <c r="K89" s="105"/>
      <c r="L89" s="111">
        <f>F89/$C89</f>
        <v>6.7211578508954609E-2</v>
      </c>
      <c r="M89" s="111">
        <f>G89/$C89</f>
        <v>0.15602873802582257</v>
      </c>
      <c r="N89" s="111">
        <f>H89/$C89</f>
        <v>0.58590170762182425</v>
      </c>
      <c r="O89" s="111">
        <f>I89/$C89</f>
        <v>0.25806955435235318</v>
      </c>
      <c r="P89" s="111">
        <f>J89/$C89</f>
        <v>0.12359433569346105</v>
      </c>
      <c r="Q89" s="126">
        <f>(G89+I89)/(H89/100)</f>
        <v>70.67709258930158</v>
      </c>
      <c r="S89" s="25">
        <v>598</v>
      </c>
      <c r="T89" s="19" t="s">
        <v>72</v>
      </c>
      <c r="U89" s="38"/>
      <c r="V89" s="35"/>
      <c r="W89" s="36"/>
      <c r="X89" s="37"/>
      <c r="Y89" s="113"/>
    </row>
    <row r="90" spans="1:25" s="4" customFormat="1" ht="13.5" customHeight="1">
      <c r="A90" s="24" t="s">
        <v>285</v>
      </c>
      <c r="B90" s="40">
        <v>4733</v>
      </c>
      <c r="C90" s="6">
        <v>4715</v>
      </c>
      <c r="D90" s="14">
        <f>C90-B90</f>
        <v>-18</v>
      </c>
      <c r="E90" s="102">
        <f>C90/B90-1</f>
        <v>-3.8030847242763732E-3</v>
      </c>
      <c r="F90" s="108">
        <v>366</v>
      </c>
      <c r="G90" s="109">
        <v>916</v>
      </c>
      <c r="H90" s="109">
        <v>2845</v>
      </c>
      <c r="I90" s="109">
        <v>954</v>
      </c>
      <c r="J90" s="109">
        <v>381</v>
      </c>
      <c r="K90" s="105"/>
      <c r="L90" s="111">
        <f>F90/$C90</f>
        <v>7.7624602332979853E-2</v>
      </c>
      <c r="M90" s="111">
        <f>G90/$C90</f>
        <v>0.19427359490986215</v>
      </c>
      <c r="N90" s="111">
        <f>H90/$C90</f>
        <v>0.60339342523860018</v>
      </c>
      <c r="O90" s="111">
        <f>I90/$C90</f>
        <v>0.20233297985153764</v>
      </c>
      <c r="P90" s="111">
        <f>J90/$C90</f>
        <v>8.0805938494167548E-2</v>
      </c>
      <c r="Q90" s="126">
        <f>(G90+I90)/(H90/100)</f>
        <v>65.729349736379618</v>
      </c>
      <c r="S90" s="25">
        <v>538</v>
      </c>
      <c r="T90" s="39" t="s">
        <v>286</v>
      </c>
      <c r="U90" s="38"/>
      <c r="V90" s="35"/>
      <c r="W90" s="36"/>
      <c r="X90" s="37"/>
      <c r="Y90" s="113"/>
    </row>
    <row r="91" spans="1:25" s="4" customFormat="1" ht="13.5" customHeight="1">
      <c r="A91" s="24" t="s">
        <v>452</v>
      </c>
      <c r="B91" s="40">
        <v>39360</v>
      </c>
      <c r="C91" s="6">
        <v>39205</v>
      </c>
      <c r="D91" s="14">
        <f>C91-B91</f>
        <v>-155</v>
      </c>
      <c r="E91" s="102">
        <f>C91/B91-1</f>
        <v>-3.9380081300812719E-3</v>
      </c>
      <c r="F91" s="108">
        <v>2424</v>
      </c>
      <c r="G91" s="109">
        <v>5694</v>
      </c>
      <c r="H91" s="109">
        <v>23403</v>
      </c>
      <c r="I91" s="109">
        <v>10108</v>
      </c>
      <c r="J91" s="109">
        <v>4402</v>
      </c>
      <c r="K91" s="105"/>
      <c r="L91" s="111">
        <f>F91/$C91</f>
        <v>6.1828848361178419E-2</v>
      </c>
      <c r="M91" s="111">
        <f>G91/$C91</f>
        <v>0.14523657696722356</v>
      </c>
      <c r="N91" s="111">
        <f>H91/$C91</f>
        <v>0.5969391659227139</v>
      </c>
      <c r="O91" s="111">
        <f>I91/$C91</f>
        <v>0.25782425711006252</v>
      </c>
      <c r="P91" s="111">
        <f>J91/$C91</f>
        <v>0.11228159673511032</v>
      </c>
      <c r="Q91" s="126">
        <f>(G91+I91)/(H91/100)</f>
        <v>67.521257958381398</v>
      </c>
      <c r="S91" s="25">
        <v>684</v>
      </c>
      <c r="T91" s="19" t="s">
        <v>83</v>
      </c>
      <c r="U91" s="38"/>
      <c r="V91" s="35"/>
      <c r="W91" s="36"/>
      <c r="X91" s="37"/>
      <c r="Y91" s="113"/>
    </row>
    <row r="92" spans="1:25" s="4" customFormat="1" ht="13.5" customHeight="1">
      <c r="A92" s="24" t="s">
        <v>267</v>
      </c>
      <c r="B92" s="40">
        <v>7861</v>
      </c>
      <c r="C92" s="6">
        <v>7828</v>
      </c>
      <c r="D92" s="14">
        <f>C92-B92</f>
        <v>-33</v>
      </c>
      <c r="E92" s="102">
        <f>C92/B92-1</f>
        <v>-4.1979391934868771E-3</v>
      </c>
      <c r="F92" s="108">
        <v>479</v>
      </c>
      <c r="G92" s="109">
        <v>1320</v>
      </c>
      <c r="H92" s="109">
        <v>4539</v>
      </c>
      <c r="I92" s="109">
        <v>1969</v>
      </c>
      <c r="J92" s="109">
        <v>827</v>
      </c>
      <c r="K92" s="105"/>
      <c r="L92" s="111">
        <f>F92/$C92</f>
        <v>6.1190597853857949E-2</v>
      </c>
      <c r="M92" s="111">
        <f>G92/$C92</f>
        <v>0.16862544711292796</v>
      </c>
      <c r="N92" s="111">
        <f>H92/$C92</f>
        <v>0.57984159427695448</v>
      </c>
      <c r="O92" s="111">
        <f>I92/$C92</f>
        <v>0.25153295861011754</v>
      </c>
      <c r="P92" s="111">
        <f>J92/$C92</f>
        <v>0.10564639754726622</v>
      </c>
      <c r="Q92" s="126">
        <f>(G92+I92)/(H92/100)</f>
        <v>72.460894470147608</v>
      </c>
      <c r="S92" s="25">
        <v>433</v>
      </c>
      <c r="T92" s="39" t="s">
        <v>267</v>
      </c>
      <c r="U92" s="38"/>
      <c r="V92" s="35"/>
      <c r="W92" s="36"/>
      <c r="X92" s="37"/>
      <c r="Y92" s="113"/>
    </row>
    <row r="93" spans="1:25" s="4" customFormat="1" ht="13.5" customHeight="1">
      <c r="A93" s="24" t="s">
        <v>172</v>
      </c>
      <c r="B93" s="40">
        <v>18851</v>
      </c>
      <c r="C93" s="6">
        <v>18765</v>
      </c>
      <c r="D93" s="14">
        <f>C93-B93</f>
        <v>-86</v>
      </c>
      <c r="E93" s="102">
        <f>C93/B93-1</f>
        <v>-4.5620921967004513E-3</v>
      </c>
      <c r="F93" s="108">
        <v>1180</v>
      </c>
      <c r="G93" s="109">
        <v>2986</v>
      </c>
      <c r="H93" s="109">
        <v>10718</v>
      </c>
      <c r="I93" s="109">
        <v>5061</v>
      </c>
      <c r="J93" s="109">
        <v>2134</v>
      </c>
      <c r="K93" s="105"/>
      <c r="L93" s="111">
        <f>F93/$C93</f>
        <v>6.2883026911803891E-2</v>
      </c>
      <c r="M93" s="111">
        <f>G93/$C93</f>
        <v>0.15912603250732746</v>
      </c>
      <c r="N93" s="111">
        <f>H93/$C93</f>
        <v>0.5711697308819611</v>
      </c>
      <c r="O93" s="111">
        <f>I93/$C93</f>
        <v>0.26970423661071141</v>
      </c>
      <c r="P93" s="111">
        <f>J93/$C93</f>
        <v>0.11372235544897416</v>
      </c>
      <c r="Q93" s="126">
        <f>(G93+I93)/(H93/100)</f>
        <v>75.079305840641908</v>
      </c>
      <c r="S93" s="25">
        <v>992</v>
      </c>
      <c r="T93" s="39" t="s">
        <v>172</v>
      </c>
      <c r="U93" s="38"/>
      <c r="V93" s="35"/>
      <c r="W93" s="36"/>
      <c r="X93" s="37"/>
      <c r="Y93" s="113"/>
    </row>
    <row r="94" spans="1:25" s="4" customFormat="1" ht="13.5" customHeight="1">
      <c r="A94" s="55" t="s">
        <v>436</v>
      </c>
      <c r="B94" s="40">
        <v>10091</v>
      </c>
      <c r="C94" s="6">
        <v>10044</v>
      </c>
      <c r="D94" s="14">
        <f>C94-B94</f>
        <v>-47</v>
      </c>
      <c r="E94" s="102">
        <f>C94/B94-1</f>
        <v>-4.6576156971558369E-3</v>
      </c>
      <c r="F94" s="108">
        <v>617</v>
      </c>
      <c r="G94" s="109">
        <v>1435</v>
      </c>
      <c r="H94" s="109">
        <v>5689</v>
      </c>
      <c r="I94" s="109">
        <v>2920</v>
      </c>
      <c r="J94" s="109">
        <v>1306</v>
      </c>
      <c r="K94" s="105"/>
      <c r="L94" s="111">
        <f>F94/$C94</f>
        <v>6.1429709279171643E-2</v>
      </c>
      <c r="M94" s="111">
        <f>G94/$C94</f>
        <v>0.14287136598964556</v>
      </c>
      <c r="N94" s="111">
        <f>H94/$C94</f>
        <v>0.5664078056551175</v>
      </c>
      <c r="O94" s="111">
        <f>I94/$C94</f>
        <v>0.29072082835523694</v>
      </c>
      <c r="P94" s="111">
        <f>J94/$C94</f>
        <v>0.13002787733970531</v>
      </c>
      <c r="Q94" s="126">
        <f>(G94+I94)/(H94/100)</f>
        <v>76.551239233608712</v>
      </c>
      <c r="S94" s="50">
        <v>102</v>
      </c>
      <c r="T94" s="19" t="s">
        <v>482</v>
      </c>
      <c r="U94" s="38"/>
      <c r="V94" s="35"/>
      <c r="W94" s="36"/>
      <c r="X94" s="37"/>
      <c r="Y94" s="113"/>
    </row>
    <row r="95" spans="1:25" s="4" customFormat="1" ht="13.5" customHeight="1">
      <c r="A95" s="24" t="s">
        <v>124</v>
      </c>
      <c r="B95" s="40">
        <v>15207</v>
      </c>
      <c r="C95" s="6">
        <v>15134</v>
      </c>
      <c r="D95" s="14">
        <f>C95-B95</f>
        <v>-73</v>
      </c>
      <c r="E95" s="102">
        <f>C95/B95-1</f>
        <v>-4.8004208588150465E-3</v>
      </c>
      <c r="F95" s="108">
        <v>882</v>
      </c>
      <c r="G95" s="109">
        <v>2281</v>
      </c>
      <c r="H95" s="109">
        <v>8699</v>
      </c>
      <c r="I95" s="109">
        <v>4154</v>
      </c>
      <c r="J95" s="109">
        <v>1823</v>
      </c>
      <c r="K95" s="105"/>
      <c r="L95" s="111">
        <f>F95/$C95</f>
        <v>5.8279370952821465E-2</v>
      </c>
      <c r="M95" s="111">
        <f>G95/$C95</f>
        <v>0.15072023258887274</v>
      </c>
      <c r="N95" s="111">
        <f>H95/$C95</f>
        <v>0.57479846702788429</v>
      </c>
      <c r="O95" s="111">
        <f>I95/$C95</f>
        <v>0.27448130038324303</v>
      </c>
      <c r="P95" s="111">
        <f>J95/$C95</f>
        <v>0.12045724857935773</v>
      </c>
      <c r="Q95" s="126">
        <f>(G95+I95)/(H95/100)</f>
        <v>73.974020002299113</v>
      </c>
      <c r="S95" s="25">
        <v>305</v>
      </c>
      <c r="T95" s="39" t="s">
        <v>124</v>
      </c>
      <c r="U95" s="38"/>
      <c r="V95" s="35"/>
      <c r="W95" s="36"/>
      <c r="X95" s="37"/>
      <c r="Y95" s="113"/>
    </row>
    <row r="96" spans="1:25" s="4" customFormat="1" ht="13.5" customHeight="1">
      <c r="A96" s="24" t="s">
        <v>27</v>
      </c>
      <c r="B96" s="40">
        <v>21472</v>
      </c>
      <c r="C96" s="6">
        <v>21368</v>
      </c>
      <c r="D96" s="14">
        <f>C96-B96</f>
        <v>-104</v>
      </c>
      <c r="E96" s="102">
        <f>C96/B96-1</f>
        <v>-4.8435171385990961E-3</v>
      </c>
      <c r="F96" s="108">
        <v>1403</v>
      </c>
      <c r="G96" s="109">
        <v>3258</v>
      </c>
      <c r="H96" s="109">
        <v>12488</v>
      </c>
      <c r="I96" s="109">
        <v>5622</v>
      </c>
      <c r="J96" s="109">
        <v>2324</v>
      </c>
      <c r="K96" s="105"/>
      <c r="L96" s="111">
        <f>F96/$C96</f>
        <v>6.5658929239985023E-2</v>
      </c>
      <c r="M96" s="111">
        <f>G96/$C96</f>
        <v>0.15247098464994385</v>
      </c>
      <c r="N96" s="111">
        <f>H96/$C96</f>
        <v>0.5844253088730812</v>
      </c>
      <c r="O96" s="111">
        <f>I96/$C96</f>
        <v>0.2631037064769749</v>
      </c>
      <c r="P96" s="111">
        <f>J96/$C96</f>
        <v>0.10876076375889181</v>
      </c>
      <c r="Q96" s="126">
        <f>(G96+I96)/(H96/100)</f>
        <v>71.108263933376037</v>
      </c>
      <c r="S96" s="25">
        <v>140</v>
      </c>
      <c r="T96" s="19" t="s">
        <v>28</v>
      </c>
      <c r="U96" s="38"/>
      <c r="V96" s="35"/>
      <c r="W96" s="36"/>
      <c r="X96" s="37"/>
      <c r="Y96" s="113"/>
    </row>
    <row r="97" spans="1:25" s="4" customFormat="1" ht="13.5" customHeight="1">
      <c r="A97" s="24" t="s">
        <v>330</v>
      </c>
      <c r="B97" s="40">
        <v>1858</v>
      </c>
      <c r="C97" s="6">
        <v>1849</v>
      </c>
      <c r="D97" s="14">
        <f>C97-B97</f>
        <v>-9</v>
      </c>
      <c r="E97" s="102">
        <f>C97/B97-1</f>
        <v>-4.843918191603902E-3</v>
      </c>
      <c r="F97" s="108">
        <v>146</v>
      </c>
      <c r="G97" s="109">
        <v>313</v>
      </c>
      <c r="H97" s="109">
        <v>1083</v>
      </c>
      <c r="I97" s="109">
        <v>453</v>
      </c>
      <c r="J97" s="109">
        <v>196</v>
      </c>
      <c r="K97" s="105"/>
      <c r="L97" s="111">
        <f>F97/$C97</f>
        <v>7.8961600865332618E-2</v>
      </c>
      <c r="M97" s="111">
        <f>G97/$C97</f>
        <v>0.16928069226608977</v>
      </c>
      <c r="N97" s="111">
        <f>H97/$C97</f>
        <v>0.5857220118983234</v>
      </c>
      <c r="O97" s="111">
        <f>I97/$C97</f>
        <v>0.2449972958355868</v>
      </c>
      <c r="P97" s="111">
        <f>J97/$C97</f>
        <v>0.10600324499729584</v>
      </c>
      <c r="Q97" s="126">
        <f>(G97+I97)/(H97/100)</f>
        <v>70.729455216989848</v>
      </c>
      <c r="S97" s="25">
        <v>736</v>
      </c>
      <c r="T97" s="19" t="s">
        <v>330</v>
      </c>
      <c r="U97" s="38"/>
      <c r="V97" s="35"/>
      <c r="W97" s="36"/>
      <c r="X97" s="37"/>
      <c r="Y97" s="113"/>
    </row>
    <row r="98" spans="1:25" s="4" customFormat="1" ht="13.5" customHeight="1">
      <c r="A98" s="24" t="s">
        <v>347</v>
      </c>
      <c r="B98" s="40">
        <v>1028</v>
      </c>
      <c r="C98" s="6">
        <v>1023</v>
      </c>
      <c r="D98" s="14">
        <f>C98-B98</f>
        <v>-5</v>
      </c>
      <c r="E98" s="102">
        <f>C98/B98-1</f>
        <v>-4.8638132295719672E-3</v>
      </c>
      <c r="F98" s="108">
        <v>57</v>
      </c>
      <c r="G98" s="109">
        <v>155</v>
      </c>
      <c r="H98" s="109">
        <v>603</v>
      </c>
      <c r="I98" s="109">
        <v>265</v>
      </c>
      <c r="J98" s="109">
        <v>101</v>
      </c>
      <c r="K98" s="105"/>
      <c r="L98" s="111">
        <f>F98/$C98</f>
        <v>5.5718475073313782E-2</v>
      </c>
      <c r="M98" s="111">
        <f>G98/$C98</f>
        <v>0.15151515151515152</v>
      </c>
      <c r="N98" s="111">
        <f>H98/$C98</f>
        <v>0.58944281524926689</v>
      </c>
      <c r="O98" s="111">
        <f>I98/$C98</f>
        <v>0.25904203323558161</v>
      </c>
      <c r="P98" s="111">
        <f>J98/$C98</f>
        <v>9.8729227761485822E-2</v>
      </c>
      <c r="Q98" s="126">
        <f>(G98+I98)/(H98/100)</f>
        <v>69.651741293532339</v>
      </c>
      <c r="S98" s="25">
        <v>771</v>
      </c>
      <c r="T98" s="19" t="s">
        <v>347</v>
      </c>
      <c r="U98" s="38"/>
      <c r="V98" s="35"/>
      <c r="W98" s="36"/>
      <c r="X98" s="37"/>
      <c r="Y98" s="113"/>
    </row>
    <row r="99" spans="1:25" s="4" customFormat="1" ht="13.5" customHeight="1">
      <c r="A99" s="55" t="s">
        <v>266</v>
      </c>
      <c r="B99" s="40">
        <v>12145</v>
      </c>
      <c r="C99" s="6">
        <v>12084</v>
      </c>
      <c r="D99" s="14">
        <f>C99-B99</f>
        <v>-61</v>
      </c>
      <c r="E99" s="102">
        <f>C99/B99-1</f>
        <v>-5.0226430629888297E-3</v>
      </c>
      <c r="F99" s="108">
        <v>939</v>
      </c>
      <c r="G99" s="109">
        <v>2219</v>
      </c>
      <c r="H99" s="109">
        <v>7238</v>
      </c>
      <c r="I99" s="109">
        <v>2627</v>
      </c>
      <c r="J99" s="109">
        <v>1020</v>
      </c>
      <c r="K99" s="105"/>
      <c r="L99" s="111">
        <f>F99/$C99</f>
        <v>7.7706057596822239E-2</v>
      </c>
      <c r="M99" s="111">
        <f>G99/$C99</f>
        <v>0.18363124793114863</v>
      </c>
      <c r="N99" s="111">
        <f>H99/$C99</f>
        <v>0.59897384971863621</v>
      </c>
      <c r="O99" s="111">
        <f>I99/$C99</f>
        <v>0.21739490235021516</v>
      </c>
      <c r="P99" s="111">
        <f>J99/$C99</f>
        <v>8.4409136047666339E-2</v>
      </c>
      <c r="Q99" s="126">
        <f>(G99+I99)/(H99/100)</f>
        <v>66.952196739430789</v>
      </c>
      <c r="S99" s="50">
        <v>426</v>
      </c>
      <c r="T99" s="19" t="s">
        <v>492</v>
      </c>
      <c r="U99" s="38"/>
      <c r="V99" s="35"/>
      <c r="W99" s="36"/>
      <c r="X99" s="37"/>
      <c r="Y99" s="113"/>
    </row>
    <row r="100" spans="1:25" s="4" customFormat="1" ht="13.5" customHeight="1">
      <c r="A100" s="55" t="s">
        <v>81</v>
      </c>
      <c r="B100" s="40">
        <v>24178</v>
      </c>
      <c r="C100" s="6">
        <v>24056</v>
      </c>
      <c r="D100" s="14">
        <f>C100-B100</f>
        <v>-122</v>
      </c>
      <c r="E100" s="102">
        <f>C100/B100-1</f>
        <v>-5.0459095045082281E-3</v>
      </c>
      <c r="F100" s="108">
        <v>1663</v>
      </c>
      <c r="G100" s="109">
        <v>3755</v>
      </c>
      <c r="H100" s="109">
        <v>14800</v>
      </c>
      <c r="I100" s="109">
        <v>5501</v>
      </c>
      <c r="J100" s="109">
        <v>2376</v>
      </c>
      <c r="K100" s="105"/>
      <c r="L100" s="111">
        <f>F100/$C100</f>
        <v>6.9130362487529101E-2</v>
      </c>
      <c r="M100" s="111">
        <f>G100/$C100</f>
        <v>0.15609411373461923</v>
      </c>
      <c r="N100" s="111">
        <f>H100/$C100</f>
        <v>0.61523112736947128</v>
      </c>
      <c r="O100" s="111">
        <f>I100/$C100</f>
        <v>0.22867475889590955</v>
      </c>
      <c r="P100" s="111">
        <f>J100/$C100</f>
        <v>9.8769537745261052E-2</v>
      </c>
      <c r="Q100" s="126">
        <f>(G100+I100)/(H100/100)</f>
        <v>62.54054054054054</v>
      </c>
      <c r="S100" s="50">
        <v>680</v>
      </c>
      <c r="T100" s="39" t="s">
        <v>82</v>
      </c>
      <c r="U100" s="38"/>
      <c r="V100" s="35"/>
      <c r="W100" s="36"/>
      <c r="X100" s="37"/>
      <c r="Y100" s="113"/>
    </row>
    <row r="101" spans="1:25" s="4" customFormat="1" ht="13.5" customHeight="1">
      <c r="A101" s="24" t="s">
        <v>127</v>
      </c>
      <c r="B101" s="40">
        <v>8058</v>
      </c>
      <c r="C101" s="6">
        <v>8017</v>
      </c>
      <c r="D101" s="14">
        <f>C101-B101</f>
        <v>-41</v>
      </c>
      <c r="E101" s="102">
        <f>C101/B101-1</f>
        <v>-5.0881111938446688E-3</v>
      </c>
      <c r="F101" s="108">
        <v>662</v>
      </c>
      <c r="G101" s="109">
        <v>1604</v>
      </c>
      <c r="H101" s="109">
        <v>4591</v>
      </c>
      <c r="I101" s="109">
        <v>1822</v>
      </c>
      <c r="J101" s="109">
        <v>737</v>
      </c>
      <c r="K101" s="105"/>
      <c r="L101" s="111">
        <f>F101/$C101</f>
        <v>8.2574529125608087E-2</v>
      </c>
      <c r="M101" s="111">
        <f>G101/$C101</f>
        <v>0.20007484096295372</v>
      </c>
      <c r="N101" s="111">
        <f>H101/$C101</f>
        <v>0.57265810153423979</v>
      </c>
      <c r="O101" s="111">
        <f>I101/$C101</f>
        <v>0.22726705750280654</v>
      </c>
      <c r="P101" s="111">
        <f>J101/$C101</f>
        <v>9.1929649494823504E-2</v>
      </c>
      <c r="Q101" s="126">
        <f>(G101+I101)/(H101/100)</f>
        <v>74.624264866042267</v>
      </c>
      <c r="S101" s="25">
        <v>399</v>
      </c>
      <c r="T101" s="39" t="s">
        <v>128</v>
      </c>
      <c r="U101" s="38"/>
      <c r="V101" s="35"/>
      <c r="W101" s="36"/>
      <c r="X101" s="37"/>
      <c r="Y101" s="113"/>
    </row>
    <row r="102" spans="1:25" s="4" customFormat="1" ht="13.5" customHeight="1">
      <c r="A102" s="24" t="s">
        <v>344</v>
      </c>
      <c r="B102" s="40">
        <v>10389</v>
      </c>
      <c r="C102" s="6">
        <v>10336</v>
      </c>
      <c r="D102" s="14">
        <f>C102-B102</f>
        <v>-53</v>
      </c>
      <c r="E102" s="102">
        <f>C102/B102-1</f>
        <v>-5.1015497160458168E-3</v>
      </c>
      <c r="F102" s="108">
        <v>679</v>
      </c>
      <c r="G102" s="109">
        <v>1586</v>
      </c>
      <c r="H102" s="109">
        <v>6008</v>
      </c>
      <c r="I102" s="109">
        <v>2742</v>
      </c>
      <c r="J102" s="109">
        <v>1169</v>
      </c>
      <c r="K102" s="105"/>
      <c r="L102" s="111">
        <f>F102/$C102</f>
        <v>6.569272445820433E-2</v>
      </c>
      <c r="M102" s="111">
        <f>G102/$C102</f>
        <v>0.15344427244582043</v>
      </c>
      <c r="N102" s="111">
        <f>H102/$C102</f>
        <v>0.58126934984520129</v>
      </c>
      <c r="O102" s="111">
        <f>I102/$C102</f>
        <v>0.26528637770897834</v>
      </c>
      <c r="P102" s="111">
        <f>J102/$C102</f>
        <v>0.11309984520123839</v>
      </c>
      <c r="Q102" s="126">
        <f>(G102+I102)/(H102/100)</f>
        <v>72.037283621837545</v>
      </c>
      <c r="S102" s="25">
        <v>765</v>
      </c>
      <c r="T102" s="19" t="s">
        <v>344</v>
      </c>
      <c r="U102" s="38"/>
      <c r="V102" s="35"/>
      <c r="W102" s="36"/>
      <c r="X102" s="37"/>
      <c r="Y102" s="113"/>
    </row>
    <row r="103" spans="1:25" s="4" customFormat="1" ht="13.5" customHeight="1">
      <c r="A103" s="24" t="s">
        <v>300</v>
      </c>
      <c r="B103" s="40">
        <v>4053</v>
      </c>
      <c r="C103" s="6">
        <v>4032</v>
      </c>
      <c r="D103" s="14">
        <f>C103-B103</f>
        <v>-21</v>
      </c>
      <c r="E103" s="102">
        <f>C103/B103-1</f>
        <v>-5.1813471502590858E-3</v>
      </c>
      <c r="F103" s="108">
        <v>220</v>
      </c>
      <c r="G103" s="109">
        <v>604</v>
      </c>
      <c r="H103" s="109">
        <v>2177</v>
      </c>
      <c r="I103" s="109">
        <v>1251</v>
      </c>
      <c r="J103" s="109">
        <v>607</v>
      </c>
      <c r="K103" s="105"/>
      <c r="L103" s="111">
        <f>F103/$C103</f>
        <v>5.4563492063492064E-2</v>
      </c>
      <c r="M103" s="111">
        <f>G103/$C103</f>
        <v>0.1498015873015873</v>
      </c>
      <c r="N103" s="111">
        <f>H103/$C103</f>
        <v>0.53993055555555558</v>
      </c>
      <c r="O103" s="111">
        <f>I103/$C103</f>
        <v>0.31026785714285715</v>
      </c>
      <c r="P103" s="111">
        <f>J103/$C103</f>
        <v>0.15054563492063491</v>
      </c>
      <c r="Q103" s="126">
        <f>(G103+I103)/(H103/100)</f>
        <v>85.20900321543408</v>
      </c>
      <c r="S103" s="25">
        <v>601</v>
      </c>
      <c r="T103" s="19" t="s">
        <v>300</v>
      </c>
      <c r="U103" s="38"/>
      <c r="V103" s="35"/>
      <c r="W103" s="36"/>
      <c r="X103" s="37"/>
      <c r="Y103" s="113"/>
    </row>
    <row r="104" spans="1:25" s="4" customFormat="1" ht="13.5" customHeight="1">
      <c r="A104" s="24" t="s">
        <v>79</v>
      </c>
      <c r="B104" s="40">
        <v>24811</v>
      </c>
      <c r="C104" s="6">
        <v>24679</v>
      </c>
      <c r="D104" s="14">
        <f>C104-B104</f>
        <v>-132</v>
      </c>
      <c r="E104" s="102">
        <f>C104/B104-1</f>
        <v>-5.3202208697754605E-3</v>
      </c>
      <c r="F104" s="108">
        <v>1839</v>
      </c>
      <c r="G104" s="109">
        <v>4572</v>
      </c>
      <c r="H104" s="109">
        <v>13976</v>
      </c>
      <c r="I104" s="109">
        <v>6131</v>
      </c>
      <c r="J104" s="109">
        <v>2396</v>
      </c>
      <c r="K104" s="105"/>
      <c r="L104" s="111">
        <f>F104/$C104</f>
        <v>7.4516795656225945E-2</v>
      </c>
      <c r="M104" s="111">
        <f>G104/$C104</f>
        <v>0.18525872199035617</v>
      </c>
      <c r="N104" s="111">
        <f>H104/$C104</f>
        <v>0.566311438875157</v>
      </c>
      <c r="O104" s="111">
        <f>I104/$C104</f>
        <v>0.24842983913448682</v>
      </c>
      <c r="P104" s="111">
        <f>J104/$C104</f>
        <v>9.708659183921553E-2</v>
      </c>
      <c r="Q104" s="126">
        <f>(G104+I104)/(H104/100)</f>
        <v>76.581282198053813</v>
      </c>
      <c r="S104" s="25">
        <v>678</v>
      </c>
      <c r="T104" s="39" t="s">
        <v>80</v>
      </c>
      <c r="U104" s="38"/>
      <c r="V104" s="35"/>
      <c r="W104" s="36"/>
      <c r="X104" s="37"/>
      <c r="Y104" s="113"/>
    </row>
    <row r="105" spans="1:25" s="4" customFormat="1" ht="13.5" customHeight="1">
      <c r="A105" s="24" t="s">
        <v>63</v>
      </c>
      <c r="B105" s="40">
        <v>11743</v>
      </c>
      <c r="C105" s="6">
        <v>11679</v>
      </c>
      <c r="D105" s="14">
        <f>C105-B105</f>
        <v>-64</v>
      </c>
      <c r="E105" s="102">
        <f>C105/B105-1</f>
        <v>-5.4500553521246164E-3</v>
      </c>
      <c r="F105" s="108">
        <v>747</v>
      </c>
      <c r="G105" s="109">
        <v>1663</v>
      </c>
      <c r="H105" s="109">
        <v>7189</v>
      </c>
      <c r="I105" s="109">
        <v>2827</v>
      </c>
      <c r="J105" s="109">
        <v>1264</v>
      </c>
      <c r="K105" s="105"/>
      <c r="L105" s="111">
        <f>F105/$C105</f>
        <v>6.3960955561263813E-2</v>
      </c>
      <c r="M105" s="111">
        <f>G105/$C105</f>
        <v>0.14239232811028341</v>
      </c>
      <c r="N105" s="111">
        <f>H105/$C105</f>
        <v>0.61554927647915059</v>
      </c>
      <c r="O105" s="111">
        <f>I105/$C105</f>
        <v>0.24205839541056598</v>
      </c>
      <c r="P105" s="111">
        <f>J105/$C105</f>
        <v>0.1082284442161144</v>
      </c>
      <c r="Q105" s="126">
        <f>(G105+I105)/(H105/100)</f>
        <v>62.456530810961191</v>
      </c>
      <c r="S105" s="25">
        <v>478</v>
      </c>
      <c r="T105" s="19" t="s">
        <v>64</v>
      </c>
      <c r="U105" s="38"/>
      <c r="V105" s="35"/>
      <c r="W105" s="36"/>
      <c r="X105" s="37"/>
      <c r="Y105" s="113"/>
    </row>
    <row r="106" spans="1:25" s="4" customFormat="1" ht="13.5" customHeight="1">
      <c r="A106" s="24" t="s">
        <v>150</v>
      </c>
      <c r="B106" s="40">
        <v>16091</v>
      </c>
      <c r="C106" s="6">
        <v>16003</v>
      </c>
      <c r="D106" s="14">
        <f>C106-B106</f>
        <v>-88</v>
      </c>
      <c r="E106" s="102">
        <f>C106/B106-1</f>
        <v>-5.4688956559567625E-3</v>
      </c>
      <c r="F106" s="108">
        <v>1083</v>
      </c>
      <c r="G106" s="109">
        <v>2683</v>
      </c>
      <c r="H106" s="109">
        <v>9295</v>
      </c>
      <c r="I106" s="109">
        <v>4025</v>
      </c>
      <c r="J106" s="109">
        <v>1666</v>
      </c>
      <c r="K106" s="105"/>
      <c r="L106" s="111">
        <f>F106/$C106</f>
        <v>6.7674810972942576E-2</v>
      </c>
      <c r="M106" s="111">
        <f>G106/$C106</f>
        <v>0.16765606448790851</v>
      </c>
      <c r="N106" s="111">
        <f>H106/$C106</f>
        <v>0.58082859463850534</v>
      </c>
      <c r="O106" s="111">
        <f>I106/$C106</f>
        <v>0.25151534087358618</v>
      </c>
      <c r="P106" s="111">
        <f>J106/$C106</f>
        <v>0.10410548022245829</v>
      </c>
      <c r="Q106" s="126">
        <f>(G106+I106)/(H106/100)</f>
        <v>72.167832167832159</v>
      </c>
      <c r="S106" s="25">
        <v>560</v>
      </c>
      <c r="T106" s="19" t="s">
        <v>150</v>
      </c>
      <c r="U106" s="38"/>
      <c r="V106" s="35"/>
      <c r="W106" s="36"/>
      <c r="X106" s="37"/>
      <c r="Y106" s="113"/>
    </row>
    <row r="107" spans="1:25" s="4" customFormat="1" ht="13.5" customHeight="1">
      <c r="A107" s="24" t="s">
        <v>182</v>
      </c>
      <c r="B107" s="40">
        <v>9454</v>
      </c>
      <c r="C107" s="6">
        <v>9402</v>
      </c>
      <c r="D107" s="14">
        <f>C107-B107</f>
        <v>-52</v>
      </c>
      <c r="E107" s="102">
        <f>C107/B107-1</f>
        <v>-5.5003173259995375E-3</v>
      </c>
      <c r="F107" s="108">
        <v>656</v>
      </c>
      <c r="G107" s="109">
        <v>1618</v>
      </c>
      <c r="H107" s="109">
        <v>5348</v>
      </c>
      <c r="I107" s="109">
        <v>2436</v>
      </c>
      <c r="J107" s="109">
        <v>972</v>
      </c>
      <c r="K107" s="105"/>
      <c r="L107" s="111">
        <f>F107/$C107</f>
        <v>6.9772388853435438E-2</v>
      </c>
      <c r="M107" s="111">
        <f>G107/$C107</f>
        <v>0.17209104445862583</v>
      </c>
      <c r="N107" s="111">
        <f>H107/$C107</f>
        <v>0.56881514571367797</v>
      </c>
      <c r="O107" s="111">
        <f>I107/$C107</f>
        <v>0.25909380982769625</v>
      </c>
      <c r="P107" s="111">
        <f>J107/$C107</f>
        <v>0.10338225909380983</v>
      </c>
      <c r="Q107" s="126">
        <f>(G107+I107)/(H107/100)</f>
        <v>75.804038893044137</v>
      </c>
      <c r="S107" s="25">
        <v>51</v>
      </c>
      <c r="T107" s="39" t="s">
        <v>183</v>
      </c>
      <c r="U107" s="38"/>
      <c r="V107" s="35"/>
      <c r="W107" s="36"/>
      <c r="X107" s="37"/>
      <c r="Y107" s="113"/>
    </row>
    <row r="108" spans="1:25" s="4" customFormat="1" ht="13.5" customHeight="1">
      <c r="A108" s="24" t="s">
        <v>75</v>
      </c>
      <c r="B108" s="40">
        <v>84403</v>
      </c>
      <c r="C108" s="6">
        <v>83934</v>
      </c>
      <c r="D108" s="14">
        <f>C108-B108</f>
        <v>-469</v>
      </c>
      <c r="E108" s="102">
        <f>C108/B108-1</f>
        <v>-5.5566745257870087E-3</v>
      </c>
      <c r="F108" s="108">
        <v>5076</v>
      </c>
      <c r="G108" s="109">
        <v>11920</v>
      </c>
      <c r="H108" s="109">
        <v>50312</v>
      </c>
      <c r="I108" s="109">
        <v>21702</v>
      </c>
      <c r="J108" s="109">
        <v>9696</v>
      </c>
      <c r="K108" s="105"/>
      <c r="L108" s="111">
        <f>F108/$C108</f>
        <v>6.0476088355136182E-2</v>
      </c>
      <c r="M108" s="111">
        <f>G108/$C108</f>
        <v>0.14201634617675793</v>
      </c>
      <c r="N108" s="111">
        <f>H108/$C108</f>
        <v>0.59942335644673195</v>
      </c>
      <c r="O108" s="111">
        <f>I108/$C108</f>
        <v>0.2585602973765101</v>
      </c>
      <c r="P108" s="111">
        <f>J108/$C108</f>
        <v>0.11551933662163129</v>
      </c>
      <c r="Q108" s="126">
        <f>(G108+I108)/(H108/100)</f>
        <v>66.826999522976621</v>
      </c>
      <c r="S108" s="25">
        <v>609</v>
      </c>
      <c r="T108" s="39" t="s">
        <v>76</v>
      </c>
      <c r="U108" s="38"/>
      <c r="V108" s="35"/>
      <c r="W108" s="36"/>
      <c r="X108" s="37"/>
      <c r="Y108" s="113"/>
    </row>
    <row r="109" spans="1:25" s="4" customFormat="1" ht="13.5" customHeight="1">
      <c r="A109" s="24" t="s">
        <v>273</v>
      </c>
      <c r="B109" s="40">
        <v>4662</v>
      </c>
      <c r="C109" s="6">
        <v>4636</v>
      </c>
      <c r="D109" s="14">
        <f>C109-B109</f>
        <v>-26</v>
      </c>
      <c r="E109" s="102">
        <f>C109/B109-1</f>
        <v>-5.5770055770055782E-3</v>
      </c>
      <c r="F109" s="108">
        <v>208</v>
      </c>
      <c r="G109" s="109">
        <v>579</v>
      </c>
      <c r="H109" s="109">
        <v>2473</v>
      </c>
      <c r="I109" s="109">
        <v>1584</v>
      </c>
      <c r="J109" s="109">
        <v>699</v>
      </c>
      <c r="K109" s="105"/>
      <c r="L109" s="111">
        <f>F109/$C109</f>
        <v>4.4866264020707508E-2</v>
      </c>
      <c r="M109" s="111">
        <f>G109/$C109</f>
        <v>0.12489214840379638</v>
      </c>
      <c r="N109" s="111">
        <f>H109/$C109</f>
        <v>0.53343399482312337</v>
      </c>
      <c r="O109" s="111">
        <f>I109/$C109</f>
        <v>0.34167385677308026</v>
      </c>
      <c r="P109" s="111">
        <f>J109/$C109</f>
        <v>0.15077653149266609</v>
      </c>
      <c r="Q109" s="126">
        <f>(G109+I109)/(H109/100)</f>
        <v>87.464617873028715</v>
      </c>
      <c r="S109" s="25">
        <v>441</v>
      </c>
      <c r="T109" s="39" t="s">
        <v>273</v>
      </c>
      <c r="U109" s="38"/>
      <c r="V109" s="35"/>
      <c r="W109" s="36"/>
      <c r="X109" s="37"/>
      <c r="Y109" s="113"/>
    </row>
    <row r="110" spans="1:25" s="4" customFormat="1" ht="13.5" customHeight="1">
      <c r="A110" s="24" t="s">
        <v>393</v>
      </c>
      <c r="B110" s="40">
        <v>15217</v>
      </c>
      <c r="C110" s="6">
        <v>15132</v>
      </c>
      <c r="D110" s="14">
        <f>C110-B110</f>
        <v>-85</v>
      </c>
      <c r="E110" s="102">
        <f>C110/B110-1</f>
        <v>-5.5858579220608995E-3</v>
      </c>
      <c r="F110" s="108">
        <v>902</v>
      </c>
      <c r="G110" s="109">
        <v>2344</v>
      </c>
      <c r="H110" s="109">
        <v>8592</v>
      </c>
      <c r="I110" s="109">
        <v>4196</v>
      </c>
      <c r="J110" s="109">
        <v>1743</v>
      </c>
      <c r="K110" s="105"/>
      <c r="L110" s="111">
        <f>F110/$C110</f>
        <v>5.9608776103621468E-2</v>
      </c>
      <c r="M110" s="111">
        <f>G110/$C110</f>
        <v>0.154903515728258</v>
      </c>
      <c r="N110" s="111">
        <f>H110/$C110</f>
        <v>0.56780333068992861</v>
      </c>
      <c r="O110" s="111">
        <f>I110/$C110</f>
        <v>0.27729315358181339</v>
      </c>
      <c r="P110" s="111">
        <f>J110/$C110</f>
        <v>0.11518636003172085</v>
      </c>
      <c r="Q110" s="126">
        <f>(G110+I110)/(H110/100)</f>
        <v>76.117318435754186</v>
      </c>
      <c r="S110" s="25">
        <v>445</v>
      </c>
      <c r="T110" s="19" t="s">
        <v>394</v>
      </c>
      <c r="U110" s="38"/>
      <c r="V110" s="35"/>
      <c r="W110" s="36"/>
      <c r="X110" s="37"/>
      <c r="Y110" s="113"/>
    </row>
    <row r="111" spans="1:25" s="4" customFormat="1" ht="13.5" customHeight="1">
      <c r="A111" s="24" t="s">
        <v>103</v>
      </c>
      <c r="B111" s="40">
        <v>9475</v>
      </c>
      <c r="C111" s="6">
        <v>9422</v>
      </c>
      <c r="D111" s="14">
        <f>C111-B111</f>
        <v>-53</v>
      </c>
      <c r="E111" s="102">
        <f>C111/B111-1</f>
        <v>-5.5936675461741858E-3</v>
      </c>
      <c r="F111" s="108">
        <v>683</v>
      </c>
      <c r="G111" s="109">
        <v>1678</v>
      </c>
      <c r="H111" s="109">
        <v>5605</v>
      </c>
      <c r="I111" s="109">
        <v>2139</v>
      </c>
      <c r="J111" s="109">
        <v>839</v>
      </c>
      <c r="K111" s="105"/>
      <c r="L111" s="111">
        <f>F111/$C111</f>
        <v>7.2489917215028662E-2</v>
      </c>
      <c r="M111" s="111">
        <f>G111/$C111</f>
        <v>0.17809382296752282</v>
      </c>
      <c r="N111" s="111">
        <f>H111/$C111</f>
        <v>0.59488431330927616</v>
      </c>
      <c r="O111" s="111">
        <f>I111/$C111</f>
        <v>0.22702186372320102</v>
      </c>
      <c r="P111" s="111">
        <f>J111/$C111</f>
        <v>8.9046911483761412E-2</v>
      </c>
      <c r="Q111" s="126">
        <f>(G111+I111)/(H111/100)</f>
        <v>68.099910793933986</v>
      </c>
      <c r="S111" s="25">
        <v>82</v>
      </c>
      <c r="T111" s="19" t="s">
        <v>103</v>
      </c>
      <c r="U111" s="38"/>
      <c r="V111" s="35"/>
      <c r="W111" s="36"/>
      <c r="X111" s="37"/>
      <c r="Y111" s="113"/>
    </row>
    <row r="112" spans="1:25" s="4" customFormat="1" ht="13.5" customHeight="1">
      <c r="A112" s="24" t="s">
        <v>186</v>
      </c>
      <c r="B112" s="40">
        <v>534</v>
      </c>
      <c r="C112" s="6">
        <v>531</v>
      </c>
      <c r="D112" s="14">
        <f>C112-B112</f>
        <v>-3</v>
      </c>
      <c r="E112" s="102">
        <f>C112/B112-1</f>
        <v>-5.6179775280899014E-3</v>
      </c>
      <c r="F112" s="108">
        <v>34</v>
      </c>
      <c r="G112" s="109">
        <v>68</v>
      </c>
      <c r="H112" s="109">
        <v>301</v>
      </c>
      <c r="I112" s="109">
        <v>162</v>
      </c>
      <c r="J112" s="109">
        <v>75</v>
      </c>
      <c r="K112" s="105"/>
      <c r="L112" s="111">
        <f>F112/$C112</f>
        <v>6.4030131826741998E-2</v>
      </c>
      <c r="M112" s="111">
        <f>G112/$C112</f>
        <v>0.128060263653484</v>
      </c>
      <c r="N112" s="111">
        <f>H112/$C112</f>
        <v>0.56685499058380417</v>
      </c>
      <c r="O112" s="111">
        <f>I112/$C112</f>
        <v>0.30508474576271188</v>
      </c>
      <c r="P112" s="111">
        <f>J112/$C112</f>
        <v>0.14124293785310735</v>
      </c>
      <c r="Q112" s="126">
        <f>(G112+I112)/(H112/100)</f>
        <v>76.411960132890371</v>
      </c>
      <c r="S112" s="25">
        <v>62</v>
      </c>
      <c r="T112" s="19" t="s">
        <v>186</v>
      </c>
      <c r="U112" s="38"/>
      <c r="V112" s="35"/>
      <c r="W112" s="36"/>
      <c r="X112" s="37"/>
      <c r="Y112" s="113"/>
    </row>
    <row r="113" spans="1:25" s="4" customFormat="1" ht="13.5" customHeight="1">
      <c r="A113" s="24" t="s">
        <v>247</v>
      </c>
      <c r="B113" s="40">
        <v>3572</v>
      </c>
      <c r="C113" s="6">
        <v>3551</v>
      </c>
      <c r="D113" s="14">
        <f>C113-B113</f>
        <v>-21</v>
      </c>
      <c r="E113" s="102">
        <f>C113/B113-1</f>
        <v>-5.8790593505039235E-3</v>
      </c>
      <c r="F113" s="108">
        <v>188</v>
      </c>
      <c r="G113" s="109">
        <v>509</v>
      </c>
      <c r="H113" s="109">
        <v>1911</v>
      </c>
      <c r="I113" s="109">
        <v>1131</v>
      </c>
      <c r="J113" s="109">
        <v>541</v>
      </c>
      <c r="K113" s="105"/>
      <c r="L113" s="111">
        <f>F113/$C113</f>
        <v>5.294283300478738E-2</v>
      </c>
      <c r="M113" s="111">
        <f>G113/$C113</f>
        <v>0.14333990425232329</v>
      </c>
      <c r="N113" s="111">
        <f>H113/$C113</f>
        <v>0.53815826527738664</v>
      </c>
      <c r="O113" s="111">
        <f>I113/$C113</f>
        <v>0.31850183047029007</v>
      </c>
      <c r="P113" s="111">
        <f>J113/$C113</f>
        <v>0.15235145029569136</v>
      </c>
      <c r="Q113" s="126">
        <f>(G113+I113)/(H113/100)</f>
        <v>85.818942961800104</v>
      </c>
      <c r="S113" s="25">
        <v>300</v>
      </c>
      <c r="T113" s="19" t="s">
        <v>247</v>
      </c>
      <c r="U113" s="38"/>
      <c r="V113" s="35"/>
      <c r="W113" s="36"/>
      <c r="X113" s="37"/>
      <c r="Y113" s="113"/>
    </row>
    <row r="114" spans="1:25" s="4" customFormat="1" ht="13.5" customHeight="1">
      <c r="A114" s="24" t="s">
        <v>389</v>
      </c>
      <c r="B114" s="40">
        <v>2357</v>
      </c>
      <c r="C114" s="6">
        <v>2343</v>
      </c>
      <c r="D114" s="14">
        <f>C114-B114</f>
        <v>-14</v>
      </c>
      <c r="E114" s="102">
        <f>C114/B114-1</f>
        <v>-5.9397539244803177E-3</v>
      </c>
      <c r="F114" s="108">
        <v>111</v>
      </c>
      <c r="G114" s="109">
        <v>297</v>
      </c>
      <c r="H114" s="109">
        <v>1377</v>
      </c>
      <c r="I114" s="109">
        <v>669</v>
      </c>
      <c r="J114" s="109">
        <v>274</v>
      </c>
      <c r="K114" s="105"/>
      <c r="L114" s="111">
        <f>F114/$C114</f>
        <v>4.7375160051216392E-2</v>
      </c>
      <c r="M114" s="111">
        <f>G114/$C114</f>
        <v>0.12676056338028169</v>
      </c>
      <c r="N114" s="111">
        <f>H114/$C114</f>
        <v>0.58770806658130603</v>
      </c>
      <c r="O114" s="111">
        <f>I114/$C114</f>
        <v>0.28553137003841228</v>
      </c>
      <c r="P114" s="111">
        <f>J114/$C114</f>
        <v>0.11694408877507469</v>
      </c>
      <c r="Q114" s="126">
        <f>(G114+I114)/(H114/100)</f>
        <v>70.152505446623096</v>
      </c>
      <c r="S114" s="25">
        <v>981</v>
      </c>
      <c r="T114" s="19" t="s">
        <v>389</v>
      </c>
      <c r="U114" s="38"/>
      <c r="V114" s="35"/>
      <c r="W114" s="36"/>
      <c r="X114" s="37"/>
      <c r="Y114" s="113"/>
    </row>
    <row r="115" spans="1:25" s="4" customFormat="1" ht="13.5" customHeight="1">
      <c r="A115" s="24" t="s">
        <v>236</v>
      </c>
      <c r="B115" s="40">
        <v>1103</v>
      </c>
      <c r="C115" s="6">
        <v>1096</v>
      </c>
      <c r="D115" s="14">
        <f>C115-B115</f>
        <v>-7</v>
      </c>
      <c r="E115" s="102">
        <f>C115/B115-1</f>
        <v>-6.346328195829587E-3</v>
      </c>
      <c r="F115" s="108">
        <v>53</v>
      </c>
      <c r="G115" s="109">
        <v>142</v>
      </c>
      <c r="H115" s="109">
        <v>526</v>
      </c>
      <c r="I115" s="109">
        <v>428</v>
      </c>
      <c r="J115" s="109">
        <v>211</v>
      </c>
      <c r="K115" s="105"/>
      <c r="L115" s="111">
        <f>F115/$C115</f>
        <v>4.8357664233576646E-2</v>
      </c>
      <c r="M115" s="111">
        <f>G115/$C115</f>
        <v>0.12956204379562045</v>
      </c>
      <c r="N115" s="111">
        <f>H115/$C115</f>
        <v>0.47992700729927007</v>
      </c>
      <c r="O115" s="111">
        <f>I115/$C115</f>
        <v>0.39051094890510951</v>
      </c>
      <c r="P115" s="111">
        <f>J115/$C115</f>
        <v>0.19251824817518248</v>
      </c>
      <c r="Q115" s="126">
        <f>(G115+I115)/(H115/100)</f>
        <v>108.36501901140684</v>
      </c>
      <c r="S115" s="25">
        <v>265</v>
      </c>
      <c r="T115" s="19" t="s">
        <v>236</v>
      </c>
      <c r="U115" s="38"/>
      <c r="V115" s="35"/>
      <c r="W115" s="36"/>
      <c r="X115" s="37"/>
      <c r="Y115" s="113"/>
    </row>
    <row r="116" spans="1:25" s="4" customFormat="1" ht="13.5" customHeight="1">
      <c r="A116" s="24" t="s">
        <v>304</v>
      </c>
      <c r="B116" s="40">
        <v>5068</v>
      </c>
      <c r="C116" s="6">
        <v>5035</v>
      </c>
      <c r="D116" s="14">
        <f>C116-B116</f>
        <v>-33</v>
      </c>
      <c r="E116" s="102">
        <f>C116/B116-1</f>
        <v>-6.5114443567482194E-3</v>
      </c>
      <c r="F116" s="108">
        <v>385</v>
      </c>
      <c r="G116" s="109">
        <v>1013</v>
      </c>
      <c r="H116" s="109">
        <v>3209</v>
      </c>
      <c r="I116" s="109">
        <v>813</v>
      </c>
      <c r="J116" s="109">
        <v>307</v>
      </c>
      <c r="K116" s="105"/>
      <c r="L116" s="111">
        <f>F116/$C116</f>
        <v>7.6464746772591852E-2</v>
      </c>
      <c r="M116" s="111">
        <f>G116/$C116</f>
        <v>0.20119165839126119</v>
      </c>
      <c r="N116" s="111">
        <f>H116/$C116</f>
        <v>0.63733862959285004</v>
      </c>
      <c r="O116" s="111">
        <f>I116/$C116</f>
        <v>0.16146971201588878</v>
      </c>
      <c r="P116" s="111">
        <f>J116/$C116</f>
        <v>6.0973187686196625E-2</v>
      </c>
      <c r="Q116" s="126">
        <f>(G116+I116)/(H116/100)</f>
        <v>56.902461826114049</v>
      </c>
      <c r="S116" s="25">
        <v>611</v>
      </c>
      <c r="T116" s="39" t="s">
        <v>305</v>
      </c>
      <c r="U116" s="38"/>
      <c r="V116" s="35"/>
      <c r="W116" s="36"/>
      <c r="X116" s="37"/>
      <c r="Y116" s="113"/>
    </row>
    <row r="117" spans="1:25" s="4" customFormat="1" ht="13.5" customHeight="1">
      <c r="A117" s="24" t="s">
        <v>174</v>
      </c>
      <c r="B117" s="40">
        <v>11544</v>
      </c>
      <c r="C117" s="6">
        <v>11468</v>
      </c>
      <c r="D117" s="14">
        <f>C117-B117</f>
        <v>-76</v>
      </c>
      <c r="E117" s="102">
        <f>C117/B117-1</f>
        <v>-6.5835065835065931E-3</v>
      </c>
      <c r="F117" s="108">
        <v>803</v>
      </c>
      <c r="G117" s="109">
        <v>1952</v>
      </c>
      <c r="H117" s="109">
        <v>6317</v>
      </c>
      <c r="I117" s="109">
        <v>3199</v>
      </c>
      <c r="J117" s="109">
        <v>1450</v>
      </c>
      <c r="K117" s="105"/>
      <c r="L117" s="111">
        <f>F117/$C117</f>
        <v>7.0020927799093136E-2</v>
      </c>
      <c r="M117" s="111">
        <f>G117/$C117</f>
        <v>0.1702127659574468</v>
      </c>
      <c r="N117" s="111">
        <f>H117/$C117</f>
        <v>0.5508371119637252</v>
      </c>
      <c r="O117" s="111">
        <f>I117/$C117</f>
        <v>0.27895012207882802</v>
      </c>
      <c r="P117" s="111">
        <f>J117/$C117</f>
        <v>0.12643878618765259</v>
      </c>
      <c r="Q117" s="126">
        <f>(G117+I117)/(H117/100)</f>
        <v>81.541871141364567</v>
      </c>
      <c r="S117" s="25">
        <v>10</v>
      </c>
      <c r="T117" s="19" t="s">
        <v>478</v>
      </c>
      <c r="U117" s="38"/>
      <c r="V117" s="35"/>
      <c r="W117" s="36"/>
      <c r="X117" s="37"/>
      <c r="Y117" s="113"/>
    </row>
    <row r="118" spans="1:25" s="4" customFormat="1" ht="13.5" customHeight="1">
      <c r="A118" s="24" t="s">
        <v>129</v>
      </c>
      <c r="B118" s="40">
        <v>8647</v>
      </c>
      <c r="C118" s="6">
        <v>8588</v>
      </c>
      <c r="D118" s="14">
        <f>C118-B118</f>
        <v>-59</v>
      </c>
      <c r="E118" s="102">
        <f>C118/B118-1</f>
        <v>-6.823175667861725E-3</v>
      </c>
      <c r="F118" s="108">
        <v>611</v>
      </c>
      <c r="G118" s="109">
        <v>1420</v>
      </c>
      <c r="H118" s="109">
        <v>5087</v>
      </c>
      <c r="I118" s="109">
        <v>2081</v>
      </c>
      <c r="J118" s="109">
        <v>947</v>
      </c>
      <c r="K118" s="105"/>
      <c r="L118" s="111">
        <f>F118/$C118</f>
        <v>7.114578481602235E-2</v>
      </c>
      <c r="M118" s="111">
        <f>G118/$C118</f>
        <v>0.16534699580810433</v>
      </c>
      <c r="N118" s="111">
        <f>H118/$C118</f>
        <v>0.59233814625058223</v>
      </c>
      <c r="O118" s="111">
        <f>I118/$C118</f>
        <v>0.24231485794131347</v>
      </c>
      <c r="P118" s="111">
        <f>J118/$C118</f>
        <v>0.11027014438751746</v>
      </c>
      <c r="Q118" s="126">
        <f>(G118+I118)/(H118/100)</f>
        <v>68.822488696677809</v>
      </c>
      <c r="S118" s="25">
        <v>400</v>
      </c>
      <c r="T118" s="19" t="s">
        <v>490</v>
      </c>
      <c r="U118" s="38"/>
      <c r="V118" s="35"/>
      <c r="W118" s="36"/>
      <c r="X118" s="37"/>
      <c r="Y118" s="113"/>
    </row>
    <row r="119" spans="1:25" s="4" customFormat="1" ht="13.5" customHeight="1">
      <c r="A119" s="24" t="s">
        <v>151</v>
      </c>
      <c r="B119" s="40">
        <v>9221</v>
      </c>
      <c r="C119" s="6">
        <v>9158</v>
      </c>
      <c r="D119" s="14">
        <f>C119-B119</f>
        <v>-63</v>
      </c>
      <c r="E119" s="102">
        <f>C119/B119-1</f>
        <v>-6.8322307775728897E-3</v>
      </c>
      <c r="F119" s="108">
        <v>574</v>
      </c>
      <c r="G119" s="109">
        <v>1401</v>
      </c>
      <c r="H119" s="109">
        <v>5062</v>
      </c>
      <c r="I119" s="109">
        <v>2695</v>
      </c>
      <c r="J119" s="109">
        <v>1225</v>
      </c>
      <c r="K119" s="105"/>
      <c r="L119" s="111">
        <f>F119/$C119</f>
        <v>6.2677440489189773E-2</v>
      </c>
      <c r="M119" s="111">
        <f>G119/$C119</f>
        <v>0.15298100021838829</v>
      </c>
      <c r="N119" s="111">
        <f>H119/$C119</f>
        <v>0.55274077309456215</v>
      </c>
      <c r="O119" s="111">
        <f>I119/$C119</f>
        <v>0.29427822668704956</v>
      </c>
      <c r="P119" s="111">
        <f>J119/$C119</f>
        <v>0.13376283031229527</v>
      </c>
      <c r="Q119" s="126">
        <f>(G119+I119)/(H119/100)</f>
        <v>80.916633741604116</v>
      </c>
      <c r="S119" s="25">
        <v>562</v>
      </c>
      <c r="T119" s="19" t="s">
        <v>151</v>
      </c>
      <c r="U119" s="38"/>
      <c r="V119" s="35"/>
      <c r="W119" s="36"/>
      <c r="X119" s="37"/>
      <c r="Y119" s="113"/>
    </row>
    <row r="120" spans="1:25" s="4" customFormat="1" ht="13.5" customHeight="1">
      <c r="A120" s="24" t="s">
        <v>451</v>
      </c>
      <c r="B120" s="40">
        <v>8333</v>
      </c>
      <c r="C120" s="6">
        <v>8276</v>
      </c>
      <c r="D120" s="14">
        <f>C120-B120</f>
        <v>-57</v>
      </c>
      <c r="E120" s="102">
        <f>C120/B120-1</f>
        <v>-6.840273610944414E-3</v>
      </c>
      <c r="F120" s="108">
        <v>617</v>
      </c>
      <c r="G120" s="109">
        <v>1478</v>
      </c>
      <c r="H120" s="109">
        <v>4730</v>
      </c>
      <c r="I120" s="109">
        <v>2068</v>
      </c>
      <c r="J120" s="109">
        <v>900</v>
      </c>
      <c r="K120" s="105"/>
      <c r="L120" s="111">
        <f>F120/$C120</f>
        <v>7.4552924117931366E-2</v>
      </c>
      <c r="M120" s="111">
        <f>G120/$C120</f>
        <v>0.17858869018849685</v>
      </c>
      <c r="N120" s="111">
        <f>H120/$C120</f>
        <v>0.57153214113098116</v>
      </c>
      <c r="O120" s="111">
        <f>I120/$C120</f>
        <v>0.24987916868052198</v>
      </c>
      <c r="P120" s="111">
        <f>J120/$C120</f>
        <v>0.10874818753020783</v>
      </c>
      <c r="Q120" s="126">
        <f>(G120+I120)/(H120/100)</f>
        <v>74.968287526427062</v>
      </c>
      <c r="S120" s="25">
        <v>636</v>
      </c>
      <c r="T120" s="19" t="s">
        <v>451</v>
      </c>
      <c r="U120" s="38"/>
      <c r="V120" s="35"/>
      <c r="W120" s="36"/>
      <c r="X120" s="37"/>
      <c r="Y120" s="113"/>
    </row>
    <row r="121" spans="1:25" s="4" customFormat="1" ht="13.5" customHeight="1">
      <c r="A121" s="24" t="s">
        <v>114</v>
      </c>
      <c r="B121" s="40">
        <v>5502</v>
      </c>
      <c r="C121" s="6">
        <v>5464</v>
      </c>
      <c r="D121" s="14">
        <f>C121-B121</f>
        <v>-38</v>
      </c>
      <c r="E121" s="102">
        <f>C121/B121-1</f>
        <v>-6.9065794256634172E-3</v>
      </c>
      <c r="F121" s="108">
        <v>450</v>
      </c>
      <c r="G121" s="109">
        <v>1013</v>
      </c>
      <c r="H121" s="109">
        <v>3163</v>
      </c>
      <c r="I121" s="109">
        <v>1288</v>
      </c>
      <c r="J121" s="109">
        <v>537</v>
      </c>
      <c r="K121" s="105"/>
      <c r="L121" s="111">
        <f>F121/$C121</f>
        <v>8.235724743777452E-2</v>
      </c>
      <c r="M121" s="111">
        <f>G121/$C121</f>
        <v>0.18539531478770133</v>
      </c>
      <c r="N121" s="111">
        <f>H121/$C121</f>
        <v>0.57887994143484622</v>
      </c>
      <c r="O121" s="111">
        <f>I121/$C121</f>
        <v>0.23572474377745242</v>
      </c>
      <c r="P121" s="111">
        <f>J121/$C121</f>
        <v>9.8279648609077605E-2</v>
      </c>
      <c r="Q121" s="126">
        <f>(G121+I121)/(H121/100)</f>
        <v>72.747391716724636</v>
      </c>
      <c r="S121" s="25">
        <v>217</v>
      </c>
      <c r="T121" s="39" t="s">
        <v>114</v>
      </c>
      <c r="U121" s="38"/>
      <c r="V121" s="35"/>
      <c r="W121" s="36"/>
      <c r="X121" s="37"/>
      <c r="Y121" s="113"/>
    </row>
    <row r="122" spans="1:25" s="4" customFormat="1" ht="13.5" customHeight="1">
      <c r="A122" s="24" t="s">
        <v>199</v>
      </c>
      <c r="B122" s="40">
        <v>2287</v>
      </c>
      <c r="C122" s="6">
        <v>2271</v>
      </c>
      <c r="D122" s="14">
        <f>C122-B122</f>
        <v>-16</v>
      </c>
      <c r="E122" s="102">
        <f>C122/B122-1</f>
        <v>-6.9960647135985932E-3</v>
      </c>
      <c r="F122" s="108">
        <v>89</v>
      </c>
      <c r="G122" s="109">
        <v>203</v>
      </c>
      <c r="H122" s="109">
        <v>1144</v>
      </c>
      <c r="I122" s="109">
        <v>924</v>
      </c>
      <c r="J122" s="109">
        <v>412</v>
      </c>
      <c r="K122" s="105"/>
      <c r="L122" s="111">
        <f>F122/$C122</f>
        <v>3.9189784236019376E-2</v>
      </c>
      <c r="M122" s="111">
        <f>G122/$C122</f>
        <v>8.9387934830471152E-2</v>
      </c>
      <c r="N122" s="111">
        <f>H122/$C122</f>
        <v>0.50374284456186702</v>
      </c>
      <c r="O122" s="111">
        <f>I122/$C122</f>
        <v>0.40686922060766184</v>
      </c>
      <c r="P122" s="111">
        <f>J122/$C122</f>
        <v>0.18141787758696609</v>
      </c>
      <c r="Q122" s="126">
        <f>(G122+I122)/(H122/100)</f>
        <v>98.513986013986013</v>
      </c>
      <c r="S122" s="25">
        <v>105</v>
      </c>
      <c r="T122" s="19" t="s">
        <v>199</v>
      </c>
      <c r="U122" s="38"/>
      <c r="V122" s="35"/>
      <c r="W122" s="36"/>
      <c r="X122" s="37"/>
      <c r="Y122" s="113"/>
    </row>
    <row r="123" spans="1:25" s="4" customFormat="1" ht="13.5" customHeight="1">
      <c r="A123" s="24" t="s">
        <v>38</v>
      </c>
      <c r="B123" s="40">
        <v>36973</v>
      </c>
      <c r="C123" s="6">
        <v>36709</v>
      </c>
      <c r="D123" s="14">
        <f>C123-B123</f>
        <v>-264</v>
      </c>
      <c r="E123" s="102">
        <f>C123/B123-1</f>
        <v>-7.1403456576420998E-3</v>
      </c>
      <c r="F123" s="108">
        <v>2445</v>
      </c>
      <c r="G123" s="109">
        <v>5839</v>
      </c>
      <c r="H123" s="109">
        <v>22298</v>
      </c>
      <c r="I123" s="109">
        <v>8572</v>
      </c>
      <c r="J123" s="109">
        <v>3627</v>
      </c>
      <c r="K123" s="105"/>
      <c r="L123" s="111">
        <f>F123/$C123</f>
        <v>6.6604919774442231E-2</v>
      </c>
      <c r="M123" s="111">
        <f>G123/$C123</f>
        <v>0.15906181045520174</v>
      </c>
      <c r="N123" s="111">
        <f>H123/$C123</f>
        <v>0.60742597183252067</v>
      </c>
      <c r="O123" s="111">
        <f>I123/$C123</f>
        <v>0.23351221771227765</v>
      </c>
      <c r="P123" s="111">
        <f>J123/$C123</f>
        <v>9.8804107984417994E-2</v>
      </c>
      <c r="Q123" s="126">
        <f>(G123+I123)/(H123/100)</f>
        <v>64.629114718808864</v>
      </c>
      <c r="S123" s="25">
        <v>205</v>
      </c>
      <c r="T123" s="19" t="s">
        <v>39</v>
      </c>
      <c r="U123" s="38"/>
      <c r="V123" s="35"/>
      <c r="W123" s="36"/>
      <c r="X123" s="37"/>
      <c r="Y123" s="113"/>
    </row>
    <row r="124" spans="1:25" s="4" customFormat="1" ht="13.5" customHeight="1">
      <c r="A124" s="24" t="s">
        <v>446</v>
      </c>
      <c r="B124" s="40">
        <v>46296</v>
      </c>
      <c r="C124" s="6">
        <v>45965</v>
      </c>
      <c r="D124" s="14">
        <f>C124-B124</f>
        <v>-331</v>
      </c>
      <c r="E124" s="102">
        <f>C124/B124-1</f>
        <v>-7.1496457577328032E-3</v>
      </c>
      <c r="F124" s="108">
        <v>2803</v>
      </c>
      <c r="G124" s="109">
        <v>7422</v>
      </c>
      <c r="H124" s="109">
        <v>27488</v>
      </c>
      <c r="I124" s="109">
        <v>11055</v>
      </c>
      <c r="J124" s="109">
        <v>4554</v>
      </c>
      <c r="K124" s="105"/>
      <c r="L124" s="111">
        <f>F124/$C124</f>
        <v>6.0981181333623409E-2</v>
      </c>
      <c r="M124" s="111">
        <f>G124/$C124</f>
        <v>0.16147068421625149</v>
      </c>
      <c r="N124" s="111">
        <f>H124/$C124</f>
        <v>0.59802023278581529</v>
      </c>
      <c r="O124" s="111">
        <f>I124/$C124</f>
        <v>0.24050908299793322</v>
      </c>
      <c r="P124" s="111">
        <f>J124/$C124</f>
        <v>9.9075383443924719E-2</v>
      </c>
      <c r="Q124" s="126">
        <f>(G124+I124)/(H124/100)</f>
        <v>67.218422584400471</v>
      </c>
      <c r="S124" s="25">
        <v>444</v>
      </c>
      <c r="T124" s="39" t="s">
        <v>62</v>
      </c>
      <c r="U124" s="38"/>
      <c r="V124" s="35"/>
      <c r="W124" s="36"/>
      <c r="X124" s="37"/>
      <c r="Y124" s="113"/>
    </row>
    <row r="125" spans="1:25" s="4" customFormat="1" ht="13.5" customHeight="1">
      <c r="A125" s="24" t="s">
        <v>115</v>
      </c>
      <c r="B125" s="40">
        <v>8778</v>
      </c>
      <c r="C125" s="6">
        <v>8714</v>
      </c>
      <c r="D125" s="14">
        <f>C125-B125</f>
        <v>-64</v>
      </c>
      <c r="E125" s="102">
        <f>C125/B125-1</f>
        <v>-7.2909546593756813E-3</v>
      </c>
      <c r="F125" s="108">
        <v>506</v>
      </c>
      <c r="G125" s="109">
        <v>1344</v>
      </c>
      <c r="H125" s="109">
        <v>5107</v>
      </c>
      <c r="I125" s="109">
        <v>2263</v>
      </c>
      <c r="J125" s="109">
        <v>922</v>
      </c>
      <c r="K125" s="105"/>
      <c r="L125" s="111">
        <f>F125/$C125</f>
        <v>5.8067477622217124E-2</v>
      </c>
      <c r="M125" s="111">
        <f>G125/$C125</f>
        <v>0.15423456506770714</v>
      </c>
      <c r="N125" s="111">
        <f>H125/$C125</f>
        <v>0.58606839568510438</v>
      </c>
      <c r="O125" s="111">
        <f>I125/$C125</f>
        <v>0.25969703924718845</v>
      </c>
      <c r="P125" s="111">
        <f>J125/$C125</f>
        <v>0.10580674776222171</v>
      </c>
      <c r="Q125" s="126">
        <f>(G125+I125)/(H125/100)</f>
        <v>70.628549050323087</v>
      </c>
      <c r="S125" s="25">
        <v>224</v>
      </c>
      <c r="T125" s="19" t="s">
        <v>116</v>
      </c>
      <c r="U125" s="38"/>
      <c r="V125" s="35"/>
      <c r="W125" s="36"/>
      <c r="X125" s="37"/>
      <c r="Y125" s="113"/>
    </row>
    <row r="126" spans="1:25" s="4" customFormat="1" ht="13.5" customHeight="1">
      <c r="A126" s="24" t="s">
        <v>196</v>
      </c>
      <c r="B126" s="40">
        <v>2152</v>
      </c>
      <c r="C126" s="6">
        <v>2136</v>
      </c>
      <c r="D126" s="14">
        <f>C126-B126</f>
        <v>-16</v>
      </c>
      <c r="E126" s="102">
        <f>C126/B126-1</f>
        <v>-7.4349442379182396E-3</v>
      </c>
      <c r="F126" s="108">
        <v>99</v>
      </c>
      <c r="G126" s="109">
        <v>232</v>
      </c>
      <c r="H126" s="109">
        <v>1128</v>
      </c>
      <c r="I126" s="109">
        <v>776</v>
      </c>
      <c r="J126" s="109">
        <v>336</v>
      </c>
      <c r="K126" s="105"/>
      <c r="L126" s="111">
        <f>F126/$C126</f>
        <v>4.6348314606741575E-2</v>
      </c>
      <c r="M126" s="111">
        <f>G126/$C126</f>
        <v>0.10861423220973783</v>
      </c>
      <c r="N126" s="111">
        <f>H126/$C126</f>
        <v>0.5280898876404494</v>
      </c>
      <c r="O126" s="111">
        <f>I126/$C126</f>
        <v>0.36329588014981273</v>
      </c>
      <c r="P126" s="111">
        <f>J126/$C126</f>
        <v>0.15730337078651685</v>
      </c>
      <c r="Q126" s="126">
        <f>(G126+I126)/(H126/100)</f>
        <v>89.361702127659584</v>
      </c>
      <c r="S126" s="25">
        <v>97</v>
      </c>
      <c r="T126" s="19" t="s">
        <v>196</v>
      </c>
      <c r="U126" s="38"/>
      <c r="V126" s="35"/>
      <c r="W126" s="36"/>
      <c r="X126" s="37"/>
      <c r="Y126" s="113"/>
    </row>
    <row r="127" spans="1:25" s="4" customFormat="1" ht="13.5" customHeight="1">
      <c r="A127" s="24" t="s">
        <v>7</v>
      </c>
      <c r="B127" s="40">
        <v>17028</v>
      </c>
      <c r="C127" s="6">
        <v>16901</v>
      </c>
      <c r="D127" s="14">
        <f>C127-B127</f>
        <v>-127</v>
      </c>
      <c r="E127" s="102">
        <f>C127/B127-1</f>
        <v>-7.4583039699318565E-3</v>
      </c>
      <c r="F127" s="108">
        <v>842</v>
      </c>
      <c r="G127" s="109">
        <v>2076</v>
      </c>
      <c r="H127" s="109">
        <v>9605</v>
      </c>
      <c r="I127" s="109">
        <v>5220</v>
      </c>
      <c r="J127" s="109">
        <v>2271</v>
      </c>
      <c r="K127" s="105"/>
      <c r="L127" s="111">
        <f>F127/$C127</f>
        <v>4.9819537305484884E-2</v>
      </c>
      <c r="M127" s="111">
        <f>G127/$C127</f>
        <v>0.12283296846340454</v>
      </c>
      <c r="N127" s="111">
        <f>H127/$C127</f>
        <v>0.56830956748121408</v>
      </c>
      <c r="O127" s="111">
        <f>I127/$C127</f>
        <v>0.30885746405538134</v>
      </c>
      <c r="P127" s="111">
        <f>J127/$C127</f>
        <v>0.13437074729305959</v>
      </c>
      <c r="Q127" s="126">
        <f>(G127+I127)/(H127/100)</f>
        <v>75.96043727225404</v>
      </c>
      <c r="S127" s="25">
        <v>61</v>
      </c>
      <c r="T127" s="19" t="s">
        <v>7</v>
      </c>
      <c r="U127" s="26"/>
      <c r="V127" s="35"/>
      <c r="W127" s="36"/>
      <c r="X127" s="37"/>
      <c r="Y127" s="113"/>
    </row>
    <row r="128" spans="1:25" s="4" customFormat="1" ht="13.5" customHeight="1">
      <c r="A128" s="24" t="s">
        <v>364</v>
      </c>
      <c r="B128" s="40">
        <v>2406</v>
      </c>
      <c r="C128" s="6">
        <v>2388</v>
      </c>
      <c r="D128" s="14">
        <f>C128-B128</f>
        <v>-18</v>
      </c>
      <c r="E128" s="102">
        <f>C128/B128-1</f>
        <v>-7.4812967581047163E-3</v>
      </c>
      <c r="F128" s="108">
        <v>166</v>
      </c>
      <c r="G128" s="109">
        <v>448</v>
      </c>
      <c r="H128" s="109">
        <v>1284</v>
      </c>
      <c r="I128" s="109">
        <v>656</v>
      </c>
      <c r="J128" s="109">
        <v>274</v>
      </c>
      <c r="K128" s="105"/>
      <c r="L128" s="111">
        <f>F128/$C128</f>
        <v>6.9514237855946404E-2</v>
      </c>
      <c r="M128" s="111">
        <f>G128/$C128</f>
        <v>0.18760469011725292</v>
      </c>
      <c r="N128" s="111">
        <f>H128/$C128</f>
        <v>0.53768844221105527</v>
      </c>
      <c r="O128" s="111">
        <f>I128/$C128</f>
        <v>0.27470686767169178</v>
      </c>
      <c r="P128" s="111">
        <f>J128/$C128</f>
        <v>0.11474036850921274</v>
      </c>
      <c r="Q128" s="126">
        <f>(G128+I128)/(H128/100)</f>
        <v>85.981308411214954</v>
      </c>
      <c r="S128" s="25">
        <v>850</v>
      </c>
      <c r="T128" s="39" t="s">
        <v>364</v>
      </c>
      <c r="U128" s="38"/>
      <c r="V128" s="35"/>
      <c r="W128" s="36"/>
      <c r="X128" s="37"/>
      <c r="Y128" s="113"/>
    </row>
    <row r="129" spans="1:25" s="4" customFormat="1" ht="13.5" customHeight="1">
      <c r="A129" s="24" t="s">
        <v>180</v>
      </c>
      <c r="B129" s="40">
        <v>1852</v>
      </c>
      <c r="C129" s="6">
        <v>1838</v>
      </c>
      <c r="D129" s="14">
        <f>C129-B129</f>
        <v>-14</v>
      </c>
      <c r="E129" s="102">
        <f>C129/B129-1</f>
        <v>-7.5593952483801186E-3</v>
      </c>
      <c r="F129" s="108">
        <v>83</v>
      </c>
      <c r="G129" s="109">
        <v>233</v>
      </c>
      <c r="H129" s="109">
        <v>1079</v>
      </c>
      <c r="I129" s="109">
        <v>526</v>
      </c>
      <c r="J129" s="109">
        <v>182</v>
      </c>
      <c r="K129" s="105"/>
      <c r="L129" s="111">
        <f>F129/$C129</f>
        <v>4.5157780195865069E-2</v>
      </c>
      <c r="M129" s="111">
        <f>G129/$C129</f>
        <v>0.12676822633297061</v>
      </c>
      <c r="N129" s="111">
        <f>H129/$C129</f>
        <v>0.58705114254624591</v>
      </c>
      <c r="O129" s="111">
        <f>I129/$C129</f>
        <v>0.28618063112078346</v>
      </c>
      <c r="P129" s="111">
        <f>J129/$C129</f>
        <v>9.9020674646354737E-2</v>
      </c>
      <c r="Q129" s="126">
        <f>(G129+I129)/(H129/100)</f>
        <v>70.342910101946245</v>
      </c>
      <c r="S129" s="25">
        <v>47</v>
      </c>
      <c r="T129" s="39" t="s">
        <v>181</v>
      </c>
      <c r="U129" s="38"/>
      <c r="V129" s="35"/>
      <c r="W129" s="36"/>
      <c r="X129" s="37"/>
      <c r="Y129" s="113"/>
    </row>
    <row r="130" spans="1:25" s="4" customFormat="1" ht="13.5" customHeight="1">
      <c r="A130" s="24" t="s">
        <v>98</v>
      </c>
      <c r="B130" s="40">
        <v>21137</v>
      </c>
      <c r="C130" s="6">
        <v>20972</v>
      </c>
      <c r="D130" s="14">
        <f>C130-B130</f>
        <v>-165</v>
      </c>
      <c r="E130" s="102">
        <f>C130/B130-1</f>
        <v>-7.8062165870275146E-3</v>
      </c>
      <c r="F130" s="108">
        <v>1284</v>
      </c>
      <c r="G130" s="109">
        <v>3317</v>
      </c>
      <c r="H130" s="109">
        <v>11958</v>
      </c>
      <c r="I130" s="109">
        <v>5697</v>
      </c>
      <c r="J130" s="109">
        <v>2413</v>
      </c>
      <c r="K130" s="105"/>
      <c r="L130" s="111">
        <f>F130/$C130</f>
        <v>6.1224489795918366E-2</v>
      </c>
      <c r="M130" s="111">
        <f>G130/$C130</f>
        <v>0.15816326530612246</v>
      </c>
      <c r="N130" s="111">
        <f>H130/$C130</f>
        <v>0.57018882319282849</v>
      </c>
      <c r="O130" s="111">
        <f>I130/$C130</f>
        <v>0.271647911501049</v>
      </c>
      <c r="P130" s="111">
        <f>J130/$C130</f>
        <v>0.11505817280183102</v>
      </c>
      <c r="Q130" s="126">
        <f>(G130+I130)/(H130/100)</f>
        <v>75.380498411105535</v>
      </c>
      <c r="S130" s="25">
        <v>908</v>
      </c>
      <c r="T130" s="19" t="s">
        <v>98</v>
      </c>
      <c r="U130" s="38"/>
      <c r="V130" s="35"/>
      <c r="W130" s="36"/>
      <c r="X130" s="37"/>
      <c r="Y130" s="113"/>
    </row>
    <row r="131" spans="1:25" s="4" customFormat="1" ht="13.5" customHeight="1">
      <c r="A131" s="24" t="s">
        <v>200</v>
      </c>
      <c r="B131" s="40">
        <v>6765</v>
      </c>
      <c r="C131" s="6">
        <v>6711</v>
      </c>
      <c r="D131" s="14">
        <f>C131-B131</f>
        <v>-54</v>
      </c>
      <c r="E131" s="102">
        <f>C131/B131-1</f>
        <v>-7.9822616407981828E-3</v>
      </c>
      <c r="F131" s="108">
        <v>421</v>
      </c>
      <c r="G131" s="109">
        <v>960</v>
      </c>
      <c r="H131" s="109">
        <v>3706</v>
      </c>
      <c r="I131" s="109">
        <v>2045</v>
      </c>
      <c r="J131" s="109">
        <v>916</v>
      </c>
      <c r="K131" s="105"/>
      <c r="L131" s="111">
        <f>F131/$C131</f>
        <v>6.2732826702428843E-2</v>
      </c>
      <c r="M131" s="111">
        <f>G131/$C131</f>
        <v>0.1430487259722843</v>
      </c>
      <c r="N131" s="111">
        <f>H131/$C131</f>
        <v>0.55222768588883919</v>
      </c>
      <c r="O131" s="111">
        <f>I131/$C131</f>
        <v>0.30472358813887646</v>
      </c>
      <c r="P131" s="111">
        <f>J131/$C131</f>
        <v>0.13649232603188793</v>
      </c>
      <c r="Q131" s="126">
        <f>(G131+I131)/(H131/100)</f>
        <v>81.084727468969234</v>
      </c>
      <c r="S131" s="25">
        <v>142</v>
      </c>
      <c r="T131" s="39" t="s">
        <v>484</v>
      </c>
      <c r="U131" s="38"/>
      <c r="V131" s="35"/>
      <c r="W131" s="36"/>
      <c r="X131" s="37"/>
      <c r="Y131" s="113"/>
    </row>
    <row r="132" spans="1:25" s="4" customFormat="1" ht="13.5" customHeight="1">
      <c r="A132" s="24" t="s">
        <v>136</v>
      </c>
      <c r="B132" s="40">
        <v>14891</v>
      </c>
      <c r="C132" s="6">
        <v>14772</v>
      </c>
      <c r="D132" s="14">
        <f>C132-B132</f>
        <v>-119</v>
      </c>
      <c r="E132" s="102">
        <f>C132/B132-1</f>
        <v>-7.991404203881558E-3</v>
      </c>
      <c r="F132" s="108">
        <v>765</v>
      </c>
      <c r="G132" s="109">
        <v>1994</v>
      </c>
      <c r="H132" s="109">
        <v>8483</v>
      </c>
      <c r="I132" s="109">
        <v>4295</v>
      </c>
      <c r="J132" s="109">
        <v>1772</v>
      </c>
      <c r="K132" s="105"/>
      <c r="L132" s="111">
        <f>F132/$C132</f>
        <v>5.1787164906580016E-2</v>
      </c>
      <c r="M132" s="111">
        <f>G132/$C132</f>
        <v>0.13498510695911184</v>
      </c>
      <c r="N132" s="111">
        <f>H132/$C132</f>
        <v>0.57426211751963174</v>
      </c>
      <c r="O132" s="111">
        <f>I132/$C132</f>
        <v>0.29075277552125645</v>
      </c>
      <c r="P132" s="111">
        <f>J132/$C132</f>
        <v>0.11995667479014352</v>
      </c>
      <c r="Q132" s="126">
        <f>(G132+I132)/(H132/100)</f>
        <v>74.136508310739131</v>
      </c>
      <c r="S132" s="25">
        <v>434</v>
      </c>
      <c r="T132" s="19" t="s">
        <v>137</v>
      </c>
      <c r="U132" s="38"/>
      <c r="V132" s="35"/>
      <c r="W132" s="36"/>
      <c r="X132" s="37"/>
      <c r="Y132" s="113"/>
    </row>
    <row r="133" spans="1:25" s="4" customFormat="1" ht="13.5" customHeight="1">
      <c r="A133" s="24" t="s">
        <v>138</v>
      </c>
      <c r="B133" s="40">
        <v>8980</v>
      </c>
      <c r="C133" s="6">
        <v>8908</v>
      </c>
      <c r="D133" s="14">
        <f>C133-B133</f>
        <v>-72</v>
      </c>
      <c r="E133" s="102">
        <f>C133/B133-1</f>
        <v>-8.01781737193763E-3</v>
      </c>
      <c r="F133" s="108">
        <v>852</v>
      </c>
      <c r="G133" s="109">
        <v>2092</v>
      </c>
      <c r="H133" s="109">
        <v>5217</v>
      </c>
      <c r="I133" s="109">
        <v>1599</v>
      </c>
      <c r="J133" s="109">
        <v>672</v>
      </c>
      <c r="K133" s="105"/>
      <c r="L133" s="111">
        <f>F133/$C133</f>
        <v>9.5644364616075436E-2</v>
      </c>
      <c r="M133" s="111">
        <f>G133/$C133</f>
        <v>0.23484508307139651</v>
      </c>
      <c r="N133" s="111">
        <f>H133/$C133</f>
        <v>0.58565334530758872</v>
      </c>
      <c r="O133" s="111">
        <f>I133/$C133</f>
        <v>0.17950157162101482</v>
      </c>
      <c r="P133" s="111">
        <f>J133/$C133</f>
        <v>7.5437808711270773E-2</v>
      </c>
      <c r="Q133" s="126">
        <f>(G133+I133)/(H133/100)</f>
        <v>70.749472877132447</v>
      </c>
      <c r="S133" s="25">
        <v>494</v>
      </c>
      <c r="T133" s="39" t="s">
        <v>138</v>
      </c>
      <c r="U133" s="38"/>
      <c r="V133" s="35"/>
      <c r="W133" s="36"/>
      <c r="X133" s="37"/>
      <c r="Y133" s="113"/>
    </row>
    <row r="134" spans="1:25" s="4" customFormat="1" ht="13.5" customHeight="1">
      <c r="A134" s="24" t="s">
        <v>100</v>
      </c>
      <c r="B134" s="40">
        <v>8149</v>
      </c>
      <c r="C134" s="6">
        <v>8083</v>
      </c>
      <c r="D134" s="14">
        <f>C134-B134</f>
        <v>-66</v>
      </c>
      <c r="E134" s="102">
        <f>C134/B134-1</f>
        <v>-8.0991532703399427E-3</v>
      </c>
      <c r="F134" s="108">
        <v>420</v>
      </c>
      <c r="G134" s="109">
        <v>1107</v>
      </c>
      <c r="H134" s="109">
        <v>4305</v>
      </c>
      <c r="I134" s="109">
        <v>2671</v>
      </c>
      <c r="J134" s="109">
        <v>1100</v>
      </c>
      <c r="K134" s="105"/>
      <c r="L134" s="111">
        <f>F134/$C134</f>
        <v>5.1960905604354818E-2</v>
      </c>
      <c r="M134" s="111">
        <f>G134/$C134</f>
        <v>0.1369541012000495</v>
      </c>
      <c r="N134" s="111">
        <f>H134/$C134</f>
        <v>0.53259928244463695</v>
      </c>
      <c r="O134" s="111">
        <f>I134/$C134</f>
        <v>0.33044661635531364</v>
      </c>
      <c r="P134" s="111">
        <f>J134/$C134</f>
        <v>0.13608808610664358</v>
      </c>
      <c r="Q134" s="126">
        <f>(G134+I134)/(H134/100)</f>
        <v>87.758420441347283</v>
      </c>
      <c r="S134" s="25">
        <v>16</v>
      </c>
      <c r="T134" s="19" t="s">
        <v>100</v>
      </c>
      <c r="U134" s="38"/>
      <c r="V134" s="35"/>
      <c r="W134" s="36"/>
      <c r="X134" s="37"/>
      <c r="Y134" s="113"/>
    </row>
    <row r="135" spans="1:25" s="4" customFormat="1" ht="13.5" customHeight="1">
      <c r="A135" s="24" t="s">
        <v>21</v>
      </c>
      <c r="B135" s="40">
        <v>23602</v>
      </c>
      <c r="C135" s="6">
        <v>23410</v>
      </c>
      <c r="D135" s="14">
        <f>C135-B135</f>
        <v>-192</v>
      </c>
      <c r="E135" s="102">
        <f>C135/B135-1</f>
        <v>-8.1349038217100045E-3</v>
      </c>
      <c r="F135" s="108">
        <v>1582</v>
      </c>
      <c r="G135" s="109">
        <v>4095</v>
      </c>
      <c r="H135" s="109">
        <v>13543</v>
      </c>
      <c r="I135" s="109">
        <v>5772</v>
      </c>
      <c r="J135" s="109">
        <v>2385</v>
      </c>
      <c r="K135" s="105"/>
      <c r="L135" s="111">
        <f>F135/$C135</f>
        <v>6.757795813754805E-2</v>
      </c>
      <c r="M135" s="111">
        <f>G135/$C135</f>
        <v>0.17492524562152925</v>
      </c>
      <c r="N135" s="111">
        <f>H135/$C135</f>
        <v>0.57851345578812474</v>
      </c>
      <c r="O135" s="111">
        <f>I135/$C135</f>
        <v>0.24656129859034601</v>
      </c>
      <c r="P135" s="111">
        <f>J135/$C135</f>
        <v>0.10187953865869287</v>
      </c>
      <c r="Q135" s="126">
        <f>(G135+I135)/(H135/100)</f>
        <v>72.856826404784755</v>
      </c>
      <c r="S135" s="25">
        <v>98</v>
      </c>
      <c r="T135" s="19" t="s">
        <v>21</v>
      </c>
      <c r="U135" s="38"/>
      <c r="V135" s="35"/>
      <c r="W135" s="36"/>
      <c r="X135" s="37"/>
      <c r="Y135" s="113"/>
    </row>
    <row r="136" spans="1:25" s="4" customFormat="1" ht="13.5" customHeight="1">
      <c r="A136" s="24" t="s">
        <v>1</v>
      </c>
      <c r="B136" s="40">
        <v>16611</v>
      </c>
      <c r="C136" s="6">
        <v>16475</v>
      </c>
      <c r="D136" s="14">
        <f>C136-B136</f>
        <v>-136</v>
      </c>
      <c r="E136" s="102">
        <f>C136/B136-1</f>
        <v>-8.1873457347541034E-3</v>
      </c>
      <c r="F136" s="108">
        <v>1064</v>
      </c>
      <c r="G136" s="109">
        <v>2839</v>
      </c>
      <c r="H136" s="109">
        <v>9765</v>
      </c>
      <c r="I136" s="109">
        <v>3871</v>
      </c>
      <c r="J136" s="109">
        <v>1559</v>
      </c>
      <c r="K136" s="105"/>
      <c r="L136" s="111">
        <f>F136/$C136</f>
        <v>6.4582701062215475E-2</v>
      </c>
      <c r="M136" s="111">
        <f>G136/$C136</f>
        <v>0.17232169954476478</v>
      </c>
      <c r="N136" s="111">
        <f>H136/$C136</f>
        <v>0.59271623672230656</v>
      </c>
      <c r="O136" s="111">
        <f>I136/$C136</f>
        <v>0.23496206373292869</v>
      </c>
      <c r="P136" s="111">
        <f>J136/$C136</f>
        <v>9.4628224582701065E-2</v>
      </c>
      <c r="Q136" s="126">
        <f>(G136+I136)/(H136/100)</f>
        <v>68.714797747055812</v>
      </c>
      <c r="S136" s="25">
        <v>20</v>
      </c>
      <c r="T136" s="19" t="s">
        <v>479</v>
      </c>
      <c r="U136" s="26"/>
      <c r="V136" s="35"/>
      <c r="W136" s="36"/>
      <c r="X136" s="37"/>
      <c r="Y136" s="113"/>
    </row>
    <row r="137" spans="1:25" s="4" customFormat="1" ht="13.5" customHeight="1">
      <c r="A137" s="24" t="s">
        <v>118</v>
      </c>
      <c r="B137" s="40">
        <v>8147</v>
      </c>
      <c r="C137" s="6">
        <v>8079</v>
      </c>
      <c r="D137" s="14">
        <f>C137-B137</f>
        <v>-68</v>
      </c>
      <c r="E137" s="102">
        <f>C137/B137-1</f>
        <v>-8.3466306615932462E-3</v>
      </c>
      <c r="F137" s="108">
        <v>569</v>
      </c>
      <c r="G137" s="109">
        <v>1362</v>
      </c>
      <c r="H137" s="109">
        <v>4699</v>
      </c>
      <c r="I137" s="109">
        <v>2018</v>
      </c>
      <c r="J137" s="109">
        <v>754</v>
      </c>
      <c r="K137" s="105"/>
      <c r="L137" s="111">
        <f>F137/$C137</f>
        <v>7.0429508602549817E-2</v>
      </c>
      <c r="M137" s="111">
        <f>G137/$C137</f>
        <v>0.16858522094318604</v>
      </c>
      <c r="N137" s="111">
        <f>H137/$C137</f>
        <v>0.58163139002351771</v>
      </c>
      <c r="O137" s="111">
        <f>I137/$C137</f>
        <v>0.24978338903329619</v>
      </c>
      <c r="P137" s="111">
        <f>J137/$C137</f>
        <v>9.3328382225522963E-2</v>
      </c>
      <c r="Q137" s="126">
        <f>(G137+I137)/(H137/100)</f>
        <v>71.930197914449877</v>
      </c>
      <c r="S137" s="25">
        <v>241</v>
      </c>
      <c r="T137" s="19" t="s">
        <v>118</v>
      </c>
      <c r="U137" s="38"/>
      <c r="V137" s="35"/>
      <c r="W137" s="36"/>
      <c r="X137" s="37"/>
      <c r="Y137" s="113"/>
    </row>
    <row r="138" spans="1:25" s="4" customFormat="1" ht="13.5" customHeight="1">
      <c r="A138" s="24" t="s">
        <v>9</v>
      </c>
      <c r="B138" s="40">
        <v>20286</v>
      </c>
      <c r="C138" s="6">
        <v>20111</v>
      </c>
      <c r="D138" s="14">
        <f>C138-B138</f>
        <v>-175</v>
      </c>
      <c r="E138" s="102">
        <f>C138/B138-1</f>
        <v>-8.6266390614216926E-3</v>
      </c>
      <c r="F138" s="108">
        <v>1030</v>
      </c>
      <c r="G138" s="109">
        <v>2643</v>
      </c>
      <c r="H138" s="109">
        <v>11556</v>
      </c>
      <c r="I138" s="109">
        <v>5912</v>
      </c>
      <c r="J138" s="109">
        <v>2633</v>
      </c>
      <c r="K138" s="105"/>
      <c r="L138" s="111">
        <f>F138/$C138</f>
        <v>5.1215752573218636E-2</v>
      </c>
      <c r="M138" s="111">
        <f>G138/$C138</f>
        <v>0.13142061558351151</v>
      </c>
      <c r="N138" s="111">
        <f>H138/$C138</f>
        <v>0.57461090945253845</v>
      </c>
      <c r="O138" s="111">
        <f>I138/$C138</f>
        <v>0.29396847496395007</v>
      </c>
      <c r="P138" s="111">
        <f>J138/$C138</f>
        <v>0.13092337526726666</v>
      </c>
      <c r="Q138" s="126">
        <f>(G138+I138)/(H138/100)</f>
        <v>74.030806507442023</v>
      </c>
      <c r="S138" s="25">
        <v>75</v>
      </c>
      <c r="T138" s="39" t="s">
        <v>10</v>
      </c>
      <c r="U138" s="38"/>
      <c r="V138" s="35"/>
      <c r="W138" s="36"/>
      <c r="X138" s="37"/>
      <c r="Y138" s="113"/>
    </row>
    <row r="139" spans="1:25" s="4" customFormat="1" ht="13.5" customHeight="1">
      <c r="A139" s="24" t="s">
        <v>376</v>
      </c>
      <c r="B139" s="40">
        <v>4393</v>
      </c>
      <c r="C139" s="6">
        <v>4355</v>
      </c>
      <c r="D139" s="14">
        <f>C139-B139</f>
        <v>-38</v>
      </c>
      <c r="E139" s="102">
        <f>C139/B139-1</f>
        <v>-8.6501251991805139E-3</v>
      </c>
      <c r="F139" s="108">
        <v>329</v>
      </c>
      <c r="G139" s="109">
        <v>895</v>
      </c>
      <c r="H139" s="109">
        <v>2642</v>
      </c>
      <c r="I139" s="109">
        <v>818</v>
      </c>
      <c r="J139" s="109">
        <v>337</v>
      </c>
      <c r="K139" s="105"/>
      <c r="L139" s="111">
        <f>F139/$C139</f>
        <v>7.554535017221585E-2</v>
      </c>
      <c r="M139" s="111">
        <f>G139/$C139</f>
        <v>0.20551090700344432</v>
      </c>
      <c r="N139" s="111">
        <f>H139/$C139</f>
        <v>0.60665901262916189</v>
      </c>
      <c r="O139" s="111">
        <f>I139/$C139</f>
        <v>0.18783008036739379</v>
      </c>
      <c r="P139" s="111">
        <f>J139/$C139</f>
        <v>7.7382319173363953E-2</v>
      </c>
      <c r="Q139" s="126">
        <f>(G139+I139)/(H139/100)</f>
        <v>64.83724451173353</v>
      </c>
      <c r="S139" s="25">
        <v>922</v>
      </c>
      <c r="T139" s="19" t="s">
        <v>376</v>
      </c>
      <c r="U139" s="38"/>
      <c r="V139" s="35"/>
      <c r="W139" s="36"/>
      <c r="X139" s="37"/>
      <c r="Y139" s="113"/>
    </row>
    <row r="140" spans="1:25" s="4" customFormat="1" ht="13.5" customHeight="1">
      <c r="A140" s="24" t="s">
        <v>107</v>
      </c>
      <c r="B140" s="40">
        <v>7003</v>
      </c>
      <c r="C140" s="6">
        <v>6942</v>
      </c>
      <c r="D140" s="14">
        <f>C140-B140</f>
        <v>-61</v>
      </c>
      <c r="E140" s="102">
        <f>C140/B140-1</f>
        <v>-8.7105526203056227E-3</v>
      </c>
      <c r="F140" s="108">
        <v>399</v>
      </c>
      <c r="G140" s="109">
        <v>991</v>
      </c>
      <c r="H140" s="109">
        <v>3778</v>
      </c>
      <c r="I140" s="109">
        <v>2173</v>
      </c>
      <c r="J140" s="109">
        <v>931</v>
      </c>
      <c r="K140" s="105"/>
      <c r="L140" s="111">
        <f>F140/$C140</f>
        <v>5.7476231633535005E-2</v>
      </c>
      <c r="M140" s="111">
        <f>G140/$C140</f>
        <v>0.14275424949582252</v>
      </c>
      <c r="N140" s="111">
        <f>H140/$C140</f>
        <v>0.54422356669547678</v>
      </c>
      <c r="O140" s="111">
        <f>I140/$C140</f>
        <v>0.31302218380870067</v>
      </c>
      <c r="P140" s="111">
        <f>J140/$C140</f>
        <v>0.13411120714491501</v>
      </c>
      <c r="Q140" s="126">
        <f>(G140+I140)/(H140/100)</f>
        <v>83.748014822657481</v>
      </c>
      <c r="S140" s="25">
        <v>143</v>
      </c>
      <c r="T140" s="19" t="s">
        <v>108</v>
      </c>
      <c r="U140" s="38"/>
      <c r="V140" s="35"/>
      <c r="W140" s="36"/>
      <c r="X140" s="37"/>
      <c r="Y140" s="113"/>
    </row>
    <row r="141" spans="1:25" s="4" customFormat="1" ht="13.5" customHeight="1">
      <c r="A141" s="24" t="s">
        <v>177</v>
      </c>
      <c r="B141" s="40">
        <v>449</v>
      </c>
      <c r="C141" s="6">
        <v>445</v>
      </c>
      <c r="D141" s="14">
        <f>C141-B141</f>
        <v>-4</v>
      </c>
      <c r="E141" s="102">
        <f>C141/B141-1</f>
        <v>-8.9086859688195519E-3</v>
      </c>
      <c r="F141" s="108">
        <v>13</v>
      </c>
      <c r="G141" s="109">
        <v>39</v>
      </c>
      <c r="H141" s="109">
        <v>251</v>
      </c>
      <c r="I141" s="109">
        <v>155</v>
      </c>
      <c r="J141" s="109">
        <v>67</v>
      </c>
      <c r="K141" s="105"/>
      <c r="L141" s="111">
        <f>F141/$C141</f>
        <v>2.9213483146067417E-2</v>
      </c>
      <c r="M141" s="111">
        <f>G141/$C141</f>
        <v>8.7640449438202248E-2</v>
      </c>
      <c r="N141" s="111">
        <f>H141/$C141</f>
        <v>0.56404494382022474</v>
      </c>
      <c r="O141" s="111">
        <f>I141/$C141</f>
        <v>0.34831460674157305</v>
      </c>
      <c r="P141" s="111">
        <f>J141/$C141</f>
        <v>0.15056179775280898</v>
      </c>
      <c r="Q141" s="126">
        <f>(G141+I141)/(H141/100)</f>
        <v>77.290836653386464</v>
      </c>
      <c r="S141" s="25">
        <v>35</v>
      </c>
      <c r="T141" s="19" t="s">
        <v>177</v>
      </c>
      <c r="U141" s="38"/>
      <c r="V141" s="35"/>
      <c r="W141" s="36"/>
      <c r="X141" s="37"/>
      <c r="Y141" s="113"/>
    </row>
    <row r="142" spans="1:25" s="4" customFormat="1" ht="13.5" customHeight="1">
      <c r="A142" s="24" t="s">
        <v>312</v>
      </c>
      <c r="B142" s="40">
        <v>5187</v>
      </c>
      <c r="C142" s="6">
        <v>5140</v>
      </c>
      <c r="D142" s="14">
        <f>C142-B142</f>
        <v>-47</v>
      </c>
      <c r="E142" s="102">
        <f>C142/B142-1</f>
        <v>-9.0611143242722569E-3</v>
      </c>
      <c r="F142" s="108">
        <v>320</v>
      </c>
      <c r="G142" s="109">
        <v>856</v>
      </c>
      <c r="H142" s="109">
        <v>2939</v>
      </c>
      <c r="I142" s="109">
        <v>1345</v>
      </c>
      <c r="J142" s="109">
        <v>569</v>
      </c>
      <c r="K142" s="105"/>
      <c r="L142" s="111">
        <f>F142/$C142</f>
        <v>6.2256809338521402E-2</v>
      </c>
      <c r="M142" s="111">
        <f>G142/$C142</f>
        <v>0.16653696498054474</v>
      </c>
      <c r="N142" s="111">
        <f>H142/$C142</f>
        <v>0.57178988326848246</v>
      </c>
      <c r="O142" s="111">
        <f>I142/$C142</f>
        <v>0.26167315175097278</v>
      </c>
      <c r="P142" s="111">
        <f>J142/$C142</f>
        <v>0.11070038910505836</v>
      </c>
      <c r="Q142" s="126">
        <f>(G142+I142)/(H142/100)</f>
        <v>74.889418169445392</v>
      </c>
      <c r="S142" s="25">
        <v>624</v>
      </c>
      <c r="T142" s="19" t="s">
        <v>313</v>
      </c>
      <c r="U142" s="38"/>
      <c r="V142" s="35"/>
      <c r="W142" s="36"/>
      <c r="X142" s="37"/>
      <c r="Y142" s="113"/>
    </row>
    <row r="143" spans="1:25" s="4" customFormat="1" ht="13.5" customHeight="1">
      <c r="A143" s="24" t="s">
        <v>324</v>
      </c>
      <c r="B143" s="40">
        <v>2743</v>
      </c>
      <c r="C143" s="6">
        <v>2718</v>
      </c>
      <c r="D143" s="14">
        <f>C143-B143</f>
        <v>-25</v>
      </c>
      <c r="E143" s="102">
        <f>C143/B143-1</f>
        <v>-9.1141086401750337E-3</v>
      </c>
      <c r="F143" s="108">
        <v>205</v>
      </c>
      <c r="G143" s="109">
        <v>499</v>
      </c>
      <c r="H143" s="109">
        <v>1495</v>
      </c>
      <c r="I143" s="109">
        <v>724</v>
      </c>
      <c r="J143" s="109">
        <v>341</v>
      </c>
      <c r="K143" s="105"/>
      <c r="L143" s="111">
        <f>F143/$C143</f>
        <v>7.5423105224429729E-2</v>
      </c>
      <c r="M143" s="111">
        <f>G143/$C143</f>
        <v>0.18359087564385579</v>
      </c>
      <c r="N143" s="111">
        <f>H143/$C143</f>
        <v>0.55003679175864606</v>
      </c>
      <c r="O143" s="111">
        <f>I143/$C143</f>
        <v>0.26637233259749815</v>
      </c>
      <c r="P143" s="111">
        <f>J143/$C143</f>
        <v>0.1254598969830758</v>
      </c>
      <c r="Q143" s="126">
        <f>(G143+I143)/(H143/100)</f>
        <v>81.80602006688963</v>
      </c>
      <c r="S143" s="25">
        <v>691</v>
      </c>
      <c r="T143" s="19" t="s">
        <v>324</v>
      </c>
      <c r="U143" s="38"/>
      <c r="V143" s="35"/>
      <c r="W143" s="36"/>
      <c r="X143" s="37"/>
      <c r="Y143" s="113"/>
    </row>
    <row r="144" spans="1:25" s="4" customFormat="1" ht="13.5" customHeight="1">
      <c r="A144" s="24" t="s">
        <v>148</v>
      </c>
      <c r="B144" s="40">
        <v>10737</v>
      </c>
      <c r="C144" s="6">
        <v>10639</v>
      </c>
      <c r="D144" s="14">
        <f>C144-B144</f>
        <v>-98</v>
      </c>
      <c r="E144" s="102">
        <f>C144/B144-1</f>
        <v>-9.1273167551457757E-3</v>
      </c>
      <c r="F144" s="108">
        <v>1004</v>
      </c>
      <c r="G144" s="109">
        <v>2426</v>
      </c>
      <c r="H144" s="109">
        <v>5838</v>
      </c>
      <c r="I144" s="109">
        <v>2375</v>
      </c>
      <c r="J144" s="109">
        <v>1024</v>
      </c>
      <c r="K144" s="105"/>
      <c r="L144" s="111">
        <f>F144/$C144</f>
        <v>9.4369771595074731E-2</v>
      </c>
      <c r="M144" s="111">
        <f>G144/$C144</f>
        <v>0.22802895008929411</v>
      </c>
      <c r="N144" s="111">
        <f>H144/$C144</f>
        <v>0.5487357834382931</v>
      </c>
      <c r="O144" s="111">
        <f>I144/$C144</f>
        <v>0.22323526647241282</v>
      </c>
      <c r="P144" s="111">
        <f>J144/$C144</f>
        <v>9.6249647523263468E-2</v>
      </c>
      <c r="Q144" s="126">
        <f>(G144+I144)/(H144/100)</f>
        <v>82.237067488866046</v>
      </c>
      <c r="S144" s="25">
        <v>535</v>
      </c>
      <c r="T144" s="19" t="s">
        <v>148</v>
      </c>
      <c r="U144" s="38"/>
      <c r="V144" s="35"/>
      <c r="W144" s="36"/>
      <c r="X144" s="37"/>
      <c r="Y144" s="113"/>
    </row>
    <row r="145" spans="1:25" s="4" customFormat="1" ht="13.5" customHeight="1">
      <c r="A145" s="55" t="s">
        <v>455</v>
      </c>
      <c r="B145" s="40">
        <v>52321</v>
      </c>
      <c r="C145" s="6">
        <v>51833</v>
      </c>
      <c r="D145" s="14">
        <f>C145-B145</f>
        <v>-488</v>
      </c>
      <c r="E145" s="102">
        <f>C145/B145-1</f>
        <v>-9.3270388562909368E-3</v>
      </c>
      <c r="F145" s="108">
        <v>2771</v>
      </c>
      <c r="G145" s="109">
        <v>7451</v>
      </c>
      <c r="H145" s="109">
        <v>30361</v>
      </c>
      <c r="I145" s="109">
        <v>14021</v>
      </c>
      <c r="J145" s="109">
        <v>6058</v>
      </c>
      <c r="K145" s="105"/>
      <c r="L145" s="111">
        <f>F145/$C145</f>
        <v>5.346015086913742E-2</v>
      </c>
      <c r="M145" s="111">
        <f>G145/$C145</f>
        <v>0.14375012057955355</v>
      </c>
      <c r="N145" s="111">
        <f>H145/$C145</f>
        <v>0.58574653213203942</v>
      </c>
      <c r="O145" s="111">
        <f>I145/$C145</f>
        <v>0.27050334728840703</v>
      </c>
      <c r="P145" s="111">
        <f>J145/$C145</f>
        <v>0.11687534968070534</v>
      </c>
      <c r="Q145" s="126">
        <f>(G145+I145)/(H145/100)</f>
        <v>70.722308224366785</v>
      </c>
      <c r="S145" s="50">
        <v>734</v>
      </c>
      <c r="T145" s="19" t="s">
        <v>455</v>
      </c>
      <c r="U145" s="38"/>
      <c r="V145" s="35"/>
      <c r="W145" s="36"/>
      <c r="X145" s="37"/>
      <c r="Y145" s="113"/>
    </row>
    <row r="146" spans="1:25" s="4" customFormat="1" ht="13.5" customHeight="1">
      <c r="A146" s="24" t="s">
        <v>353</v>
      </c>
      <c r="B146" s="40">
        <v>4715</v>
      </c>
      <c r="C146" s="6">
        <v>4671</v>
      </c>
      <c r="D146" s="14">
        <f>C146-B146</f>
        <v>-44</v>
      </c>
      <c r="E146" s="102">
        <f>C146/B146-1</f>
        <v>-9.331919406150635E-3</v>
      </c>
      <c r="F146" s="108">
        <v>276</v>
      </c>
      <c r="G146" s="109">
        <v>737</v>
      </c>
      <c r="H146" s="109">
        <v>2747</v>
      </c>
      <c r="I146" s="109">
        <v>1187</v>
      </c>
      <c r="J146" s="109">
        <v>471</v>
      </c>
      <c r="K146" s="105"/>
      <c r="L146" s="111">
        <f>F146/$C146</f>
        <v>5.9087989723827873E-2</v>
      </c>
      <c r="M146" s="111">
        <f>G146/$C146</f>
        <v>0.15778205951616356</v>
      </c>
      <c r="N146" s="111">
        <f>H146/$C146</f>
        <v>0.5880967672875187</v>
      </c>
      <c r="O146" s="111">
        <f>I146/$C146</f>
        <v>0.25412117319631772</v>
      </c>
      <c r="P146" s="111">
        <f>J146/$C146</f>
        <v>0.10083493898522801</v>
      </c>
      <c r="Q146" s="126">
        <f>(G146+I146)/(H146/100)</f>
        <v>70.040043684018926</v>
      </c>
      <c r="S146" s="25">
        <v>831</v>
      </c>
      <c r="T146" s="19" t="s">
        <v>353</v>
      </c>
      <c r="U146" s="38"/>
      <c r="V146" s="35"/>
      <c r="W146" s="36"/>
      <c r="X146" s="37"/>
      <c r="Y146" s="113"/>
    </row>
    <row r="147" spans="1:25" s="4" customFormat="1" ht="13.5" customHeight="1">
      <c r="A147" s="24" t="s">
        <v>214</v>
      </c>
      <c r="B147" s="40">
        <v>4812</v>
      </c>
      <c r="C147" s="6">
        <v>4767</v>
      </c>
      <c r="D147" s="14">
        <f>C147-B147</f>
        <v>-45</v>
      </c>
      <c r="E147" s="102">
        <f>C147/B147-1</f>
        <v>-9.3516209476308676E-3</v>
      </c>
      <c r="F147" s="108">
        <v>260</v>
      </c>
      <c r="G147" s="109">
        <v>665</v>
      </c>
      <c r="H147" s="109">
        <v>2686</v>
      </c>
      <c r="I147" s="109">
        <v>1416</v>
      </c>
      <c r="J147" s="109">
        <v>591</v>
      </c>
      <c r="K147" s="105"/>
      <c r="L147" s="111">
        <f>F147/$C147</f>
        <v>5.4541640444724142E-2</v>
      </c>
      <c r="M147" s="111">
        <f>G147/$C147</f>
        <v>0.1395007342143906</v>
      </c>
      <c r="N147" s="111">
        <f>H147/$C147</f>
        <v>0.56345710090203482</v>
      </c>
      <c r="O147" s="111">
        <f>I147/$C147</f>
        <v>0.2970421648835746</v>
      </c>
      <c r="P147" s="111">
        <f>J147/$C147</f>
        <v>0.12397734424166142</v>
      </c>
      <c r="Q147" s="126">
        <f>(G147+I147)/(H147/100)</f>
        <v>77.475800446760985</v>
      </c>
      <c r="S147" s="25">
        <v>171</v>
      </c>
      <c r="T147" s="19" t="s">
        <v>215</v>
      </c>
      <c r="U147" s="26"/>
      <c r="V147" s="35"/>
      <c r="W147" s="36"/>
      <c r="X147" s="37"/>
      <c r="Y147" s="113"/>
    </row>
    <row r="148" spans="1:25" s="4" customFormat="1" ht="13.5" customHeight="1">
      <c r="A148" s="24" t="s">
        <v>178</v>
      </c>
      <c r="B148" s="40">
        <v>961</v>
      </c>
      <c r="C148" s="6">
        <v>952</v>
      </c>
      <c r="D148" s="14">
        <f>C148-B148</f>
        <v>-9</v>
      </c>
      <c r="E148" s="102">
        <f>C148/B148-1</f>
        <v>-9.3652445369406534E-3</v>
      </c>
      <c r="F148" s="108">
        <v>57</v>
      </c>
      <c r="G148" s="109">
        <v>132</v>
      </c>
      <c r="H148" s="109">
        <v>570</v>
      </c>
      <c r="I148" s="109">
        <v>250</v>
      </c>
      <c r="J148" s="109">
        <v>109</v>
      </c>
      <c r="K148" s="105"/>
      <c r="L148" s="111">
        <f>F148/$C148</f>
        <v>5.9873949579831935E-2</v>
      </c>
      <c r="M148" s="111">
        <f>G148/$C148</f>
        <v>0.13865546218487396</v>
      </c>
      <c r="N148" s="111">
        <f>H148/$C148</f>
        <v>0.59873949579831931</v>
      </c>
      <c r="O148" s="111">
        <f>I148/$C148</f>
        <v>0.26260504201680673</v>
      </c>
      <c r="P148" s="111">
        <f>J148/$C148</f>
        <v>0.11449579831932773</v>
      </c>
      <c r="Q148" s="126">
        <f>(G148+I148)/(H148/100)</f>
        <v>67.017543859649123</v>
      </c>
      <c r="S148" s="25">
        <v>43</v>
      </c>
      <c r="T148" s="19" t="s">
        <v>178</v>
      </c>
      <c r="U148" s="38"/>
      <c r="V148" s="35"/>
      <c r="W148" s="36"/>
      <c r="X148" s="37"/>
      <c r="Y148" s="113"/>
    </row>
    <row r="149" spans="1:25" s="4" customFormat="1" ht="13.5" customHeight="1">
      <c r="A149" s="24" t="s">
        <v>369</v>
      </c>
      <c r="B149" s="40">
        <v>2702</v>
      </c>
      <c r="C149" s="6">
        <v>2676</v>
      </c>
      <c r="D149" s="14">
        <f>C149-B149</f>
        <v>-26</v>
      </c>
      <c r="E149" s="102">
        <f>C149/B149-1</f>
        <v>-9.62250185048108E-3</v>
      </c>
      <c r="F149" s="108">
        <v>144</v>
      </c>
      <c r="G149" s="109">
        <v>407</v>
      </c>
      <c r="H149" s="109">
        <v>1451</v>
      </c>
      <c r="I149" s="109">
        <v>818</v>
      </c>
      <c r="J149" s="109">
        <v>352</v>
      </c>
      <c r="K149" s="105"/>
      <c r="L149" s="111">
        <f>F149/$C149</f>
        <v>5.3811659192825115E-2</v>
      </c>
      <c r="M149" s="111">
        <f>G149/$C149</f>
        <v>0.15209267563527654</v>
      </c>
      <c r="N149" s="111">
        <f>H149/$C149</f>
        <v>0.54222720478325859</v>
      </c>
      <c r="O149" s="111">
        <f>I149/$C149</f>
        <v>0.30568011958146485</v>
      </c>
      <c r="P149" s="111">
        <f>J149/$C149</f>
        <v>0.13153961136023917</v>
      </c>
      <c r="Q149" s="126">
        <f>(G149+I149)/(H149/100)</f>
        <v>84.42453480358374</v>
      </c>
      <c r="S149" s="25">
        <v>889</v>
      </c>
      <c r="T149" s="19" t="s">
        <v>369</v>
      </c>
      <c r="U149" s="38"/>
      <c r="V149" s="35"/>
      <c r="W149" s="36"/>
      <c r="X149" s="37"/>
      <c r="Y149" s="113"/>
    </row>
    <row r="150" spans="1:25" s="4" customFormat="1" ht="13.5" customHeight="1">
      <c r="A150" s="24" t="s">
        <v>447</v>
      </c>
      <c r="B150" s="40">
        <v>16032</v>
      </c>
      <c r="C150" s="6">
        <v>15875</v>
      </c>
      <c r="D150" s="14">
        <f>C150-B150</f>
        <v>-157</v>
      </c>
      <c r="E150" s="102">
        <f>C150/B150-1</f>
        <v>-9.7929141716567303E-3</v>
      </c>
      <c r="F150" s="108">
        <v>862</v>
      </c>
      <c r="G150" s="109">
        <v>2166</v>
      </c>
      <c r="H150" s="109">
        <v>8973</v>
      </c>
      <c r="I150" s="109">
        <v>4736</v>
      </c>
      <c r="J150" s="109">
        <v>2147</v>
      </c>
      <c r="K150" s="105"/>
      <c r="L150" s="111">
        <f>F150/$C150</f>
        <v>5.4299212598425198E-2</v>
      </c>
      <c r="M150" s="111">
        <f>G150/$C150</f>
        <v>0.13644094488188976</v>
      </c>
      <c r="N150" s="111">
        <f>H150/$C150</f>
        <v>0.56522834645669295</v>
      </c>
      <c r="O150" s="111">
        <f>I150/$C150</f>
        <v>0.29833070866141731</v>
      </c>
      <c r="P150" s="111">
        <f>J150/$C150</f>
        <v>0.13524409448818897</v>
      </c>
      <c r="Q150" s="126">
        <f>(G150+I150)/(H150/100)</f>
        <v>76.919647832386048</v>
      </c>
      <c r="S150" s="25">
        <v>430</v>
      </c>
      <c r="T150" s="19" t="s">
        <v>447</v>
      </c>
      <c r="U150" s="38"/>
      <c r="V150" s="35"/>
      <c r="W150" s="36"/>
      <c r="X150" s="37"/>
      <c r="Y150" s="113"/>
    </row>
    <row r="151" spans="1:25" s="4" customFormat="1" ht="13.5" customHeight="1">
      <c r="A151" s="24" t="s">
        <v>318</v>
      </c>
      <c r="B151" s="40">
        <v>6499</v>
      </c>
      <c r="C151" s="6">
        <v>6435</v>
      </c>
      <c r="D151" s="14">
        <f>C151-B151</f>
        <v>-64</v>
      </c>
      <c r="E151" s="102">
        <f>C151/B151-1</f>
        <v>-9.8476688721341743E-3</v>
      </c>
      <c r="F151" s="108">
        <v>343</v>
      </c>
      <c r="G151" s="109">
        <v>935</v>
      </c>
      <c r="H151" s="109">
        <v>3627</v>
      </c>
      <c r="I151" s="109">
        <v>1873</v>
      </c>
      <c r="J151" s="109">
        <v>846</v>
      </c>
      <c r="K151" s="105"/>
      <c r="L151" s="111">
        <f>F151/$C151</f>
        <v>5.33022533022533E-2</v>
      </c>
      <c r="M151" s="111">
        <f>G151/$C151</f>
        <v>0.14529914529914531</v>
      </c>
      <c r="N151" s="111">
        <f>H151/$C151</f>
        <v>0.5636363636363636</v>
      </c>
      <c r="O151" s="111">
        <f>I151/$C151</f>
        <v>0.29106449106449106</v>
      </c>
      <c r="P151" s="111">
        <f>J151/$C151</f>
        <v>0.13146853146853146</v>
      </c>
      <c r="Q151" s="126">
        <f>(G151+I151)/(H151/100)</f>
        <v>77.419354838709666</v>
      </c>
      <c r="S151" s="25">
        <v>635</v>
      </c>
      <c r="T151" s="19" t="s">
        <v>318</v>
      </c>
      <c r="U151" s="38"/>
      <c r="V151" s="35"/>
      <c r="W151" s="36"/>
      <c r="X151" s="37"/>
      <c r="Y151" s="113"/>
    </row>
    <row r="152" spans="1:25" s="4" customFormat="1" ht="13.5" customHeight="1">
      <c r="A152" s="55" t="s">
        <v>334</v>
      </c>
      <c r="B152" s="40">
        <v>1015</v>
      </c>
      <c r="C152" s="6">
        <v>1005</v>
      </c>
      <c r="D152" s="14">
        <f>C152-B152</f>
        <v>-10</v>
      </c>
      <c r="E152" s="102">
        <f>C152/B152-1</f>
        <v>-9.8522167487684609E-3</v>
      </c>
      <c r="F152" s="108">
        <v>47</v>
      </c>
      <c r="G152" s="109">
        <v>101</v>
      </c>
      <c r="H152" s="109">
        <v>568</v>
      </c>
      <c r="I152" s="109">
        <v>336</v>
      </c>
      <c r="J152" s="109">
        <v>150</v>
      </c>
      <c r="K152" s="105"/>
      <c r="L152" s="111">
        <f>F152/$C152</f>
        <v>4.6766169154228855E-2</v>
      </c>
      <c r="M152" s="111">
        <f>G152/$C152</f>
        <v>0.10049751243781095</v>
      </c>
      <c r="N152" s="111">
        <f>H152/$C152</f>
        <v>0.56517412935323386</v>
      </c>
      <c r="O152" s="111">
        <f>I152/$C152</f>
        <v>0.33432835820895523</v>
      </c>
      <c r="P152" s="111">
        <f>J152/$C152</f>
        <v>0.14925373134328357</v>
      </c>
      <c r="Q152" s="126">
        <f>(G152+I152)/(H152/100)</f>
        <v>76.936619718309856</v>
      </c>
      <c r="S152" s="50">
        <v>742</v>
      </c>
      <c r="T152" s="39" t="s">
        <v>334</v>
      </c>
      <c r="U152" s="38"/>
      <c r="V152" s="35"/>
      <c r="W152" s="36"/>
      <c r="X152" s="37"/>
      <c r="Y152" s="113"/>
    </row>
    <row r="153" spans="1:25" s="4" customFormat="1" ht="13.5" customHeight="1">
      <c r="A153" s="55" t="s">
        <v>435</v>
      </c>
      <c r="B153" s="40">
        <v>11748</v>
      </c>
      <c r="C153" s="6">
        <v>11632</v>
      </c>
      <c r="D153" s="14">
        <f>C153-B153</f>
        <v>-116</v>
      </c>
      <c r="E153" s="102">
        <f>C153/B153-1</f>
        <v>-9.8740211099761499E-3</v>
      </c>
      <c r="F153" s="108">
        <v>747</v>
      </c>
      <c r="G153" s="109">
        <v>1823</v>
      </c>
      <c r="H153" s="109">
        <v>6565</v>
      </c>
      <c r="I153" s="109">
        <v>3244</v>
      </c>
      <c r="J153" s="109">
        <v>1434</v>
      </c>
      <c r="K153" s="105"/>
      <c r="L153" s="111">
        <f>F153/$C153</f>
        <v>6.4219394773039895E-2</v>
      </c>
      <c r="M153" s="111">
        <f>G153/$C153</f>
        <v>0.15672283356258596</v>
      </c>
      <c r="N153" s="111">
        <f>H153/$C153</f>
        <v>0.56439133425034382</v>
      </c>
      <c r="O153" s="111">
        <f>I153/$C153</f>
        <v>0.27888583218707014</v>
      </c>
      <c r="P153" s="111">
        <f>J153/$C153</f>
        <v>0.1232806052269601</v>
      </c>
      <c r="Q153" s="126">
        <f>(G153+I153)/(H153/100)</f>
        <v>77.18202589489718</v>
      </c>
      <c r="S153" s="50">
        <v>50</v>
      </c>
      <c r="T153" s="19" t="s">
        <v>435</v>
      </c>
      <c r="U153" s="38"/>
      <c r="V153" s="35"/>
      <c r="W153" s="36"/>
      <c r="X153" s="37"/>
      <c r="Y153" s="113"/>
    </row>
    <row r="154" spans="1:25" s="4" customFormat="1" ht="13.5" customHeight="1">
      <c r="A154" s="24" t="s">
        <v>155</v>
      </c>
      <c r="B154" s="40">
        <v>6469</v>
      </c>
      <c r="C154" s="6">
        <v>6404</v>
      </c>
      <c r="D154" s="14">
        <f>C154-B154</f>
        <v>-65</v>
      </c>
      <c r="E154" s="102">
        <f>C154/B154-1</f>
        <v>-1.0047920853300307E-2</v>
      </c>
      <c r="F154" s="108">
        <v>370</v>
      </c>
      <c r="G154" s="109">
        <v>878</v>
      </c>
      <c r="H154" s="109">
        <v>3434</v>
      </c>
      <c r="I154" s="109">
        <v>2092</v>
      </c>
      <c r="J154" s="109">
        <v>898</v>
      </c>
      <c r="K154" s="105"/>
      <c r="L154" s="111">
        <f>F154/$C154</f>
        <v>5.7776389756402251E-2</v>
      </c>
      <c r="M154" s="111">
        <f>G154/$C154</f>
        <v>0.13710181136789507</v>
      </c>
      <c r="N154" s="111">
        <f>H154/$C154</f>
        <v>0.53622735790131171</v>
      </c>
      <c r="O154" s="111">
        <f>I154/$C154</f>
        <v>0.32667083073079323</v>
      </c>
      <c r="P154" s="111">
        <f>J154/$C154</f>
        <v>0.14022485946283572</v>
      </c>
      <c r="Q154" s="126">
        <f>(G154+I154)/(H154/100)</f>
        <v>86.488060570762954</v>
      </c>
      <c r="S154" s="25">
        <v>581</v>
      </c>
      <c r="T154" s="39" t="s">
        <v>155</v>
      </c>
      <c r="U154" s="38"/>
      <c r="V154" s="35"/>
      <c r="W154" s="36"/>
      <c r="X154" s="37"/>
      <c r="Y154" s="113"/>
    </row>
    <row r="155" spans="1:25" s="4" customFormat="1" ht="13.5" customHeight="1">
      <c r="A155" s="24" t="s">
        <v>104</v>
      </c>
      <c r="B155" s="40">
        <v>10510</v>
      </c>
      <c r="C155" s="6">
        <v>10404</v>
      </c>
      <c r="D155" s="14">
        <f>C155-B155</f>
        <v>-106</v>
      </c>
      <c r="E155" s="102">
        <f>C155/B155-1</f>
        <v>-1.0085632730732597E-2</v>
      </c>
      <c r="F155" s="108">
        <v>775</v>
      </c>
      <c r="G155" s="109">
        <v>1787</v>
      </c>
      <c r="H155" s="109">
        <v>6125</v>
      </c>
      <c r="I155" s="109">
        <v>2492</v>
      </c>
      <c r="J155" s="109">
        <v>1049</v>
      </c>
      <c r="K155" s="105"/>
      <c r="L155" s="111">
        <f>F155/$C155</f>
        <v>7.4490580545943874E-2</v>
      </c>
      <c r="M155" s="111">
        <f>G155/$C155</f>
        <v>0.171760861207228</v>
      </c>
      <c r="N155" s="111">
        <f>H155/$C155</f>
        <v>0.58871587850826601</v>
      </c>
      <c r="O155" s="111">
        <f>I155/$C155</f>
        <v>0.23952326028450596</v>
      </c>
      <c r="P155" s="111">
        <f>J155/$C155</f>
        <v>0.10082660515186467</v>
      </c>
      <c r="Q155" s="126">
        <f>(G155+I155)/(H155/100)</f>
        <v>69.861224489795916</v>
      </c>
      <c r="S155" s="25">
        <v>108</v>
      </c>
      <c r="T155" s="39" t="s">
        <v>105</v>
      </c>
      <c r="U155" s="38"/>
      <c r="V155" s="35"/>
      <c r="W155" s="36"/>
      <c r="X155" s="37"/>
      <c r="Y155" s="113"/>
    </row>
    <row r="156" spans="1:25" s="4" customFormat="1" ht="13.5" customHeight="1">
      <c r="A156" s="24" t="s">
        <v>130</v>
      </c>
      <c r="B156" s="40">
        <v>14427</v>
      </c>
      <c r="C156" s="6">
        <v>14278</v>
      </c>
      <c r="D156" s="14">
        <f>C156-B156</f>
        <v>-149</v>
      </c>
      <c r="E156" s="102">
        <f>C156/B156-1</f>
        <v>-1.0327857489429548E-2</v>
      </c>
      <c r="F156" s="108">
        <v>1093</v>
      </c>
      <c r="G156" s="109">
        <v>2593</v>
      </c>
      <c r="H156" s="109">
        <v>8237</v>
      </c>
      <c r="I156" s="109">
        <v>3448</v>
      </c>
      <c r="J156" s="109">
        <v>1504</v>
      </c>
      <c r="K156" s="105"/>
      <c r="L156" s="111">
        <f>F156/$C156</f>
        <v>7.6551337722370077E-2</v>
      </c>
      <c r="M156" s="111">
        <f>G156/$C156</f>
        <v>0.18160806835691273</v>
      </c>
      <c r="N156" s="111">
        <f>H156/$C156</f>
        <v>0.57690152682448526</v>
      </c>
      <c r="O156" s="111">
        <f>I156/$C156</f>
        <v>0.24149040481860204</v>
      </c>
      <c r="P156" s="111">
        <f>J156/$C156</f>
        <v>0.10533688191623476</v>
      </c>
      <c r="Q156" s="126">
        <f>(G156+I156)/(H156/100)</f>
        <v>73.339808182590744</v>
      </c>
      <c r="S156" s="25">
        <v>408</v>
      </c>
      <c r="T156" s="19" t="s">
        <v>131</v>
      </c>
      <c r="U156" s="38"/>
      <c r="V156" s="35"/>
      <c r="W156" s="36"/>
      <c r="X156" s="37"/>
      <c r="Y156" s="113"/>
    </row>
    <row r="157" spans="1:25" s="4" customFormat="1" ht="13.5" customHeight="1">
      <c r="A157" s="24" t="s">
        <v>223</v>
      </c>
      <c r="B157" s="40">
        <v>1353</v>
      </c>
      <c r="C157" s="6">
        <v>1339</v>
      </c>
      <c r="D157" s="14">
        <f>C157-B157</f>
        <v>-14</v>
      </c>
      <c r="E157" s="102">
        <f>C157/B157-1</f>
        <v>-1.0347376201034764E-2</v>
      </c>
      <c r="F157" s="108">
        <v>60</v>
      </c>
      <c r="G157" s="109">
        <v>173</v>
      </c>
      <c r="H157" s="109">
        <v>689</v>
      </c>
      <c r="I157" s="109">
        <v>477</v>
      </c>
      <c r="J157" s="109">
        <v>221</v>
      </c>
      <c r="K157" s="105"/>
      <c r="L157" s="111">
        <f>F157/$C157</f>
        <v>4.4809559372666168E-2</v>
      </c>
      <c r="M157" s="111">
        <f>G157/$C157</f>
        <v>0.12920089619118746</v>
      </c>
      <c r="N157" s="111">
        <f>H157/$C157</f>
        <v>0.5145631067961165</v>
      </c>
      <c r="O157" s="111">
        <f>I157/$C157</f>
        <v>0.35623599701269604</v>
      </c>
      <c r="P157" s="111">
        <f>J157/$C157</f>
        <v>0.1650485436893204</v>
      </c>
      <c r="Q157" s="126">
        <f>(G157+I157)/(H157/100)</f>
        <v>94.339622641509436</v>
      </c>
      <c r="S157" s="25">
        <v>216</v>
      </c>
      <c r="T157" s="19" t="s">
        <v>223</v>
      </c>
      <c r="U157" s="38"/>
      <c r="V157" s="35"/>
      <c r="W157" s="36"/>
      <c r="X157" s="37"/>
      <c r="Y157" s="113"/>
    </row>
    <row r="158" spans="1:25" s="4" customFormat="1" ht="13.5" customHeight="1">
      <c r="A158" s="24" t="s">
        <v>176</v>
      </c>
      <c r="B158" s="40">
        <v>3984</v>
      </c>
      <c r="C158" s="6">
        <v>3941</v>
      </c>
      <c r="D158" s="14">
        <f>C158-B158</f>
        <v>-43</v>
      </c>
      <c r="E158" s="102">
        <f>C158/B158-1</f>
        <v>-1.0793172690763075E-2</v>
      </c>
      <c r="F158" s="108">
        <v>319</v>
      </c>
      <c r="G158" s="109">
        <v>759</v>
      </c>
      <c r="H158" s="109">
        <v>2410</v>
      </c>
      <c r="I158" s="109">
        <v>772</v>
      </c>
      <c r="J158" s="109">
        <v>300</v>
      </c>
      <c r="K158" s="105"/>
      <c r="L158" s="111">
        <f>F158/$C158</f>
        <v>8.0943922862217715E-2</v>
      </c>
      <c r="M158" s="111">
        <f>G158/$C158</f>
        <v>0.19259071301700076</v>
      </c>
      <c r="N158" s="111">
        <f>H158/$C158</f>
        <v>0.61151991880233447</v>
      </c>
      <c r="O158" s="111">
        <f>I158/$C158</f>
        <v>0.1958893681806648</v>
      </c>
      <c r="P158" s="111">
        <f>J158/$C158</f>
        <v>7.6122811469170257E-2</v>
      </c>
      <c r="Q158" s="126">
        <f>(G158+I158)/(H158/100)</f>
        <v>63.526970954356841</v>
      </c>
      <c r="S158" s="25">
        <v>19</v>
      </c>
      <c r="T158" s="19" t="s">
        <v>176</v>
      </c>
      <c r="U158" s="38"/>
      <c r="V158" s="35"/>
      <c r="W158" s="36"/>
      <c r="X158" s="37"/>
      <c r="Y158" s="113"/>
    </row>
    <row r="159" spans="1:25" s="4" customFormat="1" ht="13.5" customHeight="1">
      <c r="A159" s="24" t="s">
        <v>357</v>
      </c>
      <c r="B159" s="40">
        <v>6081</v>
      </c>
      <c r="C159" s="6">
        <v>6015</v>
      </c>
      <c r="D159" s="14">
        <f>C159-B159</f>
        <v>-66</v>
      </c>
      <c r="E159" s="102">
        <f>C159/B159-1</f>
        <v>-1.0853478046373932E-2</v>
      </c>
      <c r="F159" s="108">
        <v>346</v>
      </c>
      <c r="G159" s="109">
        <v>917</v>
      </c>
      <c r="H159" s="109">
        <v>3480</v>
      </c>
      <c r="I159" s="109">
        <v>1618</v>
      </c>
      <c r="J159" s="109">
        <v>673</v>
      </c>
      <c r="K159" s="105"/>
      <c r="L159" s="111">
        <f>F159/$C159</f>
        <v>5.7522859517871984E-2</v>
      </c>
      <c r="M159" s="111">
        <f>G159/$C159</f>
        <v>0.15245220282626767</v>
      </c>
      <c r="N159" s="111">
        <f>H159/$C159</f>
        <v>0.5785536159600998</v>
      </c>
      <c r="O159" s="111">
        <f>I159/$C159</f>
        <v>0.26899418121363261</v>
      </c>
      <c r="P159" s="111">
        <f>J159/$C159</f>
        <v>0.11188694929343308</v>
      </c>
      <c r="Q159" s="126">
        <f>(G159+I159)/(H159/100)</f>
        <v>72.844827586206904</v>
      </c>
      <c r="S159" s="25">
        <v>834</v>
      </c>
      <c r="T159" s="39" t="s">
        <v>357</v>
      </c>
      <c r="U159" s="38"/>
      <c r="V159" s="35"/>
      <c r="W159" s="36"/>
      <c r="X159" s="37"/>
      <c r="Y159" s="113"/>
    </row>
    <row r="160" spans="1:25" s="4" customFormat="1" ht="13.5" customHeight="1">
      <c r="A160" s="55" t="s">
        <v>454</v>
      </c>
      <c r="B160" s="40">
        <v>9415</v>
      </c>
      <c r="C160" s="6">
        <v>9309</v>
      </c>
      <c r="D160" s="14">
        <f>C160-B160</f>
        <v>-106</v>
      </c>
      <c r="E160" s="102">
        <f>C160/B160-1</f>
        <v>-1.1258629845990464E-2</v>
      </c>
      <c r="F160" s="108">
        <v>531</v>
      </c>
      <c r="G160" s="109">
        <v>1309</v>
      </c>
      <c r="H160" s="109">
        <v>5031</v>
      </c>
      <c r="I160" s="109">
        <v>2969</v>
      </c>
      <c r="J160" s="109">
        <v>1344</v>
      </c>
      <c r="K160" s="105"/>
      <c r="L160" s="111">
        <f>F160/$C160</f>
        <v>5.7041572671608122E-2</v>
      </c>
      <c r="M160" s="111">
        <f>G160/$C160</f>
        <v>0.14061660758405845</v>
      </c>
      <c r="N160" s="111">
        <f>H160/$C160</f>
        <v>0.54044473090557521</v>
      </c>
      <c r="O160" s="111">
        <f>I160/$C160</f>
        <v>0.31893866151036632</v>
      </c>
      <c r="P160" s="111">
        <f>J160/$C160</f>
        <v>0.14437640992587819</v>
      </c>
      <c r="Q160" s="126">
        <f>(G160+I160)/(H160/100)</f>
        <v>85.032796660703639</v>
      </c>
      <c r="S160" s="50">
        <v>729</v>
      </c>
      <c r="T160" s="19" t="s">
        <v>454</v>
      </c>
      <c r="U160" s="38"/>
      <c r="V160" s="35"/>
      <c r="W160" s="36"/>
      <c r="X160" s="37"/>
      <c r="Y160" s="113"/>
    </row>
    <row r="161" spans="1:25" s="4" customFormat="1" ht="13.5" customHeight="1">
      <c r="A161" s="24" t="s">
        <v>163</v>
      </c>
      <c r="B161" s="40">
        <v>7145</v>
      </c>
      <c r="C161" s="6">
        <v>7064</v>
      </c>
      <c r="D161" s="14">
        <f>C161-B161</f>
        <v>-81</v>
      </c>
      <c r="E161" s="102">
        <f>C161/B161-1</f>
        <v>-1.1336599020293936E-2</v>
      </c>
      <c r="F161" s="108">
        <v>404</v>
      </c>
      <c r="G161" s="109">
        <v>937</v>
      </c>
      <c r="H161" s="109">
        <v>3900</v>
      </c>
      <c r="I161" s="109">
        <v>2227</v>
      </c>
      <c r="J161" s="109">
        <v>1030</v>
      </c>
      <c r="K161" s="105"/>
      <c r="L161" s="111">
        <f>F161/$C161</f>
        <v>5.7191392978482448E-2</v>
      </c>
      <c r="M161" s="111">
        <f>G161/$C161</f>
        <v>0.13264439411098528</v>
      </c>
      <c r="N161" s="111">
        <f>H161/$C161</f>
        <v>0.55209513023782564</v>
      </c>
      <c r="O161" s="111">
        <f>I161/$C161</f>
        <v>0.31526047565118914</v>
      </c>
      <c r="P161" s="111">
        <f>J161/$C161</f>
        <v>0.14580973952434881</v>
      </c>
      <c r="Q161" s="126">
        <f>(G161+I161)/(H161/100)</f>
        <v>81.128205128205124</v>
      </c>
      <c r="S161" s="25">
        <v>778</v>
      </c>
      <c r="T161" s="19" t="s">
        <v>163</v>
      </c>
      <c r="U161" s="26"/>
      <c r="V161" s="35"/>
      <c r="W161" s="36"/>
      <c r="X161" s="37"/>
      <c r="Y161" s="113"/>
    </row>
    <row r="162" spans="1:25" s="4" customFormat="1" ht="13.5" customHeight="1">
      <c r="A162" s="24" t="s">
        <v>167</v>
      </c>
      <c r="B162" s="40">
        <v>15700</v>
      </c>
      <c r="C162" s="6">
        <v>15522</v>
      </c>
      <c r="D162" s="14">
        <f>C162-B162</f>
        <v>-178</v>
      </c>
      <c r="E162" s="102">
        <f>C162/B162-1</f>
        <v>-1.1337579617834437E-2</v>
      </c>
      <c r="F162" s="108">
        <v>861</v>
      </c>
      <c r="G162" s="109">
        <v>2073</v>
      </c>
      <c r="H162" s="109">
        <v>9012</v>
      </c>
      <c r="I162" s="109">
        <v>4437</v>
      </c>
      <c r="J162" s="109">
        <v>1864</v>
      </c>
      <c r="K162" s="105"/>
      <c r="L162" s="111">
        <f>F162/$C162</f>
        <v>5.5469655972168533E-2</v>
      </c>
      <c r="M162" s="111">
        <f>G162/$C162</f>
        <v>0.13355237727097025</v>
      </c>
      <c r="N162" s="111">
        <f>H162/$C162</f>
        <v>0.58059528411287209</v>
      </c>
      <c r="O162" s="111">
        <f>I162/$C162</f>
        <v>0.28585233861615772</v>
      </c>
      <c r="P162" s="111">
        <f>J162/$C162</f>
        <v>0.12008761757505476</v>
      </c>
      <c r="Q162" s="126">
        <f>(G162+I162)/(H162/100)</f>
        <v>72.237017310252995</v>
      </c>
      <c r="S162" s="25">
        <v>895</v>
      </c>
      <c r="T162" s="39" t="s">
        <v>168</v>
      </c>
      <c r="U162" s="38"/>
      <c r="V162" s="35"/>
      <c r="W162" s="36"/>
      <c r="X162" s="37"/>
      <c r="Y162" s="113"/>
    </row>
    <row r="163" spans="1:25" s="4" customFormat="1" ht="13.5" customHeight="1">
      <c r="A163" s="24" t="s">
        <v>281</v>
      </c>
      <c r="B163" s="40">
        <v>1584</v>
      </c>
      <c r="C163" s="6">
        <v>1566</v>
      </c>
      <c r="D163" s="14">
        <f>C163-B163</f>
        <v>-18</v>
      </c>
      <c r="E163" s="102">
        <f>C163/B163-1</f>
        <v>-1.1363636363636354E-2</v>
      </c>
      <c r="F163" s="108">
        <v>79</v>
      </c>
      <c r="G163" s="109">
        <v>206</v>
      </c>
      <c r="H163" s="109">
        <v>806</v>
      </c>
      <c r="I163" s="109">
        <v>554</v>
      </c>
      <c r="J163" s="109">
        <v>265</v>
      </c>
      <c r="K163" s="105"/>
      <c r="L163" s="111">
        <f>F163/$C163</f>
        <v>5.0446998722860792E-2</v>
      </c>
      <c r="M163" s="111">
        <f>G163/$C163</f>
        <v>0.13154533844189017</v>
      </c>
      <c r="N163" s="111">
        <f>H163/$C163</f>
        <v>0.5146871008939975</v>
      </c>
      <c r="O163" s="111">
        <f>I163/$C163</f>
        <v>0.35376756066411241</v>
      </c>
      <c r="P163" s="111">
        <f>J163/$C163</f>
        <v>0.16922094508301405</v>
      </c>
      <c r="Q163" s="126">
        <f>(G163+I163)/(H163/100)</f>
        <v>94.292803970223318</v>
      </c>
      <c r="S163" s="25">
        <v>495</v>
      </c>
      <c r="T163" s="19" t="s">
        <v>281</v>
      </c>
      <c r="U163" s="38"/>
      <c r="V163" s="35"/>
      <c r="W163" s="36"/>
      <c r="X163" s="37"/>
      <c r="Y163" s="113"/>
    </row>
    <row r="164" spans="1:25" s="4" customFormat="1" ht="13.5" customHeight="1">
      <c r="A164" s="24" t="s">
        <v>165</v>
      </c>
      <c r="B164" s="40">
        <v>13021</v>
      </c>
      <c r="C164" s="6">
        <v>12871</v>
      </c>
      <c r="D164" s="14">
        <f>C164-B164</f>
        <v>-150</v>
      </c>
      <c r="E164" s="102">
        <f>C164/B164-1</f>
        <v>-1.1519852545887388E-2</v>
      </c>
      <c r="F164" s="108">
        <v>865</v>
      </c>
      <c r="G164" s="109">
        <v>2149</v>
      </c>
      <c r="H164" s="109">
        <v>7355</v>
      </c>
      <c r="I164" s="109">
        <v>3367</v>
      </c>
      <c r="J164" s="109">
        <v>1439</v>
      </c>
      <c r="K164" s="105"/>
      <c r="L164" s="111">
        <f>F164/$C164</f>
        <v>6.7205345350011658E-2</v>
      </c>
      <c r="M164" s="111">
        <f>G164/$C164</f>
        <v>0.16696449382332376</v>
      </c>
      <c r="N164" s="111">
        <f>H164/$C164</f>
        <v>0.57143967057726675</v>
      </c>
      <c r="O164" s="111">
        <f>I164/$C164</f>
        <v>0.26159583559940952</v>
      </c>
      <c r="P164" s="111">
        <f>J164/$C164</f>
        <v>0.11180172480770725</v>
      </c>
      <c r="Q164" s="126">
        <f>(G164+I164)/(H164/100)</f>
        <v>74.996600951733512</v>
      </c>
      <c r="S164" s="25">
        <v>886</v>
      </c>
      <c r="T164" s="19" t="s">
        <v>166</v>
      </c>
      <c r="U164" s="38"/>
      <c r="V164" s="35"/>
      <c r="W164" s="36"/>
      <c r="X164" s="37"/>
      <c r="Y164" s="113"/>
    </row>
    <row r="165" spans="1:25" s="4" customFormat="1" ht="13.5" customHeight="1">
      <c r="A165" s="24" t="s">
        <v>159</v>
      </c>
      <c r="B165" s="40">
        <v>21674</v>
      </c>
      <c r="C165" s="6">
        <v>21423</v>
      </c>
      <c r="D165" s="14">
        <f>C165-B165</f>
        <v>-251</v>
      </c>
      <c r="E165" s="102">
        <f>C165/B165-1</f>
        <v>-1.1580695764510485E-2</v>
      </c>
      <c r="F165" s="108">
        <v>1778</v>
      </c>
      <c r="G165" s="109">
        <v>4229</v>
      </c>
      <c r="H165" s="109">
        <v>12779</v>
      </c>
      <c r="I165" s="109">
        <v>4415</v>
      </c>
      <c r="J165" s="109">
        <v>1823</v>
      </c>
      <c r="K165" s="105"/>
      <c r="L165" s="111">
        <f>F165/$C165</f>
        <v>8.2994912010456057E-2</v>
      </c>
      <c r="M165" s="111">
        <f>G165/$C165</f>
        <v>0.19740465854455491</v>
      </c>
      <c r="N165" s="111">
        <f>H165/$C165</f>
        <v>0.59650842552396954</v>
      </c>
      <c r="O165" s="111">
        <f>I165/$C165</f>
        <v>0.20608691593147552</v>
      </c>
      <c r="P165" s="111">
        <f>J165/$C165</f>
        <v>8.5095458152452966E-2</v>
      </c>
      <c r="Q165" s="126">
        <f>(G165+I165)/(H165/100)</f>
        <v>67.642225526254009</v>
      </c>
      <c r="S165" s="25">
        <v>749</v>
      </c>
      <c r="T165" s="19" t="s">
        <v>159</v>
      </c>
      <c r="U165" s="26"/>
      <c r="V165" s="35"/>
      <c r="W165" s="36"/>
      <c r="X165" s="37"/>
      <c r="Y165" s="113"/>
    </row>
    <row r="166" spans="1:25" s="4" customFormat="1" ht="13.5" customHeight="1">
      <c r="A166" s="24" t="s">
        <v>26</v>
      </c>
      <c r="B166" s="40">
        <v>18889</v>
      </c>
      <c r="C166" s="6">
        <v>18667</v>
      </c>
      <c r="D166" s="14">
        <f>C166-B166</f>
        <v>-222</v>
      </c>
      <c r="E166" s="102">
        <f>C166/B166-1</f>
        <v>-1.1752872041929208E-2</v>
      </c>
      <c r="F166" s="108">
        <v>807</v>
      </c>
      <c r="G166" s="109">
        <v>2085</v>
      </c>
      <c r="H166" s="109">
        <v>10213</v>
      </c>
      <c r="I166" s="109">
        <v>6369</v>
      </c>
      <c r="J166" s="109">
        <v>2780</v>
      </c>
      <c r="K166" s="105"/>
      <c r="L166" s="111">
        <f>F166/$C166</f>
        <v>4.3231370868377347E-2</v>
      </c>
      <c r="M166" s="111">
        <f>G166/$C166</f>
        <v>0.11169443402796379</v>
      </c>
      <c r="N166" s="111">
        <f>H166/$C166</f>
        <v>0.54711523008517704</v>
      </c>
      <c r="O166" s="111">
        <f>I166/$C166</f>
        <v>0.34119033588685915</v>
      </c>
      <c r="P166" s="111">
        <f>J166/$C166</f>
        <v>0.14892591203728506</v>
      </c>
      <c r="Q166" s="126">
        <f>(G166+I166)/(H166/100)</f>
        <v>82.776853030451392</v>
      </c>
      <c r="S166" s="25">
        <v>111</v>
      </c>
      <c r="T166" s="19" t="s">
        <v>26</v>
      </c>
      <c r="U166" s="38"/>
      <c r="V166" s="35"/>
      <c r="W166" s="36"/>
      <c r="X166" s="37"/>
      <c r="Y166" s="113"/>
    </row>
    <row r="167" spans="1:25" s="4" customFormat="1" ht="13.5" customHeight="1">
      <c r="A167" s="24" t="s">
        <v>317</v>
      </c>
      <c r="B167" s="40">
        <v>2028</v>
      </c>
      <c r="C167" s="6">
        <v>2004</v>
      </c>
      <c r="D167" s="14">
        <f>C167-B167</f>
        <v>-24</v>
      </c>
      <c r="E167" s="102">
        <f>C167/B167-1</f>
        <v>-1.1834319526627168E-2</v>
      </c>
      <c r="F167" s="108">
        <v>116</v>
      </c>
      <c r="G167" s="109">
        <v>286</v>
      </c>
      <c r="H167" s="109">
        <v>1144</v>
      </c>
      <c r="I167" s="109">
        <v>574</v>
      </c>
      <c r="J167" s="109">
        <v>233</v>
      </c>
      <c r="K167" s="105"/>
      <c r="L167" s="111">
        <f>F167/$C167</f>
        <v>5.7884231536926151E-2</v>
      </c>
      <c r="M167" s="111">
        <f>G167/$C167</f>
        <v>0.14271457085828343</v>
      </c>
      <c r="N167" s="111">
        <f>H167/$C167</f>
        <v>0.57085828343313372</v>
      </c>
      <c r="O167" s="111">
        <f>I167/$C167</f>
        <v>0.28642714570858285</v>
      </c>
      <c r="P167" s="111">
        <f>J167/$C167</f>
        <v>0.11626746506986028</v>
      </c>
      <c r="Q167" s="126">
        <f>(G167+I167)/(H167/100)</f>
        <v>75.174825174825173</v>
      </c>
      <c r="S167" s="25">
        <v>631</v>
      </c>
      <c r="T167" s="19" t="s">
        <v>317</v>
      </c>
      <c r="U167" s="38"/>
      <c r="V167" s="35"/>
      <c r="W167" s="36"/>
      <c r="X167" s="37"/>
      <c r="Y167" s="113"/>
    </row>
    <row r="168" spans="1:25" s="4" customFormat="1" ht="13.5" customHeight="1">
      <c r="A168" s="24" t="s">
        <v>354</v>
      </c>
      <c r="B168" s="40">
        <v>4024</v>
      </c>
      <c r="C168" s="6">
        <v>3976</v>
      </c>
      <c r="D168" s="14">
        <f>C168-B168</f>
        <v>-48</v>
      </c>
      <c r="E168" s="102">
        <f>C168/B168-1</f>
        <v>-1.1928429423459286E-2</v>
      </c>
      <c r="F168" s="108">
        <v>211</v>
      </c>
      <c r="G168" s="109">
        <v>580</v>
      </c>
      <c r="H168" s="109">
        <v>2211</v>
      </c>
      <c r="I168" s="109">
        <v>1185</v>
      </c>
      <c r="J168" s="109">
        <v>519</v>
      </c>
      <c r="K168" s="105"/>
      <c r="L168" s="111">
        <f>F168/$C168</f>
        <v>5.3068410462776661E-2</v>
      </c>
      <c r="M168" s="111">
        <f>G168/$C168</f>
        <v>0.14587525150905434</v>
      </c>
      <c r="N168" s="111">
        <f>H168/$C168</f>
        <v>0.55608651911468809</v>
      </c>
      <c r="O168" s="111">
        <f>I168/$C168</f>
        <v>0.29803822937625757</v>
      </c>
      <c r="P168" s="111">
        <f>J168/$C168</f>
        <v>0.13053319919517103</v>
      </c>
      <c r="Q168" s="126">
        <f>(G168+I168)/(H168/100)</f>
        <v>79.828132066938039</v>
      </c>
      <c r="S168" s="25">
        <v>832</v>
      </c>
      <c r="T168" s="39" t="s">
        <v>354</v>
      </c>
      <c r="U168" s="38"/>
      <c r="V168" s="35"/>
      <c r="W168" s="36"/>
      <c r="X168" s="37"/>
      <c r="Y168" s="113"/>
    </row>
    <row r="169" spans="1:25" s="4" customFormat="1" ht="13.5" customHeight="1">
      <c r="A169" s="24" t="s">
        <v>211</v>
      </c>
      <c r="B169" s="40">
        <v>5195</v>
      </c>
      <c r="C169" s="6">
        <v>5133</v>
      </c>
      <c r="D169" s="14">
        <f>C169-B169</f>
        <v>-62</v>
      </c>
      <c r="E169" s="102">
        <f>C169/B169-1</f>
        <v>-1.1934552454282987E-2</v>
      </c>
      <c r="F169" s="108">
        <v>285</v>
      </c>
      <c r="G169" s="109">
        <v>775</v>
      </c>
      <c r="H169" s="109">
        <v>2996</v>
      </c>
      <c r="I169" s="109">
        <v>1362</v>
      </c>
      <c r="J169" s="109">
        <v>547</v>
      </c>
      <c r="K169" s="105"/>
      <c r="L169" s="111">
        <f>F169/$C169</f>
        <v>5.5523085914669784E-2</v>
      </c>
      <c r="M169" s="111">
        <f>G169/$C169</f>
        <v>0.1509838301188389</v>
      </c>
      <c r="N169" s="111">
        <f>H169/$C169</f>
        <v>0.58367426456263394</v>
      </c>
      <c r="O169" s="111">
        <f>I169/$C169</f>
        <v>0.26534190531852719</v>
      </c>
      <c r="P169" s="111">
        <f>J169/$C169</f>
        <v>0.10656536138710306</v>
      </c>
      <c r="Q169" s="126">
        <f>(G169+I169)/(H169/100)</f>
        <v>71.328437917222956</v>
      </c>
      <c r="S169" s="25">
        <v>169</v>
      </c>
      <c r="T169" s="19" t="s">
        <v>212</v>
      </c>
      <c r="U169" s="38"/>
      <c r="V169" s="35"/>
      <c r="W169" s="36"/>
      <c r="X169" s="37"/>
      <c r="Y169" s="113"/>
    </row>
    <row r="170" spans="1:25" s="4" customFormat="1" ht="13.5" customHeight="1">
      <c r="A170" s="24" t="s">
        <v>14</v>
      </c>
      <c r="B170" s="40">
        <v>7018</v>
      </c>
      <c r="C170" s="6">
        <v>6931</v>
      </c>
      <c r="D170" s="14">
        <f>C170-B170</f>
        <v>-87</v>
      </c>
      <c r="E170" s="102">
        <f>C170/B170-1</f>
        <v>-1.2396694214875992E-2</v>
      </c>
      <c r="F170" s="108">
        <v>408</v>
      </c>
      <c r="G170" s="109">
        <v>947</v>
      </c>
      <c r="H170" s="109">
        <v>3769</v>
      </c>
      <c r="I170" s="109">
        <v>2215</v>
      </c>
      <c r="J170" s="109">
        <v>976</v>
      </c>
      <c r="K170" s="105"/>
      <c r="L170" s="111">
        <f>F170/$C170</f>
        <v>5.8865964507286109E-2</v>
      </c>
      <c r="M170" s="111">
        <f>G170/$C170</f>
        <v>0.13663252055980379</v>
      </c>
      <c r="N170" s="111">
        <f>H170/$C170</f>
        <v>0.54378877506853263</v>
      </c>
      <c r="O170" s="111">
        <f>I170/$C170</f>
        <v>0.31957870437166352</v>
      </c>
      <c r="P170" s="111">
        <f>J170/$C170</f>
        <v>0.14081662097821382</v>
      </c>
      <c r="Q170" s="126">
        <f>(G170+I170)/(H170/100)</f>
        <v>83.894932342796508</v>
      </c>
      <c r="S170" s="25">
        <v>79</v>
      </c>
      <c r="T170" s="19" t="s">
        <v>14</v>
      </c>
      <c r="U170" s="38"/>
      <c r="V170" s="35"/>
      <c r="W170" s="36"/>
      <c r="X170" s="37"/>
      <c r="Y170" s="113"/>
    </row>
    <row r="171" spans="1:25" s="4" customFormat="1" ht="13.5" customHeight="1">
      <c r="A171" s="24" t="s">
        <v>325</v>
      </c>
      <c r="B171" s="40">
        <v>1288</v>
      </c>
      <c r="C171" s="6">
        <v>1272</v>
      </c>
      <c r="D171" s="14">
        <f>C171-B171</f>
        <v>-16</v>
      </c>
      <c r="E171" s="102">
        <f>C171/B171-1</f>
        <v>-1.2422360248447228E-2</v>
      </c>
      <c r="F171" s="108">
        <v>58</v>
      </c>
      <c r="G171" s="109">
        <v>131</v>
      </c>
      <c r="H171" s="109">
        <v>657</v>
      </c>
      <c r="I171" s="109">
        <v>484</v>
      </c>
      <c r="J171" s="109">
        <v>233</v>
      </c>
      <c r="K171" s="105"/>
      <c r="L171" s="111">
        <f>F171/$C171</f>
        <v>4.5597484276729557E-2</v>
      </c>
      <c r="M171" s="111">
        <f>G171/$C171</f>
        <v>0.1029874213836478</v>
      </c>
      <c r="N171" s="111">
        <f>H171/$C171</f>
        <v>0.51650943396226412</v>
      </c>
      <c r="O171" s="111">
        <f>I171/$C171</f>
        <v>0.38050314465408808</v>
      </c>
      <c r="P171" s="111">
        <f>J171/$C171</f>
        <v>0.1831761006289308</v>
      </c>
      <c r="Q171" s="126">
        <f>(G171+I171)/(H171/100)</f>
        <v>93.607305936073061</v>
      </c>
      <c r="S171" s="25">
        <v>697</v>
      </c>
      <c r="T171" s="19" t="s">
        <v>325</v>
      </c>
      <c r="U171" s="34"/>
      <c r="V171" s="35"/>
      <c r="W171" s="36"/>
      <c r="X171" s="37"/>
      <c r="Y171" s="113"/>
    </row>
    <row r="172" spans="1:25" s="4" customFormat="1" ht="13.5" customHeight="1">
      <c r="A172" s="24" t="s">
        <v>243</v>
      </c>
      <c r="B172" s="40">
        <v>6509</v>
      </c>
      <c r="C172" s="6">
        <v>6428</v>
      </c>
      <c r="D172" s="14">
        <f>C172-B172</f>
        <v>-81</v>
      </c>
      <c r="E172" s="102">
        <f>C172/B172-1</f>
        <v>-1.2444307881394945E-2</v>
      </c>
      <c r="F172" s="108">
        <v>449</v>
      </c>
      <c r="G172" s="109">
        <v>1099</v>
      </c>
      <c r="H172" s="109">
        <v>3679</v>
      </c>
      <c r="I172" s="109">
        <v>1650</v>
      </c>
      <c r="J172" s="109">
        <v>777</v>
      </c>
      <c r="K172" s="105"/>
      <c r="L172" s="111">
        <f>F172/$C172</f>
        <v>6.9850653391412568E-2</v>
      </c>
      <c r="M172" s="111">
        <f>G172/$C172</f>
        <v>0.17097075295581829</v>
      </c>
      <c r="N172" s="111">
        <f>H172/$C172</f>
        <v>0.57233976353453642</v>
      </c>
      <c r="O172" s="111">
        <f>I172/$C172</f>
        <v>0.25668948350964532</v>
      </c>
      <c r="P172" s="111">
        <f>J172/$C172</f>
        <v>0.12087741132545116</v>
      </c>
      <c r="Q172" s="126">
        <f>(G172+I172)/(H172/100)</f>
        <v>74.721391682522423</v>
      </c>
      <c r="S172" s="25">
        <v>288</v>
      </c>
      <c r="T172" s="39" t="s">
        <v>244</v>
      </c>
      <c r="U172" s="38"/>
      <c r="V172" s="35"/>
      <c r="W172" s="36"/>
      <c r="X172" s="37"/>
      <c r="Y172" s="113"/>
    </row>
    <row r="173" spans="1:25" s="4" customFormat="1" ht="13.5" customHeight="1">
      <c r="A173" s="24" t="s">
        <v>90</v>
      </c>
      <c r="B173" s="40">
        <v>21875</v>
      </c>
      <c r="C173" s="6">
        <v>21602</v>
      </c>
      <c r="D173" s="14">
        <f>C173-B173</f>
        <v>-273</v>
      </c>
      <c r="E173" s="102">
        <f>C173/B173-1</f>
        <v>-1.2480000000000047E-2</v>
      </c>
      <c r="F173" s="108">
        <v>1515</v>
      </c>
      <c r="G173" s="109">
        <v>3704</v>
      </c>
      <c r="H173" s="109">
        <v>12826</v>
      </c>
      <c r="I173" s="109">
        <v>5072</v>
      </c>
      <c r="J173" s="109">
        <v>1919</v>
      </c>
      <c r="K173" s="105"/>
      <c r="L173" s="111">
        <f>F173/$C173</f>
        <v>7.0132395148597357E-2</v>
      </c>
      <c r="M173" s="111">
        <f>G173/$C173</f>
        <v>0.17146560503657068</v>
      </c>
      <c r="N173" s="111">
        <f>H173/$C173</f>
        <v>0.5937413202481252</v>
      </c>
      <c r="O173" s="111">
        <f>I173/$C173</f>
        <v>0.23479307471530414</v>
      </c>
      <c r="P173" s="111">
        <f>J173/$C173</f>
        <v>8.8834367188223309E-2</v>
      </c>
      <c r="Q173" s="126">
        <f>(G173+I173)/(H173/100)</f>
        <v>68.423514735693132</v>
      </c>
      <c r="S173" s="25">
        <v>851</v>
      </c>
      <c r="T173" s="39" t="s">
        <v>91</v>
      </c>
      <c r="U173" s="38"/>
      <c r="V173" s="35"/>
      <c r="W173" s="36"/>
      <c r="X173" s="37"/>
      <c r="Y173" s="113"/>
    </row>
    <row r="174" spans="1:25" s="4" customFormat="1" ht="13.5" customHeight="1">
      <c r="A174" s="24" t="s">
        <v>254</v>
      </c>
      <c r="B174" s="40">
        <v>6724</v>
      </c>
      <c r="C174" s="6">
        <v>6640</v>
      </c>
      <c r="D174" s="14">
        <f>C174-B174</f>
        <v>-84</v>
      </c>
      <c r="E174" s="102">
        <f>C174/B174-1</f>
        <v>-1.2492563950029734E-2</v>
      </c>
      <c r="F174" s="108">
        <v>353</v>
      </c>
      <c r="G174" s="109">
        <v>845</v>
      </c>
      <c r="H174" s="109">
        <v>3552</v>
      </c>
      <c r="I174" s="109">
        <v>2243</v>
      </c>
      <c r="J174" s="109">
        <v>984</v>
      </c>
      <c r="K174" s="105"/>
      <c r="L174" s="111">
        <f>F174/$C174</f>
        <v>5.3162650602409642E-2</v>
      </c>
      <c r="M174" s="111">
        <f>G174/$C174</f>
        <v>0.12725903614457831</v>
      </c>
      <c r="N174" s="111">
        <f>H174/$C174</f>
        <v>0.53493975903614455</v>
      </c>
      <c r="O174" s="111">
        <f>I174/$C174</f>
        <v>0.33780120481927711</v>
      </c>
      <c r="P174" s="111">
        <f>J174/$C174</f>
        <v>0.14819277108433734</v>
      </c>
      <c r="Q174" s="126">
        <f>(G174+I174)/(H174/100)</f>
        <v>86.936936936936931</v>
      </c>
      <c r="S174" s="25">
        <v>322</v>
      </c>
      <c r="T174" s="39" t="s">
        <v>255</v>
      </c>
      <c r="U174" s="38"/>
      <c r="V174" s="35"/>
      <c r="W174" s="36"/>
      <c r="X174" s="37"/>
      <c r="Y174" s="113"/>
    </row>
    <row r="175" spans="1:25" s="4" customFormat="1" ht="13.5" customHeight="1">
      <c r="A175" s="24" t="s">
        <v>207</v>
      </c>
      <c r="B175" s="40">
        <v>1976</v>
      </c>
      <c r="C175" s="6">
        <v>1951</v>
      </c>
      <c r="D175" s="14">
        <f>C175-B175</f>
        <v>-25</v>
      </c>
      <c r="E175" s="102">
        <f>C175/B175-1</f>
        <v>-1.2651821862348145E-2</v>
      </c>
      <c r="F175" s="108">
        <v>90</v>
      </c>
      <c r="G175" s="109">
        <v>229</v>
      </c>
      <c r="H175" s="109">
        <v>1084</v>
      </c>
      <c r="I175" s="109">
        <v>638</v>
      </c>
      <c r="J175" s="109">
        <v>286</v>
      </c>
      <c r="K175" s="105"/>
      <c r="L175" s="111">
        <f>F175/$C175</f>
        <v>4.613018964633521E-2</v>
      </c>
      <c r="M175" s="111">
        <f>G175/$C175</f>
        <v>0.11737570476678626</v>
      </c>
      <c r="N175" s="111">
        <f>H175/$C175</f>
        <v>0.5556125064069708</v>
      </c>
      <c r="O175" s="111">
        <f>I175/$C175</f>
        <v>0.32701178882624293</v>
      </c>
      <c r="P175" s="111">
        <f>J175/$C175</f>
        <v>0.14659149154279857</v>
      </c>
      <c r="Q175" s="126">
        <f>(G175+I175)/(H175/100)</f>
        <v>79.981549815498155</v>
      </c>
      <c r="S175" s="25">
        <v>151</v>
      </c>
      <c r="T175" s="39" t="s">
        <v>208</v>
      </c>
      <c r="U175" s="38"/>
      <c r="V175" s="35"/>
      <c r="W175" s="36"/>
      <c r="X175" s="37"/>
      <c r="Y175" s="113"/>
    </row>
    <row r="176" spans="1:25" s="4" customFormat="1" ht="13.5" customHeight="1">
      <c r="A176" s="24" t="s">
        <v>42</v>
      </c>
      <c r="B176" s="40">
        <v>1262</v>
      </c>
      <c r="C176" s="6">
        <v>1246</v>
      </c>
      <c r="D176" s="14">
        <f>C176-B176</f>
        <v>-16</v>
      </c>
      <c r="E176" s="102">
        <f>C176/B176-1</f>
        <v>-1.2678288431061779E-2</v>
      </c>
      <c r="F176" s="108">
        <v>58</v>
      </c>
      <c r="G176" s="109">
        <v>132</v>
      </c>
      <c r="H176" s="109">
        <v>593</v>
      </c>
      <c r="I176" s="109">
        <v>521</v>
      </c>
      <c r="J176" s="109">
        <v>202</v>
      </c>
      <c r="K176" s="105"/>
      <c r="L176" s="111">
        <f>F176/$C176</f>
        <v>4.6548956661316213E-2</v>
      </c>
      <c r="M176" s="111">
        <f>G176/$C176</f>
        <v>0.10593900481540931</v>
      </c>
      <c r="N176" s="111">
        <f>H176/$C176</f>
        <v>0.47592295345104335</v>
      </c>
      <c r="O176" s="111">
        <f>I176/$C176</f>
        <v>0.41813804173354735</v>
      </c>
      <c r="P176" s="111">
        <f>J176/$C176</f>
        <v>0.16211878009630817</v>
      </c>
      <c r="Q176" s="126">
        <f>(G176+I176)/(H176/100)</f>
        <v>110.11804384485667</v>
      </c>
      <c r="S176" s="25">
        <v>231</v>
      </c>
      <c r="T176" s="19" t="s">
        <v>43</v>
      </c>
      <c r="U176" s="38"/>
      <c r="V176" s="35"/>
      <c r="W176" s="36"/>
      <c r="X176" s="37"/>
      <c r="Y176" s="113"/>
    </row>
    <row r="177" spans="1:25" s="4" customFormat="1" ht="13.5" customHeight="1">
      <c r="A177" s="24" t="s">
        <v>65</v>
      </c>
      <c r="B177" s="40">
        <v>53818</v>
      </c>
      <c r="C177" s="6">
        <v>53134</v>
      </c>
      <c r="D177" s="14">
        <f>C177-B177</f>
        <v>-684</v>
      </c>
      <c r="E177" s="102">
        <f>C177/B177-1</f>
        <v>-1.2709502396967554E-2</v>
      </c>
      <c r="F177" s="108">
        <v>3180</v>
      </c>
      <c r="G177" s="109">
        <v>7456</v>
      </c>
      <c r="H177" s="109">
        <v>31661</v>
      </c>
      <c r="I177" s="109">
        <v>14017</v>
      </c>
      <c r="J177" s="109">
        <v>6121</v>
      </c>
      <c r="K177" s="105"/>
      <c r="L177" s="111">
        <f>F177/$C177</f>
        <v>5.9848684458162382E-2</v>
      </c>
      <c r="M177" s="111">
        <f>G177/$C177</f>
        <v>0.14032446267926374</v>
      </c>
      <c r="N177" s="111">
        <f>H177/$C177</f>
        <v>0.59587081717920731</v>
      </c>
      <c r="O177" s="111">
        <f>I177/$C177</f>
        <v>0.26380472014152895</v>
      </c>
      <c r="P177" s="111">
        <f>J177/$C177</f>
        <v>0.11519930741145029</v>
      </c>
      <c r="Q177" s="126">
        <f>(G177+I177)/(H177/100)</f>
        <v>67.821610182874821</v>
      </c>
      <c r="S177" s="25">
        <v>491</v>
      </c>
      <c r="T177" s="19" t="s">
        <v>66</v>
      </c>
      <c r="U177" s="34"/>
      <c r="V177" s="35"/>
      <c r="W177" s="36"/>
      <c r="X177" s="37"/>
      <c r="Y177" s="113"/>
    </row>
    <row r="178" spans="1:25" s="4" customFormat="1" ht="13.5" customHeight="1">
      <c r="A178" s="24" t="s">
        <v>443</v>
      </c>
      <c r="B178" s="40">
        <v>83177</v>
      </c>
      <c r="C178" s="6">
        <v>82113</v>
      </c>
      <c r="D178" s="14">
        <f>C178-B178</f>
        <v>-1064</v>
      </c>
      <c r="E178" s="102">
        <f>C178/B178-1</f>
        <v>-1.2791997787850007E-2</v>
      </c>
      <c r="F178" s="108">
        <v>4570</v>
      </c>
      <c r="G178" s="109">
        <v>10946</v>
      </c>
      <c r="H178" s="109">
        <v>48159</v>
      </c>
      <c r="I178" s="109">
        <v>23008</v>
      </c>
      <c r="J178" s="109">
        <v>10061</v>
      </c>
      <c r="K178" s="105"/>
      <c r="L178" s="111">
        <f>F178/$C178</f>
        <v>5.5655011995664513E-2</v>
      </c>
      <c r="M178" s="111">
        <f>G178/$C178</f>
        <v>0.13330410531828091</v>
      </c>
      <c r="N178" s="111">
        <f>H178/$C178</f>
        <v>0.58649665704577836</v>
      </c>
      <c r="O178" s="111">
        <f>I178/$C178</f>
        <v>0.28019923763594073</v>
      </c>
      <c r="P178" s="111">
        <f>J178/$C178</f>
        <v>0.12252627476769817</v>
      </c>
      <c r="Q178" s="126">
        <f>(G178+I178)/(H178/100)</f>
        <v>70.503955646919579</v>
      </c>
      <c r="S178" s="25">
        <v>286</v>
      </c>
      <c r="T178" s="19" t="s">
        <v>443</v>
      </c>
      <c r="U178" s="38"/>
      <c r="V178" s="35"/>
      <c r="W178" s="36"/>
      <c r="X178" s="37"/>
      <c r="Y178" s="113"/>
    </row>
    <row r="179" spans="1:25" s="4" customFormat="1" ht="13.5" customHeight="1">
      <c r="A179" s="24" t="s">
        <v>145</v>
      </c>
      <c r="B179" s="40">
        <v>9983</v>
      </c>
      <c r="C179" s="6">
        <v>9855</v>
      </c>
      <c r="D179" s="14">
        <f>C179-B179</f>
        <v>-128</v>
      </c>
      <c r="E179" s="102">
        <f>C179/B179-1</f>
        <v>-1.2821797054993533E-2</v>
      </c>
      <c r="F179" s="108">
        <v>457</v>
      </c>
      <c r="G179" s="109">
        <v>1145</v>
      </c>
      <c r="H179" s="109">
        <v>5328</v>
      </c>
      <c r="I179" s="109">
        <v>3382</v>
      </c>
      <c r="J179" s="109">
        <v>1498</v>
      </c>
      <c r="K179" s="105"/>
      <c r="L179" s="111">
        <f>F179/$C179</f>
        <v>4.6372399797057332E-2</v>
      </c>
      <c r="M179" s="111">
        <f>G179/$C179</f>
        <v>0.11618467782851344</v>
      </c>
      <c r="N179" s="111">
        <f>H179/$C179</f>
        <v>0.54063926940639273</v>
      </c>
      <c r="O179" s="111">
        <f>I179/$C179</f>
        <v>0.34317605276509389</v>
      </c>
      <c r="P179" s="111">
        <f>J179/$C179</f>
        <v>0.15200405885337392</v>
      </c>
      <c r="Q179" s="126">
        <f>(G179+I179)/(H179/100)</f>
        <v>84.96621621621621</v>
      </c>
      <c r="S179" s="25">
        <v>508</v>
      </c>
      <c r="T179" s="19" t="s">
        <v>145</v>
      </c>
      <c r="U179" s="38"/>
      <c r="V179" s="35"/>
      <c r="W179" s="36"/>
      <c r="X179" s="37"/>
      <c r="Y179" s="113"/>
    </row>
    <row r="180" spans="1:25" s="4" customFormat="1" ht="13.5" customHeight="1">
      <c r="A180" s="24" t="s">
        <v>192</v>
      </c>
      <c r="B180" s="40">
        <v>4939</v>
      </c>
      <c r="C180" s="6">
        <v>4875</v>
      </c>
      <c r="D180" s="14">
        <f>C180-B180</f>
        <v>-64</v>
      </c>
      <c r="E180" s="102">
        <f>C180/B180-1</f>
        <v>-1.2958088681919389E-2</v>
      </c>
      <c r="F180" s="108">
        <v>268</v>
      </c>
      <c r="G180" s="109">
        <v>699</v>
      </c>
      <c r="H180" s="109">
        <v>2665</v>
      </c>
      <c r="I180" s="109">
        <v>1511</v>
      </c>
      <c r="J180" s="109">
        <v>688</v>
      </c>
      <c r="K180" s="105"/>
      <c r="L180" s="111">
        <f>F180/$C180</f>
        <v>5.4974358974358976E-2</v>
      </c>
      <c r="M180" s="111">
        <f>G180/$C180</f>
        <v>0.14338461538461539</v>
      </c>
      <c r="N180" s="111">
        <f>H180/$C180</f>
        <v>0.54666666666666663</v>
      </c>
      <c r="O180" s="111">
        <f>I180/$C180</f>
        <v>0.30994871794871792</v>
      </c>
      <c r="P180" s="111">
        <f>J180/$C180</f>
        <v>0.14112820512820512</v>
      </c>
      <c r="Q180" s="126">
        <f>(G180+I180)/(H180/100)</f>
        <v>82.926829268292693</v>
      </c>
      <c r="S180" s="25">
        <v>77</v>
      </c>
      <c r="T180" s="19" t="s">
        <v>192</v>
      </c>
      <c r="U180" s="38"/>
      <c r="V180" s="35"/>
      <c r="W180" s="36"/>
      <c r="X180" s="37"/>
      <c r="Y180" s="113"/>
    </row>
    <row r="181" spans="1:25" s="4" customFormat="1" ht="13.5" customHeight="1">
      <c r="A181" s="24" t="s">
        <v>382</v>
      </c>
      <c r="B181" s="40">
        <v>3150</v>
      </c>
      <c r="C181" s="6">
        <v>3109</v>
      </c>
      <c r="D181" s="14">
        <f>C181-B181</f>
        <v>-41</v>
      </c>
      <c r="E181" s="102">
        <f>C181/B181-1</f>
        <v>-1.3015873015873036E-2</v>
      </c>
      <c r="F181" s="108">
        <v>125</v>
      </c>
      <c r="G181" s="109">
        <v>355</v>
      </c>
      <c r="H181" s="109">
        <v>1747</v>
      </c>
      <c r="I181" s="109">
        <v>1007</v>
      </c>
      <c r="J181" s="109">
        <v>434</v>
      </c>
      <c r="K181" s="105"/>
      <c r="L181" s="111">
        <f>F181/$C181</f>
        <v>4.0205853972338369E-2</v>
      </c>
      <c r="M181" s="111">
        <f>G181/$C181</f>
        <v>0.11418462528144098</v>
      </c>
      <c r="N181" s="111">
        <f>H181/$C181</f>
        <v>0.56191701511740111</v>
      </c>
      <c r="O181" s="111">
        <f>I181/$C181</f>
        <v>0.32389835960115793</v>
      </c>
      <c r="P181" s="111">
        <f>J181/$C181</f>
        <v>0.13959472499195882</v>
      </c>
      <c r="Q181" s="126">
        <f>(G181+I181)/(H181/100)</f>
        <v>77.962220950200347</v>
      </c>
      <c r="S181" s="25">
        <v>935</v>
      </c>
      <c r="T181" s="19" t="s">
        <v>499</v>
      </c>
      <c r="U181" s="38"/>
      <c r="V181" s="35"/>
      <c r="W181" s="36"/>
      <c r="X181" s="37"/>
      <c r="Y181" s="113"/>
    </row>
    <row r="182" spans="1:25" s="4" customFormat="1" ht="13.5" customHeight="1">
      <c r="A182" s="24" t="s">
        <v>126</v>
      </c>
      <c r="B182" s="40">
        <v>7370</v>
      </c>
      <c r="C182" s="6">
        <v>7274</v>
      </c>
      <c r="D182" s="14">
        <f>C182-B182</f>
        <v>-96</v>
      </c>
      <c r="E182" s="102">
        <f>C182/B182-1</f>
        <v>-1.3025780189959257E-2</v>
      </c>
      <c r="F182" s="108">
        <v>290</v>
      </c>
      <c r="G182" s="109">
        <v>696</v>
      </c>
      <c r="H182" s="109">
        <v>3736</v>
      </c>
      <c r="I182" s="109">
        <v>2842</v>
      </c>
      <c r="J182" s="109">
        <v>1308</v>
      </c>
      <c r="K182" s="105"/>
      <c r="L182" s="111">
        <f>F182/$C182</f>
        <v>3.9868023095958209E-2</v>
      </c>
      <c r="M182" s="111">
        <f>G182/$C182</f>
        <v>9.5683255430299693E-2</v>
      </c>
      <c r="N182" s="111">
        <f>H182/$C182</f>
        <v>0.51361011822930991</v>
      </c>
      <c r="O182" s="111">
        <f>I182/$C182</f>
        <v>0.39070662634039044</v>
      </c>
      <c r="P182" s="111">
        <f>J182/$C182</f>
        <v>0.17981853175694254</v>
      </c>
      <c r="Q182" s="126">
        <f>(G182+I182)/(H182/100)</f>
        <v>94.700214132762312</v>
      </c>
      <c r="S182" s="25">
        <v>320</v>
      </c>
      <c r="T182" s="39" t="s">
        <v>126</v>
      </c>
      <c r="U182" s="38"/>
      <c r="V182" s="35"/>
      <c r="W182" s="36"/>
      <c r="X182" s="37"/>
      <c r="Y182" s="113"/>
    </row>
    <row r="183" spans="1:25" s="4" customFormat="1" ht="13.5" customHeight="1">
      <c r="A183" s="24" t="s">
        <v>444</v>
      </c>
      <c r="B183" s="40">
        <v>20952</v>
      </c>
      <c r="C183" s="6">
        <v>20678</v>
      </c>
      <c r="D183" s="14">
        <f>C183-B183</f>
        <v>-274</v>
      </c>
      <c r="E183" s="102">
        <f>C183/B183-1</f>
        <v>-1.3077510500190903E-2</v>
      </c>
      <c r="F183" s="108">
        <v>1272</v>
      </c>
      <c r="G183" s="109">
        <v>3119</v>
      </c>
      <c r="H183" s="109">
        <v>11389</v>
      </c>
      <c r="I183" s="109">
        <v>6170</v>
      </c>
      <c r="J183" s="109">
        <v>2634</v>
      </c>
      <c r="K183" s="105"/>
      <c r="L183" s="111">
        <f>F183/$C183</f>
        <v>6.1514653254666797E-2</v>
      </c>
      <c r="M183" s="111">
        <f>G183/$C183</f>
        <v>0.15083663797272465</v>
      </c>
      <c r="N183" s="111">
        <f>H183/$C183</f>
        <v>0.550778605280975</v>
      </c>
      <c r="O183" s="111">
        <f>I183/$C183</f>
        <v>0.29838475674630044</v>
      </c>
      <c r="P183" s="111">
        <f>J183/$C183</f>
        <v>0.12738175839056001</v>
      </c>
      <c r="Q183" s="126">
        <f>(G183+I183)/(H183/100)</f>
        <v>81.561155500921942</v>
      </c>
      <c r="S183" s="25">
        <v>301</v>
      </c>
      <c r="T183" s="19" t="s">
        <v>444</v>
      </c>
      <c r="U183" s="38"/>
      <c r="V183" s="35"/>
      <c r="W183" s="36"/>
      <c r="X183" s="37"/>
      <c r="Y183" s="113"/>
    </row>
    <row r="184" spans="1:25" s="4" customFormat="1" ht="13.5" customHeight="1">
      <c r="A184" s="24" t="s">
        <v>352</v>
      </c>
      <c r="B184" s="40">
        <v>5301</v>
      </c>
      <c r="C184" s="6">
        <v>5231</v>
      </c>
      <c r="D184" s="14">
        <f>C184-B184</f>
        <v>-70</v>
      </c>
      <c r="E184" s="102">
        <f>C184/B184-1</f>
        <v>-1.3205055649877395E-2</v>
      </c>
      <c r="F184" s="108">
        <v>317</v>
      </c>
      <c r="G184" s="109">
        <v>787</v>
      </c>
      <c r="H184" s="109">
        <v>2831</v>
      </c>
      <c r="I184" s="109">
        <v>1613</v>
      </c>
      <c r="J184" s="109">
        <v>765</v>
      </c>
      <c r="K184" s="105"/>
      <c r="L184" s="111">
        <f>F184/$C184</f>
        <v>6.0600267635251386E-2</v>
      </c>
      <c r="M184" s="111">
        <f>G184/$C184</f>
        <v>0.15044924488625502</v>
      </c>
      <c r="N184" s="111">
        <f>H184/$C184</f>
        <v>0.5411967119097687</v>
      </c>
      <c r="O184" s="111">
        <f>I184/$C184</f>
        <v>0.3083540432039763</v>
      </c>
      <c r="P184" s="111">
        <f>J184/$C184</f>
        <v>0.14624354807876122</v>
      </c>
      <c r="Q184" s="126">
        <f>(G184+I184)/(H184/100)</f>
        <v>84.775697633345118</v>
      </c>
      <c r="S184" s="25">
        <v>791</v>
      </c>
      <c r="T184" s="19" t="s">
        <v>352</v>
      </c>
      <c r="U184" s="38"/>
      <c r="V184" s="35"/>
      <c r="W184" s="36"/>
      <c r="X184" s="37"/>
      <c r="Y184" s="113"/>
    </row>
    <row r="185" spans="1:25" s="4" customFormat="1" ht="13.5" customHeight="1">
      <c r="A185" s="24" t="s">
        <v>350</v>
      </c>
      <c r="B185" s="40">
        <v>6811</v>
      </c>
      <c r="C185" s="6">
        <v>6721</v>
      </c>
      <c r="D185" s="14">
        <f>C185-B185</f>
        <v>-90</v>
      </c>
      <c r="E185" s="102">
        <f>C185/B185-1</f>
        <v>-1.3213918660989532E-2</v>
      </c>
      <c r="F185" s="108">
        <v>358</v>
      </c>
      <c r="G185" s="109">
        <v>894</v>
      </c>
      <c r="H185" s="109">
        <v>3751</v>
      </c>
      <c r="I185" s="109">
        <v>2076</v>
      </c>
      <c r="J185" s="109">
        <v>910</v>
      </c>
      <c r="K185" s="105"/>
      <c r="L185" s="111">
        <f>F185/$C185</f>
        <v>5.3265883053117094E-2</v>
      </c>
      <c r="M185" s="111">
        <f>G185/$C185</f>
        <v>0.13301592024996281</v>
      </c>
      <c r="N185" s="111">
        <f>H185/$C185</f>
        <v>0.55810147299509005</v>
      </c>
      <c r="O185" s="111">
        <f>I185/$C185</f>
        <v>0.30888260675494716</v>
      </c>
      <c r="P185" s="111">
        <f>J185/$C185</f>
        <v>0.13539651837524178</v>
      </c>
      <c r="Q185" s="126">
        <f>(G185+I185)/(H185/100)</f>
        <v>79.178885630498542</v>
      </c>
      <c r="S185" s="25">
        <v>783</v>
      </c>
      <c r="T185" s="19" t="s">
        <v>350</v>
      </c>
      <c r="U185" s="38"/>
      <c r="V185" s="35"/>
      <c r="W185" s="36"/>
      <c r="X185" s="37"/>
      <c r="Y185" s="113"/>
    </row>
    <row r="186" spans="1:25" s="4" customFormat="1" ht="13.5" customHeight="1">
      <c r="A186" s="24" t="s">
        <v>342</v>
      </c>
      <c r="B186" s="40">
        <v>8828</v>
      </c>
      <c r="C186" s="6">
        <v>8711</v>
      </c>
      <c r="D186" s="14">
        <f>C186-B186</f>
        <v>-117</v>
      </c>
      <c r="E186" s="102">
        <f>C186/B186-1</f>
        <v>-1.3253285002265525E-2</v>
      </c>
      <c r="F186" s="108">
        <v>462</v>
      </c>
      <c r="G186" s="109">
        <v>1162</v>
      </c>
      <c r="H186" s="109">
        <v>4752</v>
      </c>
      <c r="I186" s="109">
        <v>2797</v>
      </c>
      <c r="J186" s="109">
        <v>1341</v>
      </c>
      <c r="K186" s="105"/>
      <c r="L186" s="111">
        <f>F186/$C186</f>
        <v>5.3036390770290438E-2</v>
      </c>
      <c r="M186" s="111">
        <f>G186/$C186</f>
        <v>0.13339455860406382</v>
      </c>
      <c r="N186" s="111">
        <f>H186/$C186</f>
        <v>0.54551716220870161</v>
      </c>
      <c r="O186" s="111">
        <f>I186/$C186</f>
        <v>0.32108827918723454</v>
      </c>
      <c r="P186" s="111">
        <f>J186/$C186</f>
        <v>0.15394329009298588</v>
      </c>
      <c r="Q186" s="126">
        <f>(G186+I186)/(H186/100)</f>
        <v>83.31228956228955</v>
      </c>
      <c r="S186" s="25">
        <v>761</v>
      </c>
      <c r="T186" s="19" t="s">
        <v>342</v>
      </c>
      <c r="U186" s="38"/>
      <c r="V186" s="35"/>
      <c r="W186" s="36"/>
      <c r="X186" s="37"/>
      <c r="Y186" s="113"/>
    </row>
    <row r="187" spans="1:25" s="4" customFormat="1" ht="13.5" customHeight="1">
      <c r="A187" s="24" t="s">
        <v>333</v>
      </c>
      <c r="B187" s="40">
        <v>3429</v>
      </c>
      <c r="C187" s="6">
        <v>3383</v>
      </c>
      <c r="D187" s="14">
        <f>C187-B187</f>
        <v>-46</v>
      </c>
      <c r="E187" s="102">
        <f>C187/B187-1</f>
        <v>-1.3414989792942533E-2</v>
      </c>
      <c r="F187" s="108">
        <v>137</v>
      </c>
      <c r="G187" s="109">
        <v>373</v>
      </c>
      <c r="H187" s="109">
        <v>1709</v>
      </c>
      <c r="I187" s="109">
        <v>1301</v>
      </c>
      <c r="J187" s="109">
        <v>670</v>
      </c>
      <c r="K187" s="105"/>
      <c r="L187" s="111">
        <f>F187/$C187</f>
        <v>4.0496600650310376E-2</v>
      </c>
      <c r="M187" s="111">
        <f>G187/$C187</f>
        <v>0.11025716819391072</v>
      </c>
      <c r="N187" s="111">
        <f>H187/$C187</f>
        <v>0.50517292344073306</v>
      </c>
      <c r="O187" s="111">
        <f>I187/$C187</f>
        <v>0.38456990836535621</v>
      </c>
      <c r="P187" s="111">
        <f>J187/$C187</f>
        <v>0.19804906887378068</v>
      </c>
      <c r="Q187" s="126">
        <f>(G187+I187)/(H187/100)</f>
        <v>97.952018724400233</v>
      </c>
      <c r="S187" s="25">
        <v>739</v>
      </c>
      <c r="T187" s="39" t="s">
        <v>333</v>
      </c>
      <c r="U187" s="38"/>
      <c r="V187" s="35"/>
      <c r="W187" s="36"/>
      <c r="X187" s="37"/>
      <c r="Y187" s="113"/>
    </row>
    <row r="188" spans="1:25" s="4" customFormat="1" ht="13.5" customHeight="1">
      <c r="A188" s="24" t="s">
        <v>295</v>
      </c>
      <c r="B188" s="40">
        <v>1713</v>
      </c>
      <c r="C188" s="6">
        <v>1690</v>
      </c>
      <c r="D188" s="14">
        <f>C188-B188</f>
        <v>-23</v>
      </c>
      <c r="E188" s="102">
        <f>C188/B188-1</f>
        <v>-1.3426736719206023E-2</v>
      </c>
      <c r="F188" s="108">
        <v>57</v>
      </c>
      <c r="G188" s="109">
        <v>180</v>
      </c>
      <c r="H188" s="109">
        <v>886</v>
      </c>
      <c r="I188" s="109">
        <v>624</v>
      </c>
      <c r="J188" s="109">
        <v>289</v>
      </c>
      <c r="K188" s="105"/>
      <c r="L188" s="111">
        <f>F188/$C188</f>
        <v>3.3727810650887577E-2</v>
      </c>
      <c r="M188" s="111">
        <f>G188/$C188</f>
        <v>0.10650887573964497</v>
      </c>
      <c r="N188" s="111">
        <f>H188/$C188</f>
        <v>0.52426035502958579</v>
      </c>
      <c r="O188" s="111">
        <f>I188/$C188</f>
        <v>0.36923076923076925</v>
      </c>
      <c r="P188" s="111">
        <f>J188/$C188</f>
        <v>0.17100591715976332</v>
      </c>
      <c r="Q188" s="126">
        <f>(G188+I188)/(H188/100)</f>
        <v>90.744920993227993</v>
      </c>
      <c r="S188" s="25">
        <v>588</v>
      </c>
      <c r="T188" s="19" t="s">
        <v>295</v>
      </c>
      <c r="U188" s="38"/>
      <c r="V188" s="35"/>
      <c r="W188" s="36"/>
      <c r="X188" s="37"/>
      <c r="Y188" s="113"/>
    </row>
    <row r="189" spans="1:25" s="4" customFormat="1" ht="13.5" customHeight="1">
      <c r="A189" s="24" t="s">
        <v>277</v>
      </c>
      <c r="B189" s="40">
        <v>1104</v>
      </c>
      <c r="C189" s="6">
        <v>1089</v>
      </c>
      <c r="D189" s="14">
        <f>C189-B189</f>
        <v>-15</v>
      </c>
      <c r="E189" s="102">
        <f>C189/B189-1</f>
        <v>-1.3586956521739135E-2</v>
      </c>
      <c r="F189" s="108">
        <v>136</v>
      </c>
      <c r="G189" s="109">
        <v>264</v>
      </c>
      <c r="H189" s="109">
        <v>562</v>
      </c>
      <c r="I189" s="109">
        <v>263</v>
      </c>
      <c r="J189" s="109">
        <v>109</v>
      </c>
      <c r="K189" s="105"/>
      <c r="L189" s="111">
        <f>F189/$C189</f>
        <v>0.1248852157943067</v>
      </c>
      <c r="M189" s="111">
        <f>G189/$C189</f>
        <v>0.24242424242424243</v>
      </c>
      <c r="N189" s="111">
        <f>H189/$C189</f>
        <v>0.51606978879706156</v>
      </c>
      <c r="O189" s="111">
        <f>I189/$C189</f>
        <v>0.24150596877869604</v>
      </c>
      <c r="P189" s="111">
        <f>J189/$C189</f>
        <v>0.10009182736455463</v>
      </c>
      <c r="Q189" s="126">
        <f>(G189+I189)/(H189/100)</f>
        <v>93.772241992882556</v>
      </c>
      <c r="S189" s="25">
        <v>483</v>
      </c>
      <c r="T189" s="39" t="s">
        <v>277</v>
      </c>
      <c r="U189" s="38"/>
      <c r="V189" s="35"/>
      <c r="W189" s="36"/>
      <c r="X189" s="37"/>
      <c r="Y189" s="113"/>
    </row>
    <row r="190" spans="1:25" s="4" customFormat="1" ht="13.5" customHeight="1">
      <c r="A190" s="24" t="s">
        <v>240</v>
      </c>
      <c r="B190" s="40">
        <v>2340</v>
      </c>
      <c r="C190" s="6">
        <v>2308</v>
      </c>
      <c r="D190" s="14">
        <f>C190-B190</f>
        <v>-32</v>
      </c>
      <c r="E190" s="102">
        <f>C190/B190-1</f>
        <v>-1.3675213675213627E-2</v>
      </c>
      <c r="F190" s="108">
        <v>130</v>
      </c>
      <c r="G190" s="109">
        <v>309</v>
      </c>
      <c r="H190" s="109">
        <v>1221</v>
      </c>
      <c r="I190" s="109">
        <v>778</v>
      </c>
      <c r="J190" s="109">
        <v>399</v>
      </c>
      <c r="K190" s="105"/>
      <c r="L190" s="111">
        <f>F190/$C190</f>
        <v>5.6325823223570187E-2</v>
      </c>
      <c r="M190" s="111">
        <f>G190/$C190</f>
        <v>0.13388214904679377</v>
      </c>
      <c r="N190" s="111">
        <f>H190/$C190</f>
        <v>0.52902946273830154</v>
      </c>
      <c r="O190" s="111">
        <f>I190/$C190</f>
        <v>0.33708838821490467</v>
      </c>
      <c r="P190" s="111">
        <f>J190/$C190</f>
        <v>0.17287694974003467</v>
      </c>
      <c r="Q190" s="126">
        <f>(G190+I190)/(H190/100)</f>
        <v>89.025389025389018</v>
      </c>
      <c r="S190" s="25">
        <v>284</v>
      </c>
      <c r="T190" s="19" t="s">
        <v>240</v>
      </c>
      <c r="U190" s="38"/>
      <c r="V190" s="35"/>
      <c r="W190" s="36"/>
      <c r="X190" s="37"/>
      <c r="Y190" s="113"/>
    </row>
    <row r="191" spans="1:25" s="4" customFormat="1" ht="13.5" customHeight="1">
      <c r="A191" s="24" t="s">
        <v>256</v>
      </c>
      <c r="B191" s="40">
        <v>9617</v>
      </c>
      <c r="C191" s="6">
        <v>9485</v>
      </c>
      <c r="D191" s="14">
        <f>C191-B191</f>
        <v>-132</v>
      </c>
      <c r="E191" s="102">
        <f>C191/B191-1</f>
        <v>-1.3725694083393969E-2</v>
      </c>
      <c r="F191" s="108">
        <v>522</v>
      </c>
      <c r="G191" s="109">
        <v>1435</v>
      </c>
      <c r="H191" s="109">
        <v>5427</v>
      </c>
      <c r="I191" s="109">
        <v>2623</v>
      </c>
      <c r="J191" s="109">
        <v>1082</v>
      </c>
      <c r="K191" s="105"/>
      <c r="L191" s="111">
        <f>F191/$C191</f>
        <v>5.5034264628360571E-2</v>
      </c>
      <c r="M191" s="111">
        <f>G191/$C191</f>
        <v>0.15129151291512916</v>
      </c>
      <c r="N191" s="111">
        <f>H191/$C191</f>
        <v>0.57216657880864519</v>
      </c>
      <c r="O191" s="111">
        <f>I191/$C191</f>
        <v>0.2765419082762256</v>
      </c>
      <c r="P191" s="111">
        <f>J191/$C191</f>
        <v>0.11407485503426462</v>
      </c>
      <c r="Q191" s="126">
        <f>(G191+I191)/(H191/100)</f>
        <v>74.774276764326515</v>
      </c>
      <c r="S191" s="25">
        <v>402</v>
      </c>
      <c r="T191" s="19" t="s">
        <v>256</v>
      </c>
      <c r="U191" s="38"/>
      <c r="V191" s="35"/>
      <c r="W191" s="36"/>
      <c r="X191" s="37"/>
      <c r="Y191" s="113"/>
    </row>
    <row r="192" spans="1:25" s="4" customFormat="1" ht="13.5" customHeight="1">
      <c r="A192" s="24" t="s">
        <v>355</v>
      </c>
      <c r="B192" s="40">
        <v>1662</v>
      </c>
      <c r="C192" s="6">
        <v>1639</v>
      </c>
      <c r="D192" s="14">
        <f>C192-B192</f>
        <v>-23</v>
      </c>
      <c r="E192" s="102">
        <f>C192/B192-1</f>
        <v>-1.3838748495788256E-2</v>
      </c>
      <c r="F192" s="108">
        <v>88</v>
      </c>
      <c r="G192" s="109">
        <v>216</v>
      </c>
      <c r="H192" s="109">
        <v>869</v>
      </c>
      <c r="I192" s="109">
        <v>554</v>
      </c>
      <c r="J192" s="109">
        <v>246</v>
      </c>
      <c r="K192" s="105"/>
      <c r="L192" s="111">
        <f>F192/$C192</f>
        <v>5.3691275167785234E-2</v>
      </c>
      <c r="M192" s="111">
        <f>G192/$C192</f>
        <v>0.13178767541183647</v>
      </c>
      <c r="N192" s="111">
        <f>H192/$C192</f>
        <v>0.53020134228187921</v>
      </c>
      <c r="O192" s="111">
        <f>I192/$C192</f>
        <v>0.33801098230628435</v>
      </c>
      <c r="P192" s="111">
        <f>J192/$C192</f>
        <v>0.15009151921903599</v>
      </c>
      <c r="Q192" s="126">
        <f>(G192+I192)/(H192/100)</f>
        <v>88.607594936708864</v>
      </c>
      <c r="S192" s="25">
        <v>833</v>
      </c>
      <c r="T192" s="19" t="s">
        <v>356</v>
      </c>
      <c r="U192" s="34"/>
      <c r="V192" s="35"/>
      <c r="W192" s="36"/>
      <c r="X192" s="37"/>
      <c r="Y192" s="113"/>
    </row>
    <row r="193" spans="1:25" s="4" customFormat="1" ht="13.5" customHeight="1">
      <c r="A193" s="24" t="s">
        <v>156</v>
      </c>
      <c r="B193" s="40">
        <v>17933</v>
      </c>
      <c r="C193" s="6">
        <v>17682</v>
      </c>
      <c r="D193" s="14">
        <f>C193-B193</f>
        <v>-251</v>
      </c>
      <c r="E193" s="102">
        <f>C193/B193-1</f>
        <v>-1.3996542686667057E-2</v>
      </c>
      <c r="F193" s="108">
        <v>879</v>
      </c>
      <c r="G193" s="109">
        <v>2113</v>
      </c>
      <c r="H193" s="109">
        <v>9927</v>
      </c>
      <c r="I193" s="109">
        <v>5642</v>
      </c>
      <c r="J193" s="109">
        <v>2500</v>
      </c>
      <c r="K193" s="105"/>
      <c r="L193" s="111">
        <f>F193/$C193</f>
        <v>4.9711571089243296E-2</v>
      </c>
      <c r="M193" s="111">
        <f>G193/$C193</f>
        <v>0.11950005655468839</v>
      </c>
      <c r="N193" s="111">
        <f>H193/$C193</f>
        <v>0.56141839158466234</v>
      </c>
      <c r="O193" s="111">
        <f>I193/$C193</f>
        <v>0.31908155186064924</v>
      </c>
      <c r="P193" s="111">
        <f>J193/$C193</f>
        <v>0.14138672095916752</v>
      </c>
      <c r="Q193" s="126">
        <f>(G193+I193)/(H193/100)</f>
        <v>78.120278029616202</v>
      </c>
      <c r="S193" s="25">
        <v>593</v>
      </c>
      <c r="T193" s="19" t="s">
        <v>156</v>
      </c>
      <c r="U193" s="38"/>
      <c r="V193" s="35"/>
      <c r="W193" s="36"/>
      <c r="X193" s="37"/>
      <c r="Y193" s="113"/>
    </row>
    <row r="194" spans="1:25" s="4" customFormat="1" ht="13.5" customHeight="1">
      <c r="A194" s="24" t="s">
        <v>102</v>
      </c>
      <c r="B194" s="40">
        <v>6854</v>
      </c>
      <c r="C194" s="6">
        <v>6758</v>
      </c>
      <c r="D194" s="14">
        <f>C194-B194</f>
        <v>-96</v>
      </c>
      <c r="E194" s="102">
        <f>C194/B194-1</f>
        <v>-1.4006419608987408E-2</v>
      </c>
      <c r="F194" s="108">
        <v>580</v>
      </c>
      <c r="G194" s="109">
        <v>1371</v>
      </c>
      <c r="H194" s="109">
        <v>3819</v>
      </c>
      <c r="I194" s="109">
        <v>1568</v>
      </c>
      <c r="J194" s="109">
        <v>649</v>
      </c>
      <c r="K194" s="105"/>
      <c r="L194" s="111">
        <f>F194/$C194</f>
        <v>8.5824208345664399E-2</v>
      </c>
      <c r="M194" s="111">
        <f>G194/$C194</f>
        <v>0.20287067179638946</v>
      </c>
      <c r="N194" s="111">
        <f>H194/$C194</f>
        <v>0.56510802012429717</v>
      </c>
      <c r="O194" s="111">
        <f>I194/$C194</f>
        <v>0.2320213080793134</v>
      </c>
      <c r="P194" s="111">
        <f>J194/$C194</f>
        <v>9.6034329683338263E-2</v>
      </c>
      <c r="Q194" s="126">
        <f>(G194+I194)/(H194/100)</f>
        <v>76.957318669808856</v>
      </c>
      <c r="S194" s="25">
        <v>71</v>
      </c>
      <c r="T194" s="19" t="s">
        <v>102</v>
      </c>
      <c r="U194" s="38"/>
      <c r="V194" s="35"/>
      <c r="W194" s="36"/>
      <c r="X194" s="37"/>
      <c r="Y194" s="113"/>
    </row>
    <row r="195" spans="1:25" s="4" customFormat="1" ht="13.5" customHeight="1">
      <c r="A195" s="24" t="s">
        <v>380</v>
      </c>
      <c r="B195" s="40">
        <v>6264</v>
      </c>
      <c r="C195" s="6">
        <v>6176</v>
      </c>
      <c r="D195" s="14">
        <f>C195-B195</f>
        <v>-88</v>
      </c>
      <c r="E195" s="102">
        <f>C195/B195-1</f>
        <v>-1.4048531289910571E-2</v>
      </c>
      <c r="F195" s="108">
        <v>302</v>
      </c>
      <c r="G195" s="109">
        <v>703</v>
      </c>
      <c r="H195" s="109">
        <v>3268</v>
      </c>
      <c r="I195" s="109">
        <v>2205</v>
      </c>
      <c r="J195" s="109">
        <v>1010</v>
      </c>
      <c r="K195" s="105"/>
      <c r="L195" s="111">
        <f>F195/$C195</f>
        <v>4.8898963730569948E-2</v>
      </c>
      <c r="M195" s="111">
        <f>G195/$C195</f>
        <v>0.11382772020725389</v>
      </c>
      <c r="N195" s="111">
        <f>H195/$C195</f>
        <v>0.52914507772020725</v>
      </c>
      <c r="O195" s="111">
        <f>I195/$C195</f>
        <v>0.35702720207253885</v>
      </c>
      <c r="P195" s="111">
        <f>J195/$C195</f>
        <v>0.16353626943005181</v>
      </c>
      <c r="Q195" s="126">
        <f>(G195+I195)/(H195/100)</f>
        <v>88.984088127294982</v>
      </c>
      <c r="S195" s="25">
        <v>931</v>
      </c>
      <c r="T195" s="39" t="s">
        <v>380</v>
      </c>
      <c r="U195" s="38"/>
      <c r="V195" s="35"/>
      <c r="W195" s="36"/>
      <c r="X195" s="37"/>
      <c r="Y195" s="113"/>
    </row>
    <row r="196" spans="1:25" s="4" customFormat="1" ht="13.5" customHeight="1">
      <c r="A196" s="55" t="s">
        <v>335</v>
      </c>
      <c r="B196" s="40">
        <v>4980</v>
      </c>
      <c r="C196" s="6">
        <v>4910</v>
      </c>
      <c r="D196" s="14">
        <f>C196-B196</f>
        <v>-70</v>
      </c>
      <c r="E196" s="102">
        <f>C196/B196-1</f>
        <v>-1.4056224899598346E-2</v>
      </c>
      <c r="F196" s="108">
        <v>488</v>
      </c>
      <c r="G196" s="109">
        <v>1280</v>
      </c>
      <c r="H196" s="109">
        <v>2682</v>
      </c>
      <c r="I196" s="109">
        <v>948</v>
      </c>
      <c r="J196" s="109">
        <v>420</v>
      </c>
      <c r="K196" s="105"/>
      <c r="L196" s="111">
        <f>F196/$C196</f>
        <v>9.9389002036659874E-2</v>
      </c>
      <c r="M196" s="111">
        <f>G196/$C196</f>
        <v>0.26069246435845211</v>
      </c>
      <c r="N196" s="111">
        <f>H196/$C196</f>
        <v>0.54623217922606926</v>
      </c>
      <c r="O196" s="111">
        <f>I196/$C196</f>
        <v>0.19307535641547863</v>
      </c>
      <c r="P196" s="111">
        <f>J196/$C196</f>
        <v>8.5539714867617106E-2</v>
      </c>
      <c r="Q196" s="126">
        <f>(G196+I196)/(H196/100)</f>
        <v>83.07233407904549</v>
      </c>
      <c r="S196" s="50">
        <v>746</v>
      </c>
      <c r="T196" s="19" t="s">
        <v>335</v>
      </c>
      <c r="U196" s="38"/>
      <c r="V196" s="35"/>
      <c r="W196" s="36"/>
      <c r="X196" s="37"/>
      <c r="Y196" s="113"/>
    </row>
    <row r="197" spans="1:25" s="4" customFormat="1" ht="13.5" customHeight="1">
      <c r="A197" s="24" t="s">
        <v>252</v>
      </c>
      <c r="B197" s="40">
        <v>2613</v>
      </c>
      <c r="C197" s="6">
        <v>2576</v>
      </c>
      <c r="D197" s="14">
        <f>C197-B197</f>
        <v>-37</v>
      </c>
      <c r="E197" s="102">
        <f>C197/B197-1</f>
        <v>-1.4159969383850002E-2</v>
      </c>
      <c r="F197" s="108">
        <v>172</v>
      </c>
      <c r="G197" s="109">
        <v>455</v>
      </c>
      <c r="H197" s="109">
        <v>1416</v>
      </c>
      <c r="I197" s="109">
        <v>705</v>
      </c>
      <c r="J197" s="109">
        <v>326</v>
      </c>
      <c r="K197" s="105"/>
      <c r="L197" s="111">
        <f>F197/$C197</f>
        <v>6.6770186335403728E-2</v>
      </c>
      <c r="M197" s="111">
        <f>G197/$C197</f>
        <v>0.1766304347826087</v>
      </c>
      <c r="N197" s="111">
        <f>H197/$C197</f>
        <v>0.5496894409937888</v>
      </c>
      <c r="O197" s="111">
        <f>I197/$C197</f>
        <v>0.27368012422360249</v>
      </c>
      <c r="P197" s="111">
        <f>J197/$C197</f>
        <v>0.1265527950310559</v>
      </c>
      <c r="Q197" s="126">
        <f>(G197+I197)/(H197/100)</f>
        <v>81.920903954802256</v>
      </c>
      <c r="S197" s="25">
        <v>317</v>
      </c>
      <c r="T197" s="19" t="s">
        <v>252</v>
      </c>
      <c r="U197" s="38"/>
      <c r="V197" s="35"/>
      <c r="W197" s="36"/>
      <c r="X197" s="37"/>
      <c r="Y197" s="113"/>
    </row>
    <row r="198" spans="1:25" s="4" customFormat="1" ht="13.5" customHeight="1">
      <c r="A198" s="24" t="s">
        <v>301</v>
      </c>
      <c r="B198" s="40">
        <v>4307</v>
      </c>
      <c r="C198" s="6">
        <v>4246</v>
      </c>
      <c r="D198" s="14">
        <f>C198-B198</f>
        <v>-61</v>
      </c>
      <c r="E198" s="102">
        <f>C198/B198-1</f>
        <v>-1.416299048061298E-2</v>
      </c>
      <c r="F198" s="108">
        <v>248</v>
      </c>
      <c r="G198" s="109">
        <v>562</v>
      </c>
      <c r="H198" s="109">
        <v>2289</v>
      </c>
      <c r="I198" s="109">
        <v>1395</v>
      </c>
      <c r="J198" s="109">
        <v>563</v>
      </c>
      <c r="K198" s="105"/>
      <c r="L198" s="111">
        <f>F198/$C198</f>
        <v>5.8407913330193122E-2</v>
      </c>
      <c r="M198" s="111">
        <f>G198/$C198</f>
        <v>0.13235986811116346</v>
      </c>
      <c r="N198" s="111">
        <f>H198/$C198</f>
        <v>0.53909561940650019</v>
      </c>
      <c r="O198" s="111">
        <f>I198/$C198</f>
        <v>0.32854451248233629</v>
      </c>
      <c r="P198" s="111">
        <f>J198/$C198</f>
        <v>0.13259538389072067</v>
      </c>
      <c r="Q198" s="126">
        <f>(G198+I198)/(H198/100)</f>
        <v>85.495849716033206</v>
      </c>
      <c r="S198" s="25">
        <v>607</v>
      </c>
      <c r="T198" s="19" t="s">
        <v>301</v>
      </c>
      <c r="U198" s="38"/>
      <c r="V198" s="35"/>
      <c r="W198" s="36"/>
      <c r="X198" s="37"/>
      <c r="Y198" s="113"/>
    </row>
    <row r="199" spans="1:25" s="4" customFormat="1" ht="13.5" customHeight="1">
      <c r="A199" s="24" t="s">
        <v>434</v>
      </c>
      <c r="B199" s="40">
        <v>9700</v>
      </c>
      <c r="C199" s="6">
        <v>9562</v>
      </c>
      <c r="D199" s="14">
        <f>C199-B199</f>
        <v>-138</v>
      </c>
      <c r="E199" s="102">
        <f>C199/B199-1</f>
        <v>-1.4226804123711356E-2</v>
      </c>
      <c r="F199" s="108">
        <v>652</v>
      </c>
      <c r="G199" s="109">
        <v>1661</v>
      </c>
      <c r="H199" s="109">
        <v>5230</v>
      </c>
      <c r="I199" s="109">
        <v>2671</v>
      </c>
      <c r="J199" s="109">
        <v>1169</v>
      </c>
      <c r="K199" s="105"/>
      <c r="L199" s="111">
        <f>F199/$C199</f>
        <v>6.8186571846893959E-2</v>
      </c>
      <c r="M199" s="111">
        <f>G199/$C199</f>
        <v>0.17370842919891236</v>
      </c>
      <c r="N199" s="111">
        <f>H199/$C199</f>
        <v>0.5469567036184898</v>
      </c>
      <c r="O199" s="111">
        <f>I199/$C199</f>
        <v>0.27933486718259776</v>
      </c>
      <c r="P199" s="111">
        <f>J199/$C199</f>
        <v>0.12225475841874085</v>
      </c>
      <c r="Q199" s="126">
        <f>(G199+I199)/(H199/100)</f>
        <v>82.829827915869984</v>
      </c>
      <c r="S199" s="25">
        <v>5</v>
      </c>
      <c r="T199" s="19" t="s">
        <v>434</v>
      </c>
      <c r="U199" s="38"/>
      <c r="V199" s="35"/>
      <c r="W199" s="36"/>
      <c r="X199" s="37"/>
      <c r="Y199" s="113"/>
    </row>
    <row r="200" spans="1:25" s="4" customFormat="1" ht="13.5" customHeight="1">
      <c r="A200" s="55" t="s">
        <v>117</v>
      </c>
      <c r="B200" s="40">
        <v>13375</v>
      </c>
      <c r="C200" s="6">
        <v>13184</v>
      </c>
      <c r="D200" s="14">
        <f>C200-B200</f>
        <v>-191</v>
      </c>
      <c r="E200" s="102">
        <f>C200/B200-1</f>
        <v>-1.4280373831775717E-2</v>
      </c>
      <c r="F200" s="108">
        <v>844</v>
      </c>
      <c r="G200" s="109">
        <v>2010</v>
      </c>
      <c r="H200" s="109">
        <v>7596</v>
      </c>
      <c r="I200" s="109">
        <v>3578</v>
      </c>
      <c r="J200" s="109">
        <v>1474</v>
      </c>
      <c r="K200" s="105"/>
      <c r="L200" s="111">
        <f>F200/$C200</f>
        <v>6.4016990291262135E-2</v>
      </c>
      <c r="M200" s="111">
        <f>G200/$C200</f>
        <v>0.15245752427184467</v>
      </c>
      <c r="N200" s="111">
        <f>H200/$C200</f>
        <v>0.57615291262135926</v>
      </c>
      <c r="O200" s="111">
        <f>I200/$C200</f>
        <v>0.27138956310679613</v>
      </c>
      <c r="P200" s="111">
        <f>J200/$C200</f>
        <v>0.11180218446601942</v>
      </c>
      <c r="Q200" s="126">
        <f>(G200+I200)/(H200/100)</f>
        <v>73.56503422854135</v>
      </c>
      <c r="S200" s="50">
        <v>232</v>
      </c>
      <c r="T200" s="19" t="s">
        <v>117</v>
      </c>
      <c r="U200" s="38"/>
      <c r="V200" s="35"/>
      <c r="W200" s="36"/>
      <c r="X200" s="37"/>
      <c r="Y200" s="113"/>
    </row>
    <row r="201" spans="1:25" s="4" customFormat="1" ht="13.5" customHeight="1">
      <c r="A201" s="24" t="s">
        <v>245</v>
      </c>
      <c r="B201" s="40">
        <v>2238</v>
      </c>
      <c r="C201" s="6">
        <v>2206</v>
      </c>
      <c r="D201" s="14">
        <f>C201-B201</f>
        <v>-32</v>
      </c>
      <c r="E201" s="102">
        <f>C201/B201-1</f>
        <v>-1.429848078641649E-2</v>
      </c>
      <c r="F201" s="108">
        <v>70</v>
      </c>
      <c r="G201" s="109">
        <v>188</v>
      </c>
      <c r="H201" s="109">
        <v>1057</v>
      </c>
      <c r="I201" s="109">
        <v>961</v>
      </c>
      <c r="J201" s="109">
        <v>457</v>
      </c>
      <c r="K201" s="105"/>
      <c r="L201" s="111">
        <f>F201/$C201</f>
        <v>3.1731640979147782E-2</v>
      </c>
      <c r="M201" s="111">
        <f>G201/$C201</f>
        <v>8.5222121486854041E-2</v>
      </c>
      <c r="N201" s="111">
        <f>H201/$C201</f>
        <v>0.47914777878513148</v>
      </c>
      <c r="O201" s="111">
        <f>I201/$C201</f>
        <v>0.43563009972801453</v>
      </c>
      <c r="P201" s="111">
        <f>J201/$C201</f>
        <v>0.20716228467815051</v>
      </c>
      <c r="Q201" s="126">
        <f>(G201+I201)/(H201/100)</f>
        <v>108.70387890255439</v>
      </c>
      <c r="S201" s="25">
        <v>291</v>
      </c>
      <c r="T201" s="19" t="s">
        <v>489</v>
      </c>
      <c r="U201" s="38"/>
      <c r="V201" s="35"/>
      <c r="W201" s="36"/>
      <c r="X201" s="37"/>
      <c r="Y201" s="113"/>
    </row>
    <row r="202" spans="1:25" s="4" customFormat="1" ht="13.5" customHeight="1">
      <c r="A202" s="24" t="s">
        <v>56</v>
      </c>
      <c r="B202" s="40">
        <v>52883</v>
      </c>
      <c r="C202" s="6">
        <v>52126</v>
      </c>
      <c r="D202" s="14">
        <f>C202-B202</f>
        <v>-757</v>
      </c>
      <c r="E202" s="102">
        <f>C202/B202-1</f>
        <v>-1.4314619064727752E-2</v>
      </c>
      <c r="F202" s="108">
        <v>2848</v>
      </c>
      <c r="G202" s="109">
        <v>6935</v>
      </c>
      <c r="H202" s="109">
        <v>31145</v>
      </c>
      <c r="I202" s="109">
        <v>14046</v>
      </c>
      <c r="J202" s="109">
        <v>6017</v>
      </c>
      <c r="K202" s="105"/>
      <c r="L202" s="111">
        <f>F202/$C202</f>
        <v>5.4636841499443659E-2</v>
      </c>
      <c r="M202" s="111">
        <f>G202/$C202</f>
        <v>0.13304301116525341</v>
      </c>
      <c r="N202" s="111">
        <f>H202/$C202</f>
        <v>0.5974945324789932</v>
      </c>
      <c r="O202" s="111">
        <f>I202/$C202</f>
        <v>0.26946245635575339</v>
      </c>
      <c r="P202" s="111">
        <f>J202/$C202</f>
        <v>0.11543183823811534</v>
      </c>
      <c r="Q202" s="126">
        <f>(G202+I202)/(H202/100)</f>
        <v>67.365548242093439</v>
      </c>
      <c r="S202" s="25">
        <v>285</v>
      </c>
      <c r="T202" s="19" t="s">
        <v>56</v>
      </c>
      <c r="U202" s="38"/>
      <c r="V202" s="35"/>
      <c r="W202" s="36"/>
      <c r="X202" s="37"/>
      <c r="Y202" s="113"/>
    </row>
    <row r="203" spans="1:25" s="4" customFormat="1" ht="13.5" customHeight="1">
      <c r="A203" s="24" t="s">
        <v>336</v>
      </c>
      <c r="B203" s="40">
        <v>1458</v>
      </c>
      <c r="C203" s="6">
        <v>1437</v>
      </c>
      <c r="D203" s="14">
        <f>C203-B203</f>
        <v>-21</v>
      </c>
      <c r="E203" s="102">
        <f>C203/B203-1</f>
        <v>-1.4403292181069949E-2</v>
      </c>
      <c r="F203" s="108">
        <v>68</v>
      </c>
      <c r="G203" s="109">
        <v>173</v>
      </c>
      <c r="H203" s="109">
        <v>745</v>
      </c>
      <c r="I203" s="109">
        <v>519</v>
      </c>
      <c r="J203" s="109">
        <v>242</v>
      </c>
      <c r="K203" s="105"/>
      <c r="L203" s="111">
        <f>F203/$C203</f>
        <v>4.7320807237299929E-2</v>
      </c>
      <c r="M203" s="111">
        <f>G203/$C203</f>
        <v>0.12038970076548365</v>
      </c>
      <c r="N203" s="111">
        <f>H203/$C203</f>
        <v>0.51844119693806545</v>
      </c>
      <c r="O203" s="111">
        <f>I203/$C203</f>
        <v>0.36116910229645094</v>
      </c>
      <c r="P203" s="111">
        <f>J203/$C203</f>
        <v>0.16840640222686151</v>
      </c>
      <c r="Q203" s="126">
        <f>(G203+I203)/(H203/100)</f>
        <v>92.885906040268452</v>
      </c>
      <c r="S203" s="25">
        <v>747</v>
      </c>
      <c r="T203" s="19" t="s">
        <v>496</v>
      </c>
      <c r="U203" s="38"/>
      <c r="V203" s="35"/>
      <c r="W203" s="36"/>
      <c r="X203" s="37"/>
      <c r="Y203" s="113"/>
    </row>
    <row r="204" spans="1:25" s="4" customFormat="1" ht="13.5" customHeight="1">
      <c r="A204" s="55" t="s">
        <v>142</v>
      </c>
      <c r="B204" s="40">
        <v>7766</v>
      </c>
      <c r="C204" s="6">
        <v>7654</v>
      </c>
      <c r="D204" s="14">
        <f>C204-B204</f>
        <v>-112</v>
      </c>
      <c r="E204" s="102">
        <f>C204/B204-1</f>
        <v>-1.4421838784445029E-2</v>
      </c>
      <c r="F204" s="108">
        <v>477</v>
      </c>
      <c r="G204" s="109">
        <v>1167</v>
      </c>
      <c r="H204" s="109">
        <v>4444</v>
      </c>
      <c r="I204" s="109">
        <v>2043</v>
      </c>
      <c r="J204" s="109">
        <v>883</v>
      </c>
      <c r="K204" s="105"/>
      <c r="L204" s="111">
        <f>F204/$C204</f>
        <v>6.2320355369741315E-2</v>
      </c>
      <c r="M204" s="111">
        <f>G204/$C204</f>
        <v>0.15246929709955578</v>
      </c>
      <c r="N204" s="111">
        <f>H204/$C204</f>
        <v>0.58061144499608053</v>
      </c>
      <c r="O204" s="111">
        <f>I204/$C204</f>
        <v>0.26691925790436372</v>
      </c>
      <c r="P204" s="111">
        <f>J204/$C204</f>
        <v>0.1153645152861249</v>
      </c>
      <c r="Q204" s="126">
        <f>(G204+I204)/(H204/100)</f>
        <v>72.232223222322233</v>
      </c>
      <c r="S204" s="50">
        <v>503</v>
      </c>
      <c r="T204" s="19" t="s">
        <v>494</v>
      </c>
      <c r="U204" s="38"/>
      <c r="V204" s="35"/>
      <c r="W204" s="36"/>
      <c r="X204" s="37"/>
      <c r="Y204" s="113"/>
    </row>
    <row r="205" spans="1:25" s="4" customFormat="1" ht="13.5" customHeight="1">
      <c r="A205" s="24" t="s">
        <v>307</v>
      </c>
      <c r="B205" s="40">
        <v>7990</v>
      </c>
      <c r="C205" s="6">
        <v>7873</v>
      </c>
      <c r="D205" s="14">
        <f>C205-B205</f>
        <v>-117</v>
      </c>
      <c r="E205" s="102">
        <f>C205/B205-1</f>
        <v>-1.4643304130162682E-2</v>
      </c>
      <c r="F205" s="108">
        <v>506</v>
      </c>
      <c r="G205" s="109">
        <v>1246</v>
      </c>
      <c r="H205" s="109">
        <v>4144</v>
      </c>
      <c r="I205" s="109">
        <v>2483</v>
      </c>
      <c r="J205" s="109">
        <v>1120</v>
      </c>
      <c r="K205" s="105"/>
      <c r="L205" s="111">
        <f>F205/$C205</f>
        <v>6.4270290867521909E-2</v>
      </c>
      <c r="M205" s="111">
        <f>G205/$C205</f>
        <v>0.15826241585164486</v>
      </c>
      <c r="N205" s="111">
        <f>H205/$C205</f>
        <v>0.52635589991108855</v>
      </c>
      <c r="O205" s="111">
        <f>I205/$C205</f>
        <v>0.31538168423726659</v>
      </c>
      <c r="P205" s="111">
        <f>J205/$C205</f>
        <v>0.14225835132732123</v>
      </c>
      <c r="Q205" s="126">
        <f>(G205+I205)/(H205/100)</f>
        <v>89.985521235521247</v>
      </c>
      <c r="S205" s="25">
        <v>615</v>
      </c>
      <c r="T205" s="19" t="s">
        <v>307</v>
      </c>
      <c r="U205" s="38"/>
      <c r="V205" s="35"/>
      <c r="W205" s="36"/>
      <c r="X205" s="37"/>
      <c r="Y205" s="113"/>
    </row>
    <row r="206" spans="1:25" s="4" customFormat="1" ht="13.5" customHeight="1">
      <c r="A206" s="24" t="s">
        <v>47</v>
      </c>
      <c r="B206" s="40">
        <v>21021</v>
      </c>
      <c r="C206" s="6">
        <v>20707</v>
      </c>
      <c r="D206" s="14">
        <f>C206-B206</f>
        <v>-314</v>
      </c>
      <c r="E206" s="102">
        <f>C206/B206-1</f>
        <v>-1.493744350887205E-2</v>
      </c>
      <c r="F206" s="108">
        <v>1208</v>
      </c>
      <c r="G206" s="109">
        <v>3003</v>
      </c>
      <c r="H206" s="109">
        <v>11993</v>
      </c>
      <c r="I206" s="109">
        <v>5711</v>
      </c>
      <c r="J206" s="109">
        <v>2452</v>
      </c>
      <c r="K206" s="105"/>
      <c r="L206" s="111">
        <f>F206/$C206</f>
        <v>5.8337760177717683E-2</v>
      </c>
      <c r="M206" s="111">
        <f>G206/$C206</f>
        <v>0.14502342203119717</v>
      </c>
      <c r="N206" s="111">
        <f>H206/$C206</f>
        <v>0.57917612401603324</v>
      </c>
      <c r="O206" s="111">
        <f>I206/$C206</f>
        <v>0.27580045395276959</v>
      </c>
      <c r="P206" s="111">
        <f>J206/$C206</f>
        <v>0.11841406287728787</v>
      </c>
      <c r="Q206" s="126">
        <f>(G206+I206)/(H206/100)</f>
        <v>72.659051113149332</v>
      </c>
      <c r="S206" s="25">
        <v>240</v>
      </c>
      <c r="T206" s="19" t="s">
        <v>47</v>
      </c>
      <c r="U206" s="38"/>
      <c r="V206" s="35"/>
      <c r="W206" s="36"/>
      <c r="X206" s="37"/>
      <c r="Y206" s="113"/>
    </row>
    <row r="207" spans="1:25" s="4" customFormat="1" ht="13.5" customHeight="1">
      <c r="A207" s="24" t="s">
        <v>346</v>
      </c>
      <c r="B207" s="40">
        <v>2530</v>
      </c>
      <c r="C207" s="6">
        <v>2492</v>
      </c>
      <c r="D207" s="14">
        <f>C207-B207</f>
        <v>-38</v>
      </c>
      <c r="E207" s="102">
        <f>C207/B207-1</f>
        <v>-1.5019762845849827E-2</v>
      </c>
      <c r="F207" s="108">
        <v>83</v>
      </c>
      <c r="G207" s="109">
        <v>204</v>
      </c>
      <c r="H207" s="109">
        <v>1305</v>
      </c>
      <c r="I207" s="109">
        <v>983</v>
      </c>
      <c r="J207" s="109">
        <v>460</v>
      </c>
      <c r="K207" s="105"/>
      <c r="L207" s="111">
        <f>F207/$C207</f>
        <v>3.330658105939005E-2</v>
      </c>
      <c r="M207" s="111">
        <f>G207/$C207</f>
        <v>8.186195826645265E-2</v>
      </c>
      <c r="N207" s="111">
        <f>H207/$C207</f>
        <v>0.5236757624398074</v>
      </c>
      <c r="O207" s="111">
        <f>I207/$C207</f>
        <v>0.39446227929373995</v>
      </c>
      <c r="P207" s="111">
        <f>J207/$C207</f>
        <v>0.18459069020866772</v>
      </c>
      <c r="Q207" s="126">
        <f>(G207+I207)/(H207/100)</f>
        <v>90.957854406130267</v>
      </c>
      <c r="S207" s="25">
        <v>768</v>
      </c>
      <c r="T207" s="19" t="s">
        <v>346</v>
      </c>
      <c r="U207" s="38"/>
      <c r="V207" s="35"/>
      <c r="W207" s="36"/>
      <c r="X207" s="37"/>
      <c r="Y207" s="113"/>
    </row>
    <row r="208" spans="1:25" s="4" customFormat="1" ht="13.5" customHeight="1">
      <c r="A208" s="24" t="s">
        <v>296</v>
      </c>
      <c r="B208" s="40">
        <v>3900</v>
      </c>
      <c r="C208" s="6">
        <v>3841</v>
      </c>
      <c r="D208" s="14">
        <f>C208-B208</f>
        <v>-59</v>
      </c>
      <c r="E208" s="102">
        <f>C208/B208-1</f>
        <v>-1.5128205128205119E-2</v>
      </c>
      <c r="F208" s="108">
        <v>291</v>
      </c>
      <c r="G208" s="109">
        <v>744</v>
      </c>
      <c r="H208" s="109">
        <v>2157</v>
      </c>
      <c r="I208" s="109">
        <v>940</v>
      </c>
      <c r="J208" s="109">
        <v>394</v>
      </c>
      <c r="K208" s="105"/>
      <c r="L208" s="111">
        <f>F208/$C208</f>
        <v>7.5761520437386098E-2</v>
      </c>
      <c r="M208" s="111">
        <f>G208/$C208</f>
        <v>0.19369955740692529</v>
      </c>
      <c r="N208" s="111">
        <f>H208/$C208</f>
        <v>0.56157250715959384</v>
      </c>
      <c r="O208" s="111">
        <f>I208/$C208</f>
        <v>0.24472793543348087</v>
      </c>
      <c r="P208" s="111">
        <f>J208/$C208</f>
        <v>0.10257745378807602</v>
      </c>
      <c r="Q208" s="126">
        <f>(G208+I208)/(H208/100)</f>
        <v>78.071395456652752</v>
      </c>
      <c r="S208" s="25">
        <v>592</v>
      </c>
      <c r="T208" s="19" t="s">
        <v>296</v>
      </c>
      <c r="U208" s="34"/>
      <c r="V208" s="35"/>
      <c r="W208" s="36"/>
      <c r="X208" s="37"/>
      <c r="Y208" s="113"/>
    </row>
    <row r="209" spans="1:25" s="4" customFormat="1" ht="13.5" customHeight="1">
      <c r="A209" s="24" t="s">
        <v>164</v>
      </c>
      <c r="B209" s="40">
        <v>24651</v>
      </c>
      <c r="C209" s="6">
        <v>24277</v>
      </c>
      <c r="D209" s="14">
        <f>C209-B209</f>
        <v>-374</v>
      </c>
      <c r="E209" s="102">
        <f>C209/B209-1</f>
        <v>-1.5171798304328465E-2</v>
      </c>
      <c r="F209" s="108">
        <v>1415</v>
      </c>
      <c r="G209" s="109">
        <v>3522</v>
      </c>
      <c r="H209" s="109">
        <v>13596</v>
      </c>
      <c r="I209" s="109">
        <v>7159</v>
      </c>
      <c r="J209" s="109">
        <v>3197</v>
      </c>
      <c r="K209" s="105"/>
      <c r="L209" s="111">
        <f>F209/$C209</f>
        <v>5.8285620134283476E-2</v>
      </c>
      <c r="M209" s="111">
        <f>G209/$C209</f>
        <v>0.14507558594554518</v>
      </c>
      <c r="N209" s="111">
        <f>H209/$C209</f>
        <v>0.56003624830086085</v>
      </c>
      <c r="O209" s="111">
        <f>I209/$C209</f>
        <v>0.29488816575359394</v>
      </c>
      <c r="P209" s="111">
        <f>J209/$C209</f>
        <v>0.1316884293776002</v>
      </c>
      <c r="Q209" s="126">
        <f>(G209+I209)/(H209/100)</f>
        <v>78.559870550161804</v>
      </c>
      <c r="S209" s="25">
        <v>790</v>
      </c>
      <c r="T209" s="19" t="s">
        <v>164</v>
      </c>
      <c r="U209" s="38"/>
      <c r="V209" s="35"/>
      <c r="W209" s="36"/>
      <c r="X209" s="37"/>
      <c r="Y209" s="113"/>
    </row>
    <row r="210" spans="1:25" s="4" customFormat="1" ht="13.5" customHeight="1">
      <c r="A210" s="24" t="s">
        <v>390</v>
      </c>
      <c r="B210" s="40">
        <v>5703</v>
      </c>
      <c r="C210" s="6">
        <v>5616</v>
      </c>
      <c r="D210" s="14">
        <f>C210-B210</f>
        <v>-87</v>
      </c>
      <c r="E210" s="102">
        <f>C210/B210-1</f>
        <v>-1.5255128879537061E-2</v>
      </c>
      <c r="F210" s="108">
        <v>304</v>
      </c>
      <c r="G210" s="109">
        <v>774</v>
      </c>
      <c r="H210" s="109">
        <v>3033</v>
      </c>
      <c r="I210" s="109">
        <v>1809</v>
      </c>
      <c r="J210" s="109">
        <v>745</v>
      </c>
      <c r="K210" s="105"/>
      <c r="L210" s="111">
        <f>F210/$C210</f>
        <v>5.4131054131054131E-2</v>
      </c>
      <c r="M210" s="111">
        <f>G210/$C210</f>
        <v>0.13782051282051283</v>
      </c>
      <c r="N210" s="111">
        <f>H210/$C210</f>
        <v>0.54006410256410253</v>
      </c>
      <c r="O210" s="111">
        <f>I210/$C210</f>
        <v>0.32211538461538464</v>
      </c>
      <c r="P210" s="111">
        <f>J210/$C210</f>
        <v>0.13265669515669515</v>
      </c>
      <c r="Q210" s="126">
        <f>(G210+I210)/(H210/100)</f>
        <v>85.163204747774486</v>
      </c>
      <c r="S210" s="25">
        <v>989</v>
      </c>
      <c r="T210" s="19" t="s">
        <v>391</v>
      </c>
      <c r="U210" s="38"/>
      <c r="V210" s="35"/>
      <c r="W210" s="36"/>
      <c r="X210" s="37"/>
      <c r="Y210" s="113"/>
    </row>
    <row r="211" spans="1:25" s="4" customFormat="1" ht="13.5" customHeight="1">
      <c r="A211" s="24" t="s">
        <v>188</v>
      </c>
      <c r="B211" s="40">
        <v>974</v>
      </c>
      <c r="C211" s="6">
        <v>959</v>
      </c>
      <c r="D211" s="14">
        <f>C211-B211</f>
        <v>-15</v>
      </c>
      <c r="E211" s="102">
        <f>C211/B211-1</f>
        <v>-1.5400410677618104E-2</v>
      </c>
      <c r="F211" s="108">
        <v>58</v>
      </c>
      <c r="G211" s="109">
        <v>132</v>
      </c>
      <c r="H211" s="109">
        <v>461</v>
      </c>
      <c r="I211" s="109">
        <v>366</v>
      </c>
      <c r="J211" s="109">
        <v>156</v>
      </c>
      <c r="K211" s="105"/>
      <c r="L211" s="111">
        <f>F211/$C211</f>
        <v>6.047966631908238E-2</v>
      </c>
      <c r="M211" s="111">
        <f>G211/$C211</f>
        <v>0.13764337851929093</v>
      </c>
      <c r="N211" s="111">
        <f>H211/$C211</f>
        <v>0.48070907194994789</v>
      </c>
      <c r="O211" s="111">
        <f>I211/$C211</f>
        <v>0.38164754953076119</v>
      </c>
      <c r="P211" s="111">
        <f>J211/$C211</f>
        <v>0.16266944734098018</v>
      </c>
      <c r="Q211" s="126">
        <f>(G211+I211)/(H211/100)</f>
        <v>108.02603036876356</v>
      </c>
      <c r="S211" s="25">
        <v>72</v>
      </c>
      <c r="T211" s="39" t="s">
        <v>189</v>
      </c>
      <c r="U211" s="38"/>
      <c r="V211" s="35"/>
      <c r="W211" s="36"/>
      <c r="X211" s="37"/>
      <c r="Y211" s="113"/>
    </row>
    <row r="212" spans="1:25" s="4" customFormat="1" ht="13.5" customHeight="1">
      <c r="A212" s="24" t="s">
        <v>278</v>
      </c>
      <c r="B212" s="40">
        <v>3115</v>
      </c>
      <c r="C212" s="6">
        <v>3067</v>
      </c>
      <c r="D212" s="14">
        <f>C212-B212</f>
        <v>-48</v>
      </c>
      <c r="E212" s="102">
        <f>C212/B212-1</f>
        <v>-1.540930979133226E-2</v>
      </c>
      <c r="F212" s="108">
        <v>199</v>
      </c>
      <c r="G212" s="109">
        <v>427</v>
      </c>
      <c r="H212" s="109">
        <v>1559</v>
      </c>
      <c r="I212" s="109">
        <v>1081</v>
      </c>
      <c r="J212" s="109">
        <v>516</v>
      </c>
      <c r="K212" s="105"/>
      <c r="L212" s="111">
        <f>F212/$C212</f>
        <v>6.4884251711770466E-2</v>
      </c>
      <c r="M212" s="111">
        <f>G212/$C212</f>
        <v>0.13922399739158786</v>
      </c>
      <c r="N212" s="111">
        <f>H212/$C212</f>
        <v>0.50831431366155855</v>
      </c>
      <c r="O212" s="111">
        <f>I212/$C212</f>
        <v>0.35246168894685359</v>
      </c>
      <c r="P212" s="111">
        <f>J212/$C212</f>
        <v>0.16824258232800782</v>
      </c>
      <c r="Q212" s="126">
        <f>(G212+I212)/(H212/100)</f>
        <v>96.728672225785758</v>
      </c>
      <c r="S212" s="25">
        <v>484</v>
      </c>
      <c r="T212" s="19" t="s">
        <v>279</v>
      </c>
      <c r="U212" s="38"/>
      <c r="V212" s="35"/>
      <c r="W212" s="36"/>
      <c r="X212" s="37"/>
      <c r="Y212" s="113"/>
    </row>
    <row r="213" spans="1:25" s="4" customFormat="1" ht="13.5" customHeight="1">
      <c r="A213" s="24" t="s">
        <v>269</v>
      </c>
      <c r="B213" s="40">
        <v>2052</v>
      </c>
      <c r="C213" s="6">
        <v>2020</v>
      </c>
      <c r="D213" s="14">
        <f>C213-B213</f>
        <v>-32</v>
      </c>
      <c r="E213" s="102">
        <f>C213/B213-1</f>
        <v>-1.5594541910331383E-2</v>
      </c>
      <c r="F213" s="108">
        <v>219</v>
      </c>
      <c r="G213" s="109">
        <v>565</v>
      </c>
      <c r="H213" s="109">
        <v>1083</v>
      </c>
      <c r="I213" s="109">
        <v>372</v>
      </c>
      <c r="J213" s="109">
        <v>147</v>
      </c>
      <c r="K213" s="105"/>
      <c r="L213" s="111">
        <f>F213/$C213</f>
        <v>0.10841584158415841</v>
      </c>
      <c r="M213" s="111">
        <f>G213/$C213</f>
        <v>0.27970297029702973</v>
      </c>
      <c r="N213" s="111">
        <f>H213/$C213</f>
        <v>0.53613861386138617</v>
      </c>
      <c r="O213" s="111">
        <f>I213/$C213</f>
        <v>0.18415841584158416</v>
      </c>
      <c r="P213" s="111">
        <f>J213/$C213</f>
        <v>7.2772277227722768E-2</v>
      </c>
      <c r="Q213" s="126">
        <f>(G213+I213)/(H213/100)</f>
        <v>86.518928901200368</v>
      </c>
      <c r="S213" s="25">
        <v>436</v>
      </c>
      <c r="T213" s="19" t="s">
        <v>269</v>
      </c>
      <c r="U213" s="38"/>
      <c r="V213" s="35"/>
      <c r="W213" s="36"/>
      <c r="X213" s="37"/>
      <c r="Y213" s="113"/>
    </row>
    <row r="214" spans="1:25" s="4" customFormat="1" ht="13.5" customHeight="1">
      <c r="A214" s="24" t="s">
        <v>293</v>
      </c>
      <c r="B214" s="40">
        <v>954</v>
      </c>
      <c r="C214" s="6">
        <v>939</v>
      </c>
      <c r="D214" s="14">
        <f>C214-B214</f>
        <v>-15</v>
      </c>
      <c r="E214" s="102">
        <f>C214/B214-1</f>
        <v>-1.5723270440251569E-2</v>
      </c>
      <c r="F214" s="108">
        <v>51</v>
      </c>
      <c r="G214" s="109">
        <v>96</v>
      </c>
      <c r="H214" s="109">
        <v>511</v>
      </c>
      <c r="I214" s="109">
        <v>332</v>
      </c>
      <c r="J214" s="109">
        <v>136</v>
      </c>
      <c r="K214" s="105"/>
      <c r="L214" s="111">
        <f>F214/$C214</f>
        <v>5.4313099041533544E-2</v>
      </c>
      <c r="M214" s="111">
        <f>G214/$C214</f>
        <v>0.10223642172523961</v>
      </c>
      <c r="N214" s="111">
        <f>H214/$C214</f>
        <v>0.54419595314164004</v>
      </c>
      <c r="O214" s="111">
        <f>I214/$C214</f>
        <v>0.35356762513312034</v>
      </c>
      <c r="P214" s="111">
        <f>J214/$C214</f>
        <v>0.14483493077742279</v>
      </c>
      <c r="Q214" s="126">
        <f>(G214+I214)/(H214/100)</f>
        <v>83.757338551859092</v>
      </c>
      <c r="S214" s="25">
        <v>583</v>
      </c>
      <c r="T214" s="19" t="s">
        <v>293</v>
      </c>
      <c r="U214" s="38"/>
      <c r="V214" s="35"/>
      <c r="W214" s="36"/>
      <c r="X214" s="37"/>
      <c r="Y214" s="113"/>
    </row>
    <row r="215" spans="1:25" s="4" customFormat="1" ht="13.5" customHeight="1">
      <c r="A215" s="24" t="s">
        <v>30</v>
      </c>
      <c r="B215" s="40">
        <v>26932</v>
      </c>
      <c r="C215" s="6">
        <v>26508</v>
      </c>
      <c r="D215" s="14">
        <f>C215-B215</f>
        <v>-424</v>
      </c>
      <c r="E215" s="102">
        <f>C215/B215-1</f>
        <v>-1.5743353631367918E-2</v>
      </c>
      <c r="F215" s="108">
        <v>1311</v>
      </c>
      <c r="G215" s="109">
        <v>3274</v>
      </c>
      <c r="H215" s="109">
        <v>15154</v>
      </c>
      <c r="I215" s="109">
        <v>8080</v>
      </c>
      <c r="J215" s="109">
        <v>3754</v>
      </c>
      <c r="K215" s="105"/>
      <c r="L215" s="111">
        <f>F215/$C215</f>
        <v>4.9456767768220916E-2</v>
      </c>
      <c r="M215" s="111">
        <f>G215/$C215</f>
        <v>0.12350988380866154</v>
      </c>
      <c r="N215" s="111">
        <f>H215/$C215</f>
        <v>0.57167647502640717</v>
      </c>
      <c r="O215" s="111">
        <f>I215/$C215</f>
        <v>0.30481364116493131</v>
      </c>
      <c r="P215" s="111">
        <f>J215/$C215</f>
        <v>0.14161762486796439</v>
      </c>
      <c r="Q215" s="126">
        <f>(G215+I215)/(H215/100)</f>
        <v>74.924112445558933</v>
      </c>
      <c r="S215" s="25">
        <v>153</v>
      </c>
      <c r="T215" s="19" t="s">
        <v>30</v>
      </c>
      <c r="U215" s="38"/>
      <c r="V215" s="35"/>
      <c r="W215" s="36"/>
      <c r="X215" s="37"/>
      <c r="Y215" s="113"/>
    </row>
    <row r="216" spans="1:25" s="4" customFormat="1" ht="13.5" customHeight="1">
      <c r="A216" s="24" t="s">
        <v>341</v>
      </c>
      <c r="B216" s="40">
        <v>2085</v>
      </c>
      <c r="C216" s="6">
        <v>2052</v>
      </c>
      <c r="D216" s="14">
        <f>C216-B216</f>
        <v>-33</v>
      </c>
      <c r="E216" s="102">
        <f>C216/B216-1</f>
        <v>-1.5827338129496438E-2</v>
      </c>
      <c r="F216" s="108">
        <v>147</v>
      </c>
      <c r="G216" s="109">
        <v>328</v>
      </c>
      <c r="H216" s="109">
        <v>1100</v>
      </c>
      <c r="I216" s="109">
        <v>624</v>
      </c>
      <c r="J216" s="109">
        <v>296</v>
      </c>
      <c r="K216" s="105"/>
      <c r="L216" s="111">
        <f>F216/$C216</f>
        <v>7.1637426900584791E-2</v>
      </c>
      <c r="M216" s="111">
        <f>G216/$C216</f>
        <v>0.15984405458089668</v>
      </c>
      <c r="N216" s="111">
        <f>H216/$C216</f>
        <v>0.53606237816764135</v>
      </c>
      <c r="O216" s="111">
        <f>I216/$C216</f>
        <v>0.30409356725146197</v>
      </c>
      <c r="P216" s="111">
        <f>J216/$C216</f>
        <v>0.14424951267056529</v>
      </c>
      <c r="Q216" s="126">
        <f>(G216+I216)/(H216/100)</f>
        <v>86.545454545454547</v>
      </c>
      <c r="S216" s="25">
        <v>759</v>
      </c>
      <c r="T216" s="39" t="s">
        <v>341</v>
      </c>
      <c r="U216" s="38"/>
      <c r="V216" s="35"/>
      <c r="W216" s="36"/>
      <c r="X216" s="37"/>
      <c r="Y216" s="113"/>
    </row>
    <row r="217" spans="1:25" s="4" customFormat="1" ht="13.5" customHeight="1">
      <c r="A217" s="24" t="s">
        <v>360</v>
      </c>
      <c r="B217" s="40">
        <v>5158</v>
      </c>
      <c r="C217" s="6">
        <v>5076</v>
      </c>
      <c r="D217" s="14">
        <f>C217-B217</f>
        <v>-82</v>
      </c>
      <c r="E217" s="102">
        <f>C217/B217-1</f>
        <v>-1.5897634742148115E-2</v>
      </c>
      <c r="F217" s="108">
        <v>288</v>
      </c>
      <c r="G217" s="109">
        <v>721</v>
      </c>
      <c r="H217" s="109">
        <v>2682</v>
      </c>
      <c r="I217" s="109">
        <v>1673</v>
      </c>
      <c r="J217" s="109">
        <v>778</v>
      </c>
      <c r="K217" s="105"/>
      <c r="L217" s="111">
        <f>F217/$C217</f>
        <v>5.6737588652482268E-2</v>
      </c>
      <c r="M217" s="111">
        <f>G217/$C217</f>
        <v>0.14204097714736014</v>
      </c>
      <c r="N217" s="111">
        <f>H217/$C217</f>
        <v>0.52836879432624118</v>
      </c>
      <c r="O217" s="111">
        <f>I217/$C217</f>
        <v>0.32959022852639874</v>
      </c>
      <c r="P217" s="111">
        <f>J217/$C217</f>
        <v>0.15327029156816391</v>
      </c>
      <c r="Q217" s="126">
        <f>(G217+I217)/(H217/100)</f>
        <v>89.261744966442947</v>
      </c>
      <c r="S217" s="25">
        <v>846</v>
      </c>
      <c r="T217" s="19" t="s">
        <v>361</v>
      </c>
      <c r="U217" s="38"/>
      <c r="V217" s="35"/>
      <c r="W217" s="36"/>
      <c r="X217" s="37"/>
      <c r="Y217" s="113"/>
    </row>
    <row r="218" spans="1:25" s="4" customFormat="1" ht="13.5" customHeight="1">
      <c r="A218" s="24" t="s">
        <v>119</v>
      </c>
      <c r="B218" s="40">
        <v>9762</v>
      </c>
      <c r="C218" s="6">
        <v>9605</v>
      </c>
      <c r="D218" s="14">
        <f>C218-B218</f>
        <v>-157</v>
      </c>
      <c r="E218" s="102">
        <f>C218/B218-1</f>
        <v>-1.6082769924195883E-2</v>
      </c>
      <c r="F218" s="108">
        <v>529</v>
      </c>
      <c r="G218" s="109">
        <v>1286</v>
      </c>
      <c r="H218" s="109">
        <v>5083</v>
      </c>
      <c r="I218" s="109">
        <v>3236</v>
      </c>
      <c r="J218" s="109">
        <v>1376</v>
      </c>
      <c r="K218" s="105"/>
      <c r="L218" s="111">
        <f>F218/$C218</f>
        <v>5.5075481520041644E-2</v>
      </c>
      <c r="M218" s="111">
        <f>G218/$C218</f>
        <v>0.13388859968766267</v>
      </c>
      <c r="N218" s="111">
        <f>H218/$C218</f>
        <v>0.52920353982300883</v>
      </c>
      <c r="O218" s="111">
        <f>I218/$C218</f>
        <v>0.33690786048932847</v>
      </c>
      <c r="P218" s="111">
        <f>J218/$C218</f>
        <v>0.14325871941697033</v>
      </c>
      <c r="Q218" s="126">
        <f>(G218+I218)/(H218/100)</f>
        <v>88.963210702341144</v>
      </c>
      <c r="S218" s="25">
        <v>249</v>
      </c>
      <c r="T218" s="39" t="s">
        <v>486</v>
      </c>
      <c r="U218" s="38"/>
      <c r="V218" s="35"/>
      <c r="W218" s="36"/>
      <c r="X218" s="37"/>
      <c r="Y218" s="113"/>
    </row>
    <row r="219" spans="1:25" s="4" customFormat="1" ht="13.5" customHeight="1">
      <c r="A219" s="24" t="s">
        <v>113</v>
      </c>
      <c r="B219" s="40">
        <v>11471</v>
      </c>
      <c r="C219" s="6">
        <v>11286</v>
      </c>
      <c r="D219" s="14">
        <f>C219-B219</f>
        <v>-185</v>
      </c>
      <c r="E219" s="102">
        <f>C219/B219-1</f>
        <v>-1.6127626187777855E-2</v>
      </c>
      <c r="F219" s="108">
        <v>713</v>
      </c>
      <c r="G219" s="109">
        <v>1640</v>
      </c>
      <c r="H219" s="109">
        <v>6568</v>
      </c>
      <c r="I219" s="109">
        <v>3078</v>
      </c>
      <c r="J219" s="109">
        <v>1268</v>
      </c>
      <c r="K219" s="105"/>
      <c r="L219" s="111">
        <f>F219/$C219</f>
        <v>6.317561580719476E-2</v>
      </c>
      <c r="M219" s="111">
        <f>G219/$C219</f>
        <v>0.14531277689172425</v>
      </c>
      <c r="N219" s="111">
        <f>H219/$C219</f>
        <v>0.58195995038100301</v>
      </c>
      <c r="O219" s="111">
        <f>I219/$C219</f>
        <v>0.27272727272727271</v>
      </c>
      <c r="P219" s="111">
        <f>J219/$C219</f>
        <v>0.11235158603579656</v>
      </c>
      <c r="Q219" s="126">
        <f>(G219+I219)/(H219/100)</f>
        <v>71.833130328867227</v>
      </c>
      <c r="S219" s="25">
        <v>214</v>
      </c>
      <c r="T219" s="19" t="s">
        <v>113</v>
      </c>
      <c r="U219" s="38"/>
      <c r="V219" s="35"/>
      <c r="W219" s="36"/>
      <c r="X219" s="37"/>
      <c r="Y219" s="113"/>
    </row>
    <row r="220" spans="1:25" s="4" customFormat="1" ht="13.5" customHeight="1">
      <c r="A220" s="24" t="s">
        <v>370</v>
      </c>
      <c r="B220" s="40">
        <v>1232</v>
      </c>
      <c r="C220" s="6">
        <v>1212</v>
      </c>
      <c r="D220" s="14">
        <f>C220-B220</f>
        <v>-20</v>
      </c>
      <c r="E220" s="102">
        <f>C220/B220-1</f>
        <v>-1.6233766233766267E-2</v>
      </c>
      <c r="F220" s="108">
        <v>70</v>
      </c>
      <c r="G220" s="109">
        <v>172</v>
      </c>
      <c r="H220" s="109">
        <v>670</v>
      </c>
      <c r="I220" s="109">
        <v>370</v>
      </c>
      <c r="J220" s="109">
        <v>157</v>
      </c>
      <c r="K220" s="105"/>
      <c r="L220" s="111">
        <f>F220/$C220</f>
        <v>5.7755775577557754E-2</v>
      </c>
      <c r="M220" s="111">
        <f>G220/$C220</f>
        <v>0.14191419141914191</v>
      </c>
      <c r="N220" s="111">
        <f>H220/$C220</f>
        <v>0.55280528052805278</v>
      </c>
      <c r="O220" s="111">
        <f>I220/$C220</f>
        <v>0.30528052805280526</v>
      </c>
      <c r="P220" s="111">
        <f>J220/$C220</f>
        <v>0.12953795379537955</v>
      </c>
      <c r="Q220" s="126">
        <f>(G220+I220)/(H220/100)</f>
        <v>80.895522388059703</v>
      </c>
      <c r="S220" s="25">
        <v>890</v>
      </c>
      <c r="T220" s="39" t="s">
        <v>370</v>
      </c>
      <c r="U220" s="38"/>
      <c r="V220" s="35"/>
      <c r="W220" s="36"/>
      <c r="X220" s="37"/>
      <c r="Y220" s="113"/>
    </row>
    <row r="221" spans="1:25" s="4" customFormat="1" ht="13.5" customHeight="1">
      <c r="A221" s="24" t="s">
        <v>331</v>
      </c>
      <c r="B221" s="40">
        <v>2994</v>
      </c>
      <c r="C221" s="6">
        <v>2945</v>
      </c>
      <c r="D221" s="14">
        <f>C221-B221</f>
        <v>-49</v>
      </c>
      <c r="E221" s="102">
        <f>C221/B221-1</f>
        <v>-1.6366065464261892E-2</v>
      </c>
      <c r="F221" s="108">
        <v>175</v>
      </c>
      <c r="G221" s="109">
        <v>451</v>
      </c>
      <c r="H221" s="109">
        <v>1707</v>
      </c>
      <c r="I221" s="109">
        <v>787</v>
      </c>
      <c r="J221" s="109">
        <v>291</v>
      </c>
      <c r="K221" s="105"/>
      <c r="L221" s="111">
        <f>F221/$C221</f>
        <v>5.9422750424448216E-2</v>
      </c>
      <c r="M221" s="111">
        <f>G221/$C221</f>
        <v>0.1531409168081494</v>
      </c>
      <c r="N221" s="111">
        <f>H221/$C221</f>
        <v>0.57962648556876062</v>
      </c>
      <c r="O221" s="111">
        <f>I221/$C221</f>
        <v>0.26723259762308998</v>
      </c>
      <c r="P221" s="111">
        <f>J221/$C221</f>
        <v>9.8811544991511041E-2</v>
      </c>
      <c r="Q221" s="126">
        <f>(G221+I221)/(H221/100)</f>
        <v>72.524897480960746</v>
      </c>
      <c r="S221" s="25">
        <v>738</v>
      </c>
      <c r="T221" s="19" t="s">
        <v>332</v>
      </c>
      <c r="U221" s="38"/>
      <c r="V221" s="35"/>
      <c r="W221" s="36"/>
      <c r="X221" s="37"/>
      <c r="Y221" s="113"/>
    </row>
    <row r="222" spans="1:25" s="4" customFormat="1" ht="13.5" customHeight="1">
      <c r="A222" s="24" t="s">
        <v>377</v>
      </c>
      <c r="B222" s="40">
        <v>3166</v>
      </c>
      <c r="C222" s="6">
        <v>3114</v>
      </c>
      <c r="D222" s="14">
        <f>C222-B222</f>
        <v>-52</v>
      </c>
      <c r="E222" s="102">
        <f>C222/B222-1</f>
        <v>-1.6424510423246996E-2</v>
      </c>
      <c r="F222" s="108">
        <v>181</v>
      </c>
      <c r="G222" s="109">
        <v>490</v>
      </c>
      <c r="H222" s="109">
        <v>1684</v>
      </c>
      <c r="I222" s="109">
        <v>940</v>
      </c>
      <c r="J222" s="109">
        <v>421</v>
      </c>
      <c r="K222" s="105"/>
      <c r="L222" s="111">
        <f>F222/$C222</f>
        <v>5.812459858702633E-2</v>
      </c>
      <c r="M222" s="111">
        <f>G222/$C222</f>
        <v>0.1573538856775851</v>
      </c>
      <c r="N222" s="111">
        <f>H222/$C222</f>
        <v>0.54078355812459855</v>
      </c>
      <c r="O222" s="111">
        <f>I222/$C222</f>
        <v>0.30186255619781632</v>
      </c>
      <c r="P222" s="111">
        <f>J222/$C222</f>
        <v>0.13519588953114964</v>
      </c>
      <c r="Q222" s="126">
        <f>(G222+I222)/(H222/100)</f>
        <v>84.916864608076011</v>
      </c>
      <c r="S222" s="25">
        <v>924</v>
      </c>
      <c r="T222" s="19" t="s">
        <v>378</v>
      </c>
      <c r="U222" s="38"/>
      <c r="V222" s="35"/>
      <c r="W222" s="36"/>
      <c r="X222" s="37"/>
      <c r="Y222" s="113"/>
    </row>
    <row r="223" spans="1:25" s="4" customFormat="1" ht="13.5" customHeight="1">
      <c r="A223" s="55" t="s">
        <v>241</v>
      </c>
      <c r="B223" s="40">
        <v>6596</v>
      </c>
      <c r="C223" s="6">
        <v>6486</v>
      </c>
      <c r="D223" s="14">
        <f>C223-B223</f>
        <v>-110</v>
      </c>
      <c r="E223" s="102">
        <f>C223/B223-1</f>
        <v>-1.6676773802304479E-2</v>
      </c>
      <c r="F223" s="108">
        <v>339</v>
      </c>
      <c r="G223" s="109">
        <v>773</v>
      </c>
      <c r="H223" s="109">
        <v>3382</v>
      </c>
      <c r="I223" s="109">
        <v>2331</v>
      </c>
      <c r="J223" s="109">
        <v>1030</v>
      </c>
      <c r="K223" s="105"/>
      <c r="L223" s="111">
        <f>F223/$C223</f>
        <v>5.2266419981498613E-2</v>
      </c>
      <c r="M223" s="111">
        <f>G223/$C223</f>
        <v>0.11917977181621955</v>
      </c>
      <c r="N223" s="111">
        <f>H223/$C223</f>
        <v>0.52143077397471482</v>
      </c>
      <c r="O223" s="111">
        <f>I223/$C223</f>
        <v>0.35938945420906571</v>
      </c>
      <c r="P223" s="111">
        <f>J223/$C223</f>
        <v>0.1588035769349368</v>
      </c>
      <c r="Q223" s="126">
        <f>(G223+I223)/(H223/100)</f>
        <v>91.780011827321104</v>
      </c>
      <c r="S223" s="50">
        <v>287</v>
      </c>
      <c r="T223" s="19" t="s">
        <v>242</v>
      </c>
      <c r="U223" s="38"/>
      <c r="V223" s="35"/>
      <c r="W223" s="36"/>
      <c r="X223" s="37"/>
      <c r="Y223" s="113"/>
    </row>
    <row r="224" spans="1:25" s="4" customFormat="1" ht="13.5" customHeight="1">
      <c r="A224" s="24" t="s">
        <v>306</v>
      </c>
      <c r="B224" s="40">
        <v>3237</v>
      </c>
      <c r="C224" s="6">
        <v>3183</v>
      </c>
      <c r="D224" s="14">
        <f>C224-B224</f>
        <v>-54</v>
      </c>
      <c r="E224" s="102">
        <f>C224/B224-1</f>
        <v>-1.6682113067655213E-2</v>
      </c>
      <c r="F224" s="108">
        <v>104</v>
      </c>
      <c r="G224" s="109">
        <v>276</v>
      </c>
      <c r="H224" s="109">
        <v>1630</v>
      </c>
      <c r="I224" s="109">
        <v>1277</v>
      </c>
      <c r="J224" s="109">
        <v>525</v>
      </c>
      <c r="K224" s="105"/>
      <c r="L224" s="111">
        <f>F224/$C224</f>
        <v>3.2673578385171223E-2</v>
      </c>
      <c r="M224" s="111">
        <f>G224/$C224</f>
        <v>8.6710650329877473E-2</v>
      </c>
      <c r="N224" s="111">
        <f>H224/$C224</f>
        <v>0.51209550738297205</v>
      </c>
      <c r="O224" s="111">
        <f>I224/$C224</f>
        <v>0.40119384228715049</v>
      </c>
      <c r="P224" s="111">
        <f>J224/$C224</f>
        <v>0.16493873704052781</v>
      </c>
      <c r="Q224" s="126">
        <f>(G224+I224)/(H224/100)</f>
        <v>95.276073619631902</v>
      </c>
      <c r="S224" s="25">
        <v>614</v>
      </c>
      <c r="T224" s="39" t="s">
        <v>306</v>
      </c>
      <c r="U224" s="38"/>
      <c r="V224" s="35"/>
      <c r="W224" s="36"/>
      <c r="X224" s="37"/>
      <c r="Y224" s="113"/>
    </row>
    <row r="225" spans="1:25" s="4" customFormat="1" ht="13.5" customHeight="1">
      <c r="A225" s="24" t="s">
        <v>123</v>
      </c>
      <c r="B225" s="40">
        <v>8329</v>
      </c>
      <c r="C225" s="6">
        <v>8190</v>
      </c>
      <c r="D225" s="14">
        <f>C225-B225</f>
        <v>-139</v>
      </c>
      <c r="E225" s="102">
        <f>C225/B225-1</f>
        <v>-1.6688678112618538E-2</v>
      </c>
      <c r="F225" s="108">
        <v>330</v>
      </c>
      <c r="G225" s="109">
        <v>919</v>
      </c>
      <c r="H225" s="109">
        <v>4280</v>
      </c>
      <c r="I225" s="109">
        <v>2991</v>
      </c>
      <c r="J225" s="109">
        <v>1296</v>
      </c>
      <c r="K225" s="105"/>
      <c r="L225" s="111">
        <f>F225/$C225</f>
        <v>4.0293040293040296E-2</v>
      </c>
      <c r="M225" s="111">
        <f>G225/$C225</f>
        <v>0.11221001221001221</v>
      </c>
      <c r="N225" s="111">
        <f>H225/$C225</f>
        <v>0.52258852258852262</v>
      </c>
      <c r="O225" s="111">
        <f>I225/$C225</f>
        <v>0.36520146520146518</v>
      </c>
      <c r="P225" s="111">
        <f>J225/$C225</f>
        <v>0.15824175824175823</v>
      </c>
      <c r="Q225" s="126">
        <f>(G225+I225)/(H225/100)</f>
        <v>91.355140186915889</v>
      </c>
      <c r="S225" s="25">
        <v>290</v>
      </c>
      <c r="T225" s="39" t="s">
        <v>123</v>
      </c>
      <c r="U225" s="38"/>
      <c r="V225" s="35"/>
      <c r="W225" s="36"/>
      <c r="X225" s="37"/>
      <c r="Y225" s="113"/>
    </row>
    <row r="226" spans="1:25" s="4" customFormat="1" ht="13.5" customHeight="1">
      <c r="A226" s="24" t="s">
        <v>162</v>
      </c>
      <c r="B226" s="40">
        <v>8444</v>
      </c>
      <c r="C226" s="6">
        <v>8303</v>
      </c>
      <c r="D226" s="14">
        <f>C226-B226</f>
        <v>-141</v>
      </c>
      <c r="E226" s="102">
        <f>C226/B226-1</f>
        <v>-1.6698247276172418E-2</v>
      </c>
      <c r="F226" s="108">
        <v>489</v>
      </c>
      <c r="G226" s="109">
        <v>1111</v>
      </c>
      <c r="H226" s="109">
        <v>4883</v>
      </c>
      <c r="I226" s="109">
        <v>2309</v>
      </c>
      <c r="J226" s="109">
        <v>971</v>
      </c>
      <c r="K226" s="105"/>
      <c r="L226" s="111">
        <f>F226/$C226</f>
        <v>5.889437552691798E-2</v>
      </c>
      <c r="M226" s="111">
        <f>G226/$C226</f>
        <v>0.13380705768999157</v>
      </c>
      <c r="N226" s="111">
        <f>H226/$C226</f>
        <v>0.58810068649885583</v>
      </c>
      <c r="O226" s="111">
        <f>I226/$C226</f>
        <v>0.2780922558111526</v>
      </c>
      <c r="P226" s="111">
        <f>J226/$C226</f>
        <v>0.11694568228351199</v>
      </c>
      <c r="Q226" s="126">
        <f>(G226+I226)/(H226/100)</f>
        <v>70.038910505836583</v>
      </c>
      <c r="S226" s="25">
        <v>758</v>
      </c>
      <c r="T226" s="39" t="s">
        <v>162</v>
      </c>
      <c r="U226" s="38"/>
      <c r="V226" s="35"/>
      <c r="W226" s="36"/>
      <c r="X226" s="37"/>
      <c r="Y226" s="113"/>
    </row>
    <row r="227" spans="1:25" s="4" customFormat="1" ht="13.5" customHeight="1">
      <c r="A227" s="24" t="s">
        <v>125</v>
      </c>
      <c r="B227" s="40">
        <v>6803</v>
      </c>
      <c r="C227" s="6">
        <v>6688</v>
      </c>
      <c r="D227" s="14">
        <f>C227-B227</f>
        <v>-115</v>
      </c>
      <c r="E227" s="102">
        <f>C227/B227-1</f>
        <v>-1.6904306923416157E-2</v>
      </c>
      <c r="F227" s="108">
        <v>357</v>
      </c>
      <c r="G227" s="109">
        <v>930</v>
      </c>
      <c r="H227" s="109">
        <v>3650</v>
      </c>
      <c r="I227" s="109">
        <v>2108</v>
      </c>
      <c r="J227" s="109">
        <v>872</v>
      </c>
      <c r="K227" s="105"/>
      <c r="L227" s="111">
        <f>F227/$C227</f>
        <v>5.3379186602870811E-2</v>
      </c>
      <c r="M227" s="111">
        <f>G227/$C227</f>
        <v>0.13905502392344499</v>
      </c>
      <c r="N227" s="111">
        <f>H227/$C227</f>
        <v>0.54575358851674638</v>
      </c>
      <c r="O227" s="111">
        <f>I227/$C227</f>
        <v>0.31519138755980863</v>
      </c>
      <c r="P227" s="111">
        <f>J227/$C227</f>
        <v>0.13038277511961721</v>
      </c>
      <c r="Q227" s="126">
        <f>(G227+I227)/(H227/100)</f>
        <v>83.232876712328761</v>
      </c>
      <c r="S227" s="25">
        <v>309</v>
      </c>
      <c r="T227" s="19" t="s">
        <v>125</v>
      </c>
      <c r="U227" s="38"/>
      <c r="V227" s="35"/>
      <c r="W227" s="36"/>
      <c r="X227" s="37"/>
      <c r="Y227" s="113"/>
    </row>
    <row r="228" spans="1:25" s="4" customFormat="1" ht="13.5" customHeight="1">
      <c r="A228" s="24" t="s">
        <v>253</v>
      </c>
      <c r="B228" s="40">
        <v>236</v>
      </c>
      <c r="C228" s="6">
        <v>232</v>
      </c>
      <c r="D228" s="14">
        <f>C228-B228</f>
        <v>-4</v>
      </c>
      <c r="E228" s="102">
        <f>C228/B228-1</f>
        <v>-1.6949152542372836E-2</v>
      </c>
      <c r="F228" s="108">
        <v>1</v>
      </c>
      <c r="G228" s="109">
        <v>14</v>
      </c>
      <c r="H228" s="109">
        <v>134</v>
      </c>
      <c r="I228" s="109">
        <v>84</v>
      </c>
      <c r="J228" s="109">
        <v>43</v>
      </c>
      <c r="K228" s="105"/>
      <c r="L228" s="111">
        <f>F228/$C228</f>
        <v>4.3103448275862068E-3</v>
      </c>
      <c r="M228" s="111">
        <f>G228/$C228</f>
        <v>6.0344827586206899E-2</v>
      </c>
      <c r="N228" s="111">
        <f>H228/$C228</f>
        <v>0.57758620689655171</v>
      </c>
      <c r="O228" s="111">
        <f>I228/$C228</f>
        <v>0.36206896551724138</v>
      </c>
      <c r="P228" s="111">
        <f>J228/$C228</f>
        <v>0.18534482758620691</v>
      </c>
      <c r="Q228" s="126">
        <f>(G228+I228)/(H228/100)</f>
        <v>73.134328358208947</v>
      </c>
      <c r="S228" s="25">
        <v>318</v>
      </c>
      <c r="T228" s="19" t="s">
        <v>253</v>
      </c>
      <c r="U228" s="38"/>
      <c r="V228" s="35"/>
      <c r="W228" s="36"/>
      <c r="X228" s="37"/>
      <c r="Y228" s="113"/>
    </row>
    <row r="229" spans="1:25" s="4" customFormat="1" ht="13.5" customHeight="1">
      <c r="A229" s="24" t="s">
        <v>120</v>
      </c>
      <c r="B229" s="40">
        <v>7226</v>
      </c>
      <c r="C229" s="6">
        <v>7103</v>
      </c>
      <c r="D229" s="14">
        <f>C229-B229</f>
        <v>-123</v>
      </c>
      <c r="E229" s="102">
        <f>C229/B229-1</f>
        <v>-1.7021865485745913E-2</v>
      </c>
      <c r="F229" s="108">
        <v>371</v>
      </c>
      <c r="G229" s="109">
        <v>908</v>
      </c>
      <c r="H229" s="109">
        <v>4028</v>
      </c>
      <c r="I229" s="109">
        <v>2167</v>
      </c>
      <c r="J229" s="109">
        <v>973</v>
      </c>
      <c r="K229" s="105"/>
      <c r="L229" s="111">
        <f>F229/$C229</f>
        <v>5.2231451499366463E-2</v>
      </c>
      <c r="M229" s="111">
        <f>G229/$C229</f>
        <v>0.12783330986906941</v>
      </c>
      <c r="N229" s="111">
        <f>H229/$C229</f>
        <v>0.56708433056455021</v>
      </c>
      <c r="O229" s="111">
        <f>I229/$C229</f>
        <v>0.30508235956638041</v>
      </c>
      <c r="P229" s="111">
        <f>J229/$C229</f>
        <v>0.13698437280022527</v>
      </c>
      <c r="Q229" s="126">
        <f>(G229+I229)/(H229/100)</f>
        <v>76.340615690168818</v>
      </c>
      <c r="S229" s="25">
        <v>271</v>
      </c>
      <c r="T229" s="19" t="s">
        <v>121</v>
      </c>
      <c r="U229" s="34"/>
      <c r="V229" s="35"/>
      <c r="W229" s="36"/>
      <c r="X229" s="37"/>
      <c r="Y229" s="113"/>
    </row>
    <row r="230" spans="1:25" s="4" customFormat="1" ht="13.5" customHeight="1">
      <c r="A230" s="24" t="s">
        <v>209</v>
      </c>
      <c r="B230" s="40">
        <v>4601</v>
      </c>
      <c r="C230" s="6">
        <v>4522</v>
      </c>
      <c r="D230" s="14">
        <f>C230-B230</f>
        <v>-79</v>
      </c>
      <c r="E230" s="102">
        <f>C230/B230-1</f>
        <v>-1.717018039556617E-2</v>
      </c>
      <c r="F230" s="108">
        <v>288</v>
      </c>
      <c r="G230" s="109">
        <v>755</v>
      </c>
      <c r="H230" s="109">
        <v>2501</v>
      </c>
      <c r="I230" s="109">
        <v>1266</v>
      </c>
      <c r="J230" s="109">
        <v>587</v>
      </c>
      <c r="K230" s="105"/>
      <c r="L230" s="111">
        <f>F230/$C230</f>
        <v>6.3688633348076076E-2</v>
      </c>
      <c r="M230" s="111">
        <f>G230/$C230</f>
        <v>0.16696152145068555</v>
      </c>
      <c r="N230" s="111">
        <f>H230/$C230</f>
        <v>0.55307386112339674</v>
      </c>
      <c r="O230" s="111">
        <f>I230/$C230</f>
        <v>0.27996461742591772</v>
      </c>
      <c r="P230" s="111">
        <f>J230/$C230</f>
        <v>0.12980981866430782</v>
      </c>
      <c r="Q230" s="126">
        <f>(G230+I230)/(H230/100)</f>
        <v>80.807676929228307</v>
      </c>
      <c r="S230" s="25">
        <v>152</v>
      </c>
      <c r="T230" s="39" t="s">
        <v>210</v>
      </c>
      <c r="U230" s="38"/>
      <c r="V230" s="35"/>
      <c r="W230" s="36"/>
      <c r="X230" s="37"/>
      <c r="Y230" s="113"/>
    </row>
    <row r="231" spans="1:25" s="4" customFormat="1" ht="13.5" customHeight="1">
      <c r="A231" s="24" t="s">
        <v>348</v>
      </c>
      <c r="B231" s="40">
        <v>7862</v>
      </c>
      <c r="C231" s="6">
        <v>7727</v>
      </c>
      <c r="D231" s="14">
        <f>C231-B231</f>
        <v>-135</v>
      </c>
      <c r="E231" s="102">
        <f>C231/B231-1</f>
        <v>-1.7171203256168943E-2</v>
      </c>
      <c r="F231" s="108">
        <v>320</v>
      </c>
      <c r="G231" s="109">
        <v>806</v>
      </c>
      <c r="H231" s="109">
        <v>4087</v>
      </c>
      <c r="I231" s="109">
        <v>2834</v>
      </c>
      <c r="J231" s="109">
        <v>1228</v>
      </c>
      <c r="K231" s="105"/>
      <c r="L231" s="111">
        <f>F231/$C231</f>
        <v>4.1413226349165264E-2</v>
      </c>
      <c r="M231" s="111">
        <f>G231/$C231</f>
        <v>0.10430956386696001</v>
      </c>
      <c r="N231" s="111">
        <f>H231/$C231</f>
        <v>0.52892455027824514</v>
      </c>
      <c r="O231" s="111">
        <f>I231/$C231</f>
        <v>0.36676588585479486</v>
      </c>
      <c r="P231" s="111">
        <f>J231/$C231</f>
        <v>0.1589232561149217</v>
      </c>
      <c r="Q231" s="126">
        <f>(G231+I231)/(H231/100)</f>
        <v>89.062882309762671</v>
      </c>
      <c r="S231" s="25">
        <v>777</v>
      </c>
      <c r="T231" s="19" t="s">
        <v>348</v>
      </c>
      <c r="U231" s="38"/>
      <c r="V231" s="35"/>
      <c r="W231" s="36"/>
      <c r="X231" s="37"/>
      <c r="Y231" s="113"/>
    </row>
    <row r="232" spans="1:25" s="4" customFormat="1" ht="13.5" customHeight="1">
      <c r="A232" s="24" t="s">
        <v>99</v>
      </c>
      <c r="B232" s="40">
        <v>20829</v>
      </c>
      <c r="C232" s="6">
        <v>20466</v>
      </c>
      <c r="D232" s="14">
        <f>C232-B232</f>
        <v>-363</v>
      </c>
      <c r="E232" s="102">
        <f>C232/B232-1</f>
        <v>-1.7427624945988818E-2</v>
      </c>
      <c r="F232" s="108">
        <v>1009</v>
      </c>
      <c r="G232" s="109">
        <v>2495</v>
      </c>
      <c r="H232" s="109">
        <v>11672</v>
      </c>
      <c r="I232" s="109">
        <v>6299</v>
      </c>
      <c r="J232" s="109">
        <v>2723</v>
      </c>
      <c r="K232" s="105"/>
      <c r="L232" s="111">
        <f>F232/$C232</f>
        <v>4.9301280171992576E-2</v>
      </c>
      <c r="M232" s="111">
        <f>G232/$C232</f>
        <v>0.12190950845304407</v>
      </c>
      <c r="N232" s="111">
        <f>H232/$C232</f>
        <v>0.57031173653864942</v>
      </c>
      <c r="O232" s="111">
        <f>I232/$C232</f>
        <v>0.30777875500830648</v>
      </c>
      <c r="P232" s="111">
        <f>J232/$C232</f>
        <v>0.13304993648001565</v>
      </c>
      <c r="Q232" s="126">
        <f>(G232+I232)/(H232/100)</f>
        <v>75.342700479780675</v>
      </c>
      <c r="S232" s="25">
        <v>915</v>
      </c>
      <c r="T232" s="39" t="s">
        <v>99</v>
      </c>
      <c r="U232" s="38"/>
      <c r="V232" s="35"/>
      <c r="W232" s="36"/>
      <c r="X232" s="37"/>
      <c r="Y232" s="113"/>
    </row>
    <row r="233" spans="1:25" s="4" customFormat="1" ht="13.5" customHeight="1">
      <c r="A233" s="55" t="s">
        <v>219</v>
      </c>
      <c r="B233" s="40">
        <v>6225</v>
      </c>
      <c r="C233" s="6">
        <v>6116</v>
      </c>
      <c r="D233" s="14">
        <f>C233-B233</f>
        <v>-109</v>
      </c>
      <c r="E233" s="102">
        <f>C233/B233-1</f>
        <v>-1.7510040160642615E-2</v>
      </c>
      <c r="F233" s="108">
        <v>287</v>
      </c>
      <c r="G233" s="109">
        <v>719</v>
      </c>
      <c r="H233" s="109">
        <v>3241</v>
      </c>
      <c r="I233" s="109">
        <v>2156</v>
      </c>
      <c r="J233" s="109">
        <v>1027</v>
      </c>
      <c r="K233" s="105"/>
      <c r="L233" s="111">
        <f>F233/$C233</f>
        <v>4.6926095487246564E-2</v>
      </c>
      <c r="M233" s="111">
        <f>G233/$C233</f>
        <v>0.11756049705689993</v>
      </c>
      <c r="N233" s="111">
        <f>H233/$C233</f>
        <v>0.52992151733158932</v>
      </c>
      <c r="O233" s="111">
        <f>I233/$C233</f>
        <v>0.35251798561151076</v>
      </c>
      <c r="P233" s="111">
        <f>J233/$C233</f>
        <v>0.16792020928711576</v>
      </c>
      <c r="Q233" s="126">
        <f>(G233+I233)/(H233/100)</f>
        <v>88.707189139154593</v>
      </c>
      <c r="S233" s="50">
        <v>178</v>
      </c>
      <c r="T233" s="19" t="s">
        <v>219</v>
      </c>
      <c r="U233" s="38"/>
      <c r="V233" s="35"/>
      <c r="W233" s="36"/>
      <c r="X233" s="37"/>
      <c r="Y233" s="113"/>
    </row>
    <row r="234" spans="1:25" s="4" customFormat="1" ht="13.5" customHeight="1">
      <c r="A234" s="24" t="s">
        <v>222</v>
      </c>
      <c r="B234" s="40">
        <v>5452</v>
      </c>
      <c r="C234" s="6">
        <v>5356</v>
      </c>
      <c r="D234" s="14">
        <f>C234-B234</f>
        <v>-96</v>
      </c>
      <c r="E234" s="102">
        <f>C234/B234-1</f>
        <v>-1.7608217168011753E-2</v>
      </c>
      <c r="F234" s="108">
        <v>243</v>
      </c>
      <c r="G234" s="109">
        <v>638</v>
      </c>
      <c r="H234" s="109">
        <v>2763</v>
      </c>
      <c r="I234" s="109">
        <v>1955</v>
      </c>
      <c r="J234" s="109">
        <v>878</v>
      </c>
      <c r="K234" s="105"/>
      <c r="L234" s="111">
        <f>F234/$C234</f>
        <v>4.5369678864824493E-2</v>
      </c>
      <c r="M234" s="111">
        <f>G234/$C234</f>
        <v>0.11911874533233757</v>
      </c>
      <c r="N234" s="111">
        <f>H234/$C234</f>
        <v>0.51587005227781924</v>
      </c>
      <c r="O234" s="111">
        <f>I234/$C234</f>
        <v>0.36501120238984319</v>
      </c>
      <c r="P234" s="111">
        <f>J234/$C234</f>
        <v>0.16392830470500375</v>
      </c>
      <c r="Q234" s="126">
        <f>(G234+I234)/(H234/100)</f>
        <v>93.84726746290265</v>
      </c>
      <c r="S234" s="25">
        <v>213</v>
      </c>
      <c r="T234" s="19" t="s">
        <v>222</v>
      </c>
      <c r="U234" s="38"/>
      <c r="V234" s="35"/>
      <c r="W234" s="36"/>
      <c r="X234" s="37"/>
      <c r="Y234" s="113"/>
    </row>
    <row r="235" spans="1:25" s="4" customFormat="1" ht="13.5" customHeight="1">
      <c r="A235" s="24" t="s">
        <v>343</v>
      </c>
      <c r="B235" s="40">
        <v>3967</v>
      </c>
      <c r="C235" s="6">
        <v>3897</v>
      </c>
      <c r="D235" s="14">
        <f>C235-B235</f>
        <v>-70</v>
      </c>
      <c r="E235" s="102">
        <f>C235/B235-1</f>
        <v>-1.7645576002016661E-2</v>
      </c>
      <c r="F235" s="108">
        <v>186</v>
      </c>
      <c r="G235" s="109">
        <v>486</v>
      </c>
      <c r="H235" s="109">
        <v>2126</v>
      </c>
      <c r="I235" s="109">
        <v>1285</v>
      </c>
      <c r="J235" s="109">
        <v>550</v>
      </c>
      <c r="K235" s="105"/>
      <c r="L235" s="111">
        <f>F235/$C235</f>
        <v>4.7729022324865283E-2</v>
      </c>
      <c r="M235" s="111">
        <f>G235/$C235</f>
        <v>0.12471131639722864</v>
      </c>
      <c r="N235" s="111">
        <f>H235/$C235</f>
        <v>0.5455478573261483</v>
      </c>
      <c r="O235" s="111">
        <f>I235/$C235</f>
        <v>0.32974082627662304</v>
      </c>
      <c r="P235" s="111">
        <f>J235/$C235</f>
        <v>0.14113420579933281</v>
      </c>
      <c r="Q235" s="126">
        <f>(G235+I235)/(H235/100)</f>
        <v>83.301975540921916</v>
      </c>
      <c r="S235" s="25">
        <v>762</v>
      </c>
      <c r="T235" s="19" t="s">
        <v>343</v>
      </c>
      <c r="U235" s="38"/>
      <c r="V235" s="35"/>
      <c r="W235" s="36"/>
      <c r="X235" s="37"/>
      <c r="Y235" s="113"/>
    </row>
    <row r="236" spans="1:25" s="4" customFormat="1" ht="13.5" customHeight="1">
      <c r="A236" s="24" t="s">
        <v>367</v>
      </c>
      <c r="B236" s="40">
        <v>6758</v>
      </c>
      <c r="C236" s="6">
        <v>6637</v>
      </c>
      <c r="D236" s="14">
        <f>C236-B236</f>
        <v>-121</v>
      </c>
      <c r="E236" s="102">
        <f>C236/B236-1</f>
        <v>-1.7904705534181664E-2</v>
      </c>
      <c r="F236" s="108">
        <v>841</v>
      </c>
      <c r="G236" s="109">
        <v>2079</v>
      </c>
      <c r="H236" s="109">
        <v>3671</v>
      </c>
      <c r="I236" s="109">
        <v>887</v>
      </c>
      <c r="J236" s="109">
        <v>374</v>
      </c>
      <c r="K236" s="105"/>
      <c r="L236" s="111">
        <f>F236/$C236</f>
        <v>0.12671387675154439</v>
      </c>
      <c r="M236" s="111">
        <f>G236/$C236</f>
        <v>0.31324393551303298</v>
      </c>
      <c r="N236" s="111">
        <f>H236/$C236</f>
        <v>0.55311134548741903</v>
      </c>
      <c r="O236" s="111">
        <f>I236/$C236</f>
        <v>0.133644718999548</v>
      </c>
      <c r="P236" s="111">
        <f>J236/$C236</f>
        <v>5.6350760885942444E-2</v>
      </c>
      <c r="Q236" s="126">
        <f>(G236+I236)/(H236/100)</f>
        <v>80.795423590302363</v>
      </c>
      <c r="S236" s="25">
        <v>859</v>
      </c>
      <c r="T236" s="19" t="s">
        <v>367</v>
      </c>
      <c r="U236" s="34"/>
      <c r="V236" s="35"/>
      <c r="W236" s="36"/>
      <c r="X236" s="37"/>
      <c r="Y236" s="113"/>
    </row>
    <row r="237" spans="1:25" s="4" customFormat="1" ht="13.5" customHeight="1">
      <c r="A237" s="24" t="s">
        <v>441</v>
      </c>
      <c r="B237" s="40">
        <v>16022</v>
      </c>
      <c r="C237" s="6">
        <v>15726</v>
      </c>
      <c r="D237" s="14">
        <f>C237-B237</f>
        <v>-296</v>
      </c>
      <c r="E237" s="102">
        <f>C237/B237-1</f>
        <v>-1.8474597428535744E-2</v>
      </c>
      <c r="F237" s="108">
        <v>952</v>
      </c>
      <c r="G237" s="109">
        <v>2479</v>
      </c>
      <c r="H237" s="109">
        <v>8726</v>
      </c>
      <c r="I237" s="109">
        <v>4521</v>
      </c>
      <c r="J237" s="109">
        <v>2069</v>
      </c>
      <c r="K237" s="105"/>
      <c r="L237" s="111">
        <f>F237/$C237</f>
        <v>6.0536690830471827E-2</v>
      </c>
      <c r="M237" s="111">
        <f>G237/$C237</f>
        <v>0.157637034210861</v>
      </c>
      <c r="N237" s="111">
        <f>H237/$C237</f>
        <v>0.55487727330535419</v>
      </c>
      <c r="O237" s="111">
        <f>I237/$C237</f>
        <v>0.2874856924837848</v>
      </c>
      <c r="P237" s="111">
        <f>J237/$C237</f>
        <v>0.13156556021874602</v>
      </c>
      <c r="Q237" s="126">
        <f>(G237+I237)/(H237/100)</f>
        <v>80.220032088012829</v>
      </c>
      <c r="S237" s="25">
        <v>233</v>
      </c>
      <c r="T237" s="39" t="s">
        <v>441</v>
      </c>
      <c r="U237" s="38"/>
      <c r="V237" s="35"/>
      <c r="W237" s="36"/>
      <c r="X237" s="37"/>
      <c r="Y237" s="113"/>
    </row>
    <row r="238" spans="1:25" s="4" customFormat="1" ht="13.5" customHeight="1">
      <c r="A238" s="24" t="s">
        <v>251</v>
      </c>
      <c r="B238" s="40">
        <v>4451</v>
      </c>
      <c r="C238" s="6">
        <v>4368</v>
      </c>
      <c r="D238" s="14">
        <f>C238-B238</f>
        <v>-83</v>
      </c>
      <c r="E238" s="102">
        <f>C238/B238-1</f>
        <v>-1.8647494944956211E-2</v>
      </c>
      <c r="F238" s="108">
        <v>233</v>
      </c>
      <c r="G238" s="109">
        <v>608</v>
      </c>
      <c r="H238" s="109">
        <v>2576</v>
      </c>
      <c r="I238" s="109">
        <v>1184</v>
      </c>
      <c r="J238" s="109">
        <v>454</v>
      </c>
      <c r="K238" s="105"/>
      <c r="L238" s="111">
        <f>F238/$C238</f>
        <v>5.334249084249084E-2</v>
      </c>
      <c r="M238" s="111">
        <f>G238/$C238</f>
        <v>0.1391941391941392</v>
      </c>
      <c r="N238" s="111">
        <f>H238/$C238</f>
        <v>0.58974358974358976</v>
      </c>
      <c r="O238" s="111">
        <f>I238/$C238</f>
        <v>0.27106227106227104</v>
      </c>
      <c r="P238" s="111">
        <f>J238/$C238</f>
        <v>0.10393772893772894</v>
      </c>
      <c r="Q238" s="126">
        <f>(G238+I238)/(H238/100)</f>
        <v>69.565217391304344</v>
      </c>
      <c r="S238" s="25">
        <v>316</v>
      </c>
      <c r="T238" s="19" t="s">
        <v>251</v>
      </c>
      <c r="U238" s="38"/>
      <c r="V238" s="35"/>
      <c r="W238" s="36"/>
      <c r="X238" s="37"/>
      <c r="Y238" s="113"/>
    </row>
    <row r="239" spans="1:25" s="4" customFormat="1" ht="13.5" customHeight="1">
      <c r="A239" s="24" t="s">
        <v>194</v>
      </c>
      <c r="B239" s="40">
        <v>8417</v>
      </c>
      <c r="C239" s="6">
        <v>8260</v>
      </c>
      <c r="D239" s="14">
        <f>C239-B239</f>
        <v>-157</v>
      </c>
      <c r="E239" s="102">
        <f>C239/B239-1</f>
        <v>-1.8652726624688087E-2</v>
      </c>
      <c r="F239" s="108">
        <v>560</v>
      </c>
      <c r="G239" s="109">
        <v>1466</v>
      </c>
      <c r="H239" s="109">
        <v>4987</v>
      </c>
      <c r="I239" s="109">
        <v>1807</v>
      </c>
      <c r="J239" s="109">
        <v>697</v>
      </c>
      <c r="K239" s="105"/>
      <c r="L239" s="111">
        <f>F239/$C239</f>
        <v>6.7796610169491525E-2</v>
      </c>
      <c r="M239" s="111">
        <f>G239/$C239</f>
        <v>0.17748184019370461</v>
      </c>
      <c r="N239" s="111">
        <f>H239/$C239</f>
        <v>0.60375302663438257</v>
      </c>
      <c r="O239" s="111">
        <f>I239/$C239</f>
        <v>0.21876513317191285</v>
      </c>
      <c r="P239" s="111">
        <f>J239/$C239</f>
        <v>8.4382566585956414E-2</v>
      </c>
      <c r="Q239" s="126">
        <f>(G239+I239)/(H239/100)</f>
        <v>65.630639663124128</v>
      </c>
      <c r="S239" s="25">
        <v>86</v>
      </c>
      <c r="T239" s="19" t="s">
        <v>194</v>
      </c>
      <c r="U239" s="38"/>
      <c r="V239" s="35"/>
      <c r="W239" s="36"/>
      <c r="X239" s="37"/>
      <c r="Y239" s="113"/>
    </row>
    <row r="240" spans="1:25" s="4" customFormat="1" ht="13.5" customHeight="1">
      <c r="A240" s="24" t="s">
        <v>230</v>
      </c>
      <c r="B240" s="40">
        <v>2244</v>
      </c>
      <c r="C240" s="6">
        <v>2202</v>
      </c>
      <c r="D240" s="14">
        <f>C240-B240</f>
        <v>-42</v>
      </c>
      <c r="E240" s="102">
        <f>C240/B240-1</f>
        <v>-1.8716577540106916E-2</v>
      </c>
      <c r="F240" s="108">
        <v>105</v>
      </c>
      <c r="G240" s="109">
        <v>249</v>
      </c>
      <c r="H240" s="109">
        <v>1148</v>
      </c>
      <c r="I240" s="109">
        <v>805</v>
      </c>
      <c r="J240" s="109">
        <v>338</v>
      </c>
      <c r="K240" s="105"/>
      <c r="L240" s="111">
        <f>F240/$C240</f>
        <v>4.7683923705722074E-2</v>
      </c>
      <c r="M240" s="111">
        <f>G240/$C240</f>
        <v>0.11307901907356949</v>
      </c>
      <c r="N240" s="111">
        <f>H240/$C240</f>
        <v>0.52134423251589468</v>
      </c>
      <c r="O240" s="111">
        <f>I240/$C240</f>
        <v>0.36557674841053589</v>
      </c>
      <c r="P240" s="111">
        <f>J240/$C240</f>
        <v>0.15349682107175294</v>
      </c>
      <c r="Q240" s="126">
        <f>(G240+I240)/(H240/100)</f>
        <v>91.811846689895461</v>
      </c>
      <c r="S240" s="25">
        <v>239</v>
      </c>
      <c r="T240" s="19" t="s">
        <v>230</v>
      </c>
      <c r="U240" s="38"/>
      <c r="V240" s="35"/>
      <c r="W240" s="36"/>
      <c r="X240" s="37"/>
      <c r="Y240" s="113"/>
    </row>
    <row r="241" spans="1:25" s="4" customFormat="1" ht="13.5" customHeight="1">
      <c r="A241" s="55" t="s">
        <v>338</v>
      </c>
      <c r="B241" s="40">
        <v>3045</v>
      </c>
      <c r="C241" s="6">
        <v>2988</v>
      </c>
      <c r="D241" s="14">
        <f>C241-B241</f>
        <v>-57</v>
      </c>
      <c r="E241" s="102">
        <f>C241/B241-1</f>
        <v>-1.871921182266012E-2</v>
      </c>
      <c r="F241" s="108">
        <v>128</v>
      </c>
      <c r="G241" s="109">
        <v>418</v>
      </c>
      <c r="H241" s="109">
        <v>1568</v>
      </c>
      <c r="I241" s="109">
        <v>1002</v>
      </c>
      <c r="J241" s="109">
        <v>414</v>
      </c>
      <c r="K241" s="105"/>
      <c r="L241" s="111">
        <f>F241/$C241</f>
        <v>4.2838018741633198E-2</v>
      </c>
      <c r="M241" s="111">
        <f>G241/$C241</f>
        <v>0.13989290495314591</v>
      </c>
      <c r="N241" s="111">
        <f>H241/$C241</f>
        <v>0.52476572958500667</v>
      </c>
      <c r="O241" s="111">
        <f>I241/$C241</f>
        <v>0.3353413654618474</v>
      </c>
      <c r="P241" s="111">
        <f>J241/$C241</f>
        <v>0.13855421686746988</v>
      </c>
      <c r="Q241" s="126">
        <f>(G241+I241)/(H241/100)</f>
        <v>90.561224489795919</v>
      </c>
      <c r="S241" s="50">
        <v>751</v>
      </c>
      <c r="T241" s="19" t="s">
        <v>338</v>
      </c>
      <c r="U241" s="38"/>
      <c r="V241" s="35"/>
      <c r="W241" s="36"/>
      <c r="X241" s="37"/>
      <c r="Y241" s="113"/>
    </row>
    <row r="242" spans="1:25" s="4" customFormat="1" ht="13.5" customHeight="1">
      <c r="A242" s="24" t="s">
        <v>291</v>
      </c>
      <c r="B242" s="40">
        <v>3336</v>
      </c>
      <c r="C242" s="6">
        <v>3273</v>
      </c>
      <c r="D242" s="14">
        <f>C242-B242</f>
        <v>-63</v>
      </c>
      <c r="E242" s="102">
        <f>C242/B242-1</f>
        <v>-1.8884892086330929E-2</v>
      </c>
      <c r="F242" s="108">
        <v>152</v>
      </c>
      <c r="G242" s="109">
        <v>410</v>
      </c>
      <c r="H242" s="109">
        <v>1779</v>
      </c>
      <c r="I242" s="109">
        <v>1084</v>
      </c>
      <c r="J242" s="109">
        <v>475</v>
      </c>
      <c r="K242" s="105"/>
      <c r="L242" s="111">
        <f>F242/$C242</f>
        <v>4.644057439657806E-2</v>
      </c>
      <c r="M242" s="111">
        <f>G242/$C242</f>
        <v>0.12526733883287502</v>
      </c>
      <c r="N242" s="111">
        <f>H242/$C242</f>
        <v>0.54353803849679194</v>
      </c>
      <c r="O242" s="111">
        <f>I242/$C242</f>
        <v>0.33119462267033301</v>
      </c>
      <c r="P242" s="111">
        <f>J242/$C242</f>
        <v>0.14512679498930645</v>
      </c>
      <c r="Q242" s="126">
        <f>(G242+I242)/(H242/100)</f>
        <v>83.97976391231029</v>
      </c>
      <c r="S242" s="25">
        <v>578</v>
      </c>
      <c r="T242" s="19" t="s">
        <v>291</v>
      </c>
      <c r="U242" s="38"/>
      <c r="V242" s="35"/>
      <c r="W242" s="36"/>
      <c r="X242" s="37"/>
      <c r="Y242" s="113"/>
    </row>
    <row r="243" spans="1:25" s="4" customFormat="1" ht="13.5" customHeight="1">
      <c r="A243" s="24" t="s">
        <v>365</v>
      </c>
      <c r="B243" s="40">
        <v>3438</v>
      </c>
      <c r="C243" s="6">
        <v>3373</v>
      </c>
      <c r="D243" s="14">
        <f>C243-B243</f>
        <v>-65</v>
      </c>
      <c r="E243" s="102">
        <f>C243/B243-1</f>
        <v>-1.8906340895869733E-2</v>
      </c>
      <c r="F243" s="108">
        <v>141</v>
      </c>
      <c r="G243" s="109">
        <v>316</v>
      </c>
      <c r="H243" s="109">
        <v>1714</v>
      </c>
      <c r="I243" s="109">
        <v>1343</v>
      </c>
      <c r="J243" s="109">
        <v>611</v>
      </c>
      <c r="K243" s="105"/>
      <c r="L243" s="111">
        <f>F243/$C243</f>
        <v>4.180254965905722E-2</v>
      </c>
      <c r="M243" s="111">
        <f>G243/$C243</f>
        <v>9.3685146753631779E-2</v>
      </c>
      <c r="N243" s="111">
        <f>H243/$C243</f>
        <v>0.50815297954343319</v>
      </c>
      <c r="O243" s="111">
        <f>I243/$C243</f>
        <v>0.3981618737029351</v>
      </c>
      <c r="P243" s="111">
        <f>J243/$C243</f>
        <v>0.18114438185591461</v>
      </c>
      <c r="Q243" s="126">
        <f>(G243+I243)/(H243/100)</f>
        <v>96.791131855309217</v>
      </c>
      <c r="S243" s="25">
        <v>854</v>
      </c>
      <c r="T243" s="39" t="s">
        <v>365</v>
      </c>
      <c r="U243" s="38"/>
      <c r="V243" s="35"/>
      <c r="W243" s="36"/>
      <c r="X243" s="37"/>
      <c r="Y243" s="113"/>
    </row>
    <row r="244" spans="1:25" s="4" customFormat="1" ht="13.5" customHeight="1">
      <c r="A244" s="24" t="s">
        <v>456</v>
      </c>
      <c r="B244" s="40">
        <v>33611</v>
      </c>
      <c r="C244" s="6">
        <v>32974</v>
      </c>
      <c r="D244" s="14">
        <f>C244-B244</f>
        <v>-637</v>
      </c>
      <c r="E244" s="102">
        <f>C244/B244-1</f>
        <v>-1.8952128767367848E-2</v>
      </c>
      <c r="F244" s="108">
        <v>1563</v>
      </c>
      <c r="G244" s="109">
        <v>3948</v>
      </c>
      <c r="H244" s="109">
        <v>18474</v>
      </c>
      <c r="I244" s="109">
        <v>10552</v>
      </c>
      <c r="J244" s="109">
        <v>4656</v>
      </c>
      <c r="K244" s="105"/>
      <c r="L244" s="111">
        <f>F244/$C244</f>
        <v>4.7400982592345486E-2</v>
      </c>
      <c r="M244" s="111">
        <f>G244/$C244</f>
        <v>0.11973069691271911</v>
      </c>
      <c r="N244" s="111">
        <f>H244/$C244</f>
        <v>0.56025959847152307</v>
      </c>
      <c r="O244" s="111">
        <f>I244/$C244</f>
        <v>0.3200097046157579</v>
      </c>
      <c r="P244" s="111">
        <f>J244/$C244</f>
        <v>0.14120215927700613</v>
      </c>
      <c r="Q244" s="126">
        <f>(G244+I244)/(H244/100)</f>
        <v>78.488686803074586</v>
      </c>
      <c r="S244" s="25">
        <v>740</v>
      </c>
      <c r="T244" s="19" t="s">
        <v>86</v>
      </c>
      <c r="U244" s="38"/>
      <c r="V244" s="35"/>
      <c r="W244" s="36"/>
      <c r="X244" s="37"/>
      <c r="Y244" s="113"/>
    </row>
    <row r="245" spans="1:25" s="4" customFormat="1" ht="13.5" customHeight="1">
      <c r="A245" s="24" t="s">
        <v>235</v>
      </c>
      <c r="B245" s="40">
        <v>8153</v>
      </c>
      <c r="C245" s="6">
        <v>7998</v>
      </c>
      <c r="D245" s="14">
        <f>C245-B245</f>
        <v>-155</v>
      </c>
      <c r="E245" s="102">
        <f>C245/B245-1</f>
        <v>-1.9011406844106515E-2</v>
      </c>
      <c r="F245" s="108">
        <v>483</v>
      </c>
      <c r="G245" s="109">
        <v>1154</v>
      </c>
      <c r="H245" s="109">
        <v>4424</v>
      </c>
      <c r="I245" s="109">
        <v>2420</v>
      </c>
      <c r="J245" s="109">
        <v>1108</v>
      </c>
      <c r="K245" s="105"/>
      <c r="L245" s="111">
        <f>F245/$C245</f>
        <v>6.0390097524381098E-2</v>
      </c>
      <c r="M245" s="111">
        <f>G245/$C245</f>
        <v>0.14428607151787948</v>
      </c>
      <c r="N245" s="111">
        <f>H245/$C245</f>
        <v>0.55313828457114278</v>
      </c>
      <c r="O245" s="111">
        <f>I245/$C245</f>
        <v>0.30257564391097774</v>
      </c>
      <c r="P245" s="111">
        <f>J245/$C245</f>
        <v>0.13853463365841459</v>
      </c>
      <c r="Q245" s="126">
        <f>(G245+I245)/(H245/100)</f>
        <v>80.786618444846283</v>
      </c>
      <c r="S245" s="25">
        <v>263</v>
      </c>
      <c r="T245" s="19" t="s">
        <v>235</v>
      </c>
      <c r="U245" s="38"/>
      <c r="V245" s="35"/>
      <c r="W245" s="36"/>
      <c r="X245" s="37"/>
      <c r="Y245" s="113"/>
    </row>
    <row r="246" spans="1:25" s="4" customFormat="1" ht="13.5" customHeight="1">
      <c r="A246" s="24" t="s">
        <v>152</v>
      </c>
      <c r="B246" s="40">
        <v>7430</v>
      </c>
      <c r="C246" s="6">
        <v>7288</v>
      </c>
      <c r="D246" s="14">
        <f>C246-B246</f>
        <v>-142</v>
      </c>
      <c r="E246" s="102">
        <f>C246/B246-1</f>
        <v>-1.9111709286675604E-2</v>
      </c>
      <c r="F246" s="108">
        <v>515</v>
      </c>
      <c r="G246" s="109">
        <v>1306</v>
      </c>
      <c r="H246" s="109">
        <v>4045</v>
      </c>
      <c r="I246" s="109">
        <v>1937</v>
      </c>
      <c r="J246" s="109">
        <v>884</v>
      </c>
      <c r="K246" s="105"/>
      <c r="L246" s="111">
        <f>F246/$C246</f>
        <v>7.0664105378704725E-2</v>
      </c>
      <c r="M246" s="111">
        <f>G246/$C246</f>
        <v>0.179198682766191</v>
      </c>
      <c r="N246" s="111">
        <f>H246/$C246</f>
        <v>0.55502195389681663</v>
      </c>
      <c r="O246" s="111">
        <f>I246/$C246</f>
        <v>0.26577936333699231</v>
      </c>
      <c r="P246" s="111">
        <f>J246/$C246</f>
        <v>0.12129527991218442</v>
      </c>
      <c r="Q246" s="126">
        <f>(G246+I246)/(H246/100)</f>
        <v>80.173053152039543</v>
      </c>
      <c r="S246" s="25">
        <v>563</v>
      </c>
      <c r="T246" s="19" t="s">
        <v>152</v>
      </c>
      <c r="U246" s="38"/>
      <c r="V246" s="35"/>
      <c r="W246" s="36"/>
      <c r="X246" s="37"/>
      <c r="Y246" s="113"/>
    </row>
    <row r="247" spans="1:25" s="4" customFormat="1" ht="13.5" customHeight="1">
      <c r="A247" s="24" t="s">
        <v>101</v>
      </c>
      <c r="B247" s="40">
        <v>7147</v>
      </c>
      <c r="C247" s="6">
        <v>7010</v>
      </c>
      <c r="D247" s="14">
        <f>C247-B247</f>
        <v>-137</v>
      </c>
      <c r="E247" s="102">
        <f>C247/B247-1</f>
        <v>-1.9168882048411939E-2</v>
      </c>
      <c r="F247" s="108">
        <v>539</v>
      </c>
      <c r="G247" s="109">
        <v>1309</v>
      </c>
      <c r="H247" s="109">
        <v>3988</v>
      </c>
      <c r="I247" s="109">
        <v>1713</v>
      </c>
      <c r="J247" s="109">
        <v>705</v>
      </c>
      <c r="K247" s="105"/>
      <c r="L247" s="111">
        <f>F247/$C247</f>
        <v>7.6890156918687586E-2</v>
      </c>
      <c r="M247" s="111">
        <f>G247/$C247</f>
        <v>0.18673323823109844</v>
      </c>
      <c r="N247" s="111">
        <f>H247/$C247</f>
        <v>0.56890156918687584</v>
      </c>
      <c r="O247" s="111">
        <f>I247/$C247</f>
        <v>0.24436519258202569</v>
      </c>
      <c r="P247" s="111">
        <f>J247/$C247</f>
        <v>0.10057061340941512</v>
      </c>
      <c r="Q247" s="126">
        <f>(G247+I247)/(H247/100)</f>
        <v>75.777331995987964</v>
      </c>
      <c r="S247" s="25">
        <v>69</v>
      </c>
      <c r="T247" s="19" t="s">
        <v>101</v>
      </c>
      <c r="U247" s="38"/>
      <c r="V247" s="35"/>
      <c r="W247" s="36"/>
      <c r="X247" s="37"/>
      <c r="Y247" s="113"/>
    </row>
    <row r="248" spans="1:25" s="4" customFormat="1" ht="13.5" customHeight="1">
      <c r="A248" s="24" t="s">
        <v>133</v>
      </c>
      <c r="B248" s="40">
        <v>11098</v>
      </c>
      <c r="C248" s="6">
        <v>10884</v>
      </c>
      <c r="D248" s="14">
        <f>C248-B248</f>
        <v>-214</v>
      </c>
      <c r="E248" s="102">
        <f>C248/B248-1</f>
        <v>-1.9282753649306206E-2</v>
      </c>
      <c r="F248" s="108">
        <v>436</v>
      </c>
      <c r="G248" s="109">
        <v>1107</v>
      </c>
      <c r="H248" s="109">
        <v>5734</v>
      </c>
      <c r="I248" s="109">
        <v>4043</v>
      </c>
      <c r="J248" s="109">
        <v>1716</v>
      </c>
      <c r="K248" s="105"/>
      <c r="L248" s="111">
        <f>F248/$C248</f>
        <v>4.0058801911062113E-2</v>
      </c>
      <c r="M248" s="111">
        <f>G248/$C248</f>
        <v>0.10170893054024256</v>
      </c>
      <c r="N248" s="111">
        <f>H248/$C248</f>
        <v>0.52682837192208742</v>
      </c>
      <c r="O248" s="111">
        <f>I248/$C248</f>
        <v>0.37146269753766997</v>
      </c>
      <c r="P248" s="111">
        <f>J248/$C248</f>
        <v>0.15766262403528114</v>
      </c>
      <c r="Q248" s="126">
        <f>(G248+I248)/(H248/100)</f>
        <v>89.815137774677353</v>
      </c>
      <c r="S248" s="25">
        <v>422</v>
      </c>
      <c r="T248" s="39" t="s">
        <v>133</v>
      </c>
      <c r="U248" s="38"/>
      <c r="V248" s="35"/>
      <c r="W248" s="36"/>
      <c r="X248" s="37"/>
      <c r="Y248" s="113"/>
    </row>
    <row r="249" spans="1:25" s="4" customFormat="1" ht="13.5" customHeight="1">
      <c r="A249" s="24" t="s">
        <v>184</v>
      </c>
      <c r="B249" s="40">
        <v>2473</v>
      </c>
      <c r="C249" s="6">
        <v>2425</v>
      </c>
      <c r="D249" s="14">
        <f>C249-B249</f>
        <v>-48</v>
      </c>
      <c r="E249" s="102">
        <f>C249/B249-1</f>
        <v>-1.940962393853618E-2</v>
      </c>
      <c r="F249" s="108">
        <v>158</v>
      </c>
      <c r="G249" s="109">
        <v>398</v>
      </c>
      <c r="H249" s="109">
        <v>1334</v>
      </c>
      <c r="I249" s="109">
        <v>693</v>
      </c>
      <c r="J249" s="109">
        <v>327</v>
      </c>
      <c r="K249" s="105"/>
      <c r="L249" s="111">
        <f>F249/$C249</f>
        <v>6.5154639175257725E-2</v>
      </c>
      <c r="M249" s="111">
        <f>G249/$C249</f>
        <v>0.16412371134020617</v>
      </c>
      <c r="N249" s="111">
        <f>H249/$C249</f>
        <v>0.55010309278350511</v>
      </c>
      <c r="O249" s="111">
        <f>I249/$C249</f>
        <v>0.28577319587628863</v>
      </c>
      <c r="P249" s="111">
        <f>J249/$C249</f>
        <v>0.13484536082474227</v>
      </c>
      <c r="Q249" s="126">
        <f>(G249+I249)/(H249/100)</f>
        <v>81.784107946026992</v>
      </c>
      <c r="S249" s="25">
        <v>52</v>
      </c>
      <c r="T249" s="19" t="s">
        <v>184</v>
      </c>
      <c r="U249" s="38"/>
      <c r="V249" s="35"/>
      <c r="W249" s="36"/>
      <c r="X249" s="37"/>
      <c r="Y249" s="113"/>
    </row>
    <row r="250" spans="1:25" s="4" customFormat="1" ht="13.5" customHeight="1">
      <c r="A250" s="24" t="s">
        <v>337</v>
      </c>
      <c r="B250" s="40">
        <v>5249</v>
      </c>
      <c r="C250" s="6">
        <v>5145</v>
      </c>
      <c r="D250" s="14">
        <f>C250-B250</f>
        <v>-104</v>
      </c>
      <c r="E250" s="102">
        <f>C250/B250-1</f>
        <v>-1.9813297771004046E-2</v>
      </c>
      <c r="F250" s="108">
        <v>448</v>
      </c>
      <c r="G250" s="109">
        <v>1123</v>
      </c>
      <c r="H250" s="109">
        <v>2832</v>
      </c>
      <c r="I250" s="109">
        <v>1190</v>
      </c>
      <c r="J250" s="109">
        <v>455</v>
      </c>
      <c r="K250" s="105"/>
      <c r="L250" s="111">
        <f>F250/$C250</f>
        <v>8.7074829931972783E-2</v>
      </c>
      <c r="M250" s="111">
        <f>G250/$C250</f>
        <v>0.21827016520894071</v>
      </c>
      <c r="N250" s="111">
        <f>H250/$C250</f>
        <v>0.55043731778425653</v>
      </c>
      <c r="O250" s="111">
        <f>I250/$C250</f>
        <v>0.23129251700680273</v>
      </c>
      <c r="P250" s="111">
        <f>J250/$C250</f>
        <v>8.8435374149659865E-2</v>
      </c>
      <c r="Q250" s="126">
        <f>(G250+I250)/(H250/100)</f>
        <v>81.673728813559322</v>
      </c>
      <c r="S250" s="25">
        <v>748</v>
      </c>
      <c r="T250" s="19" t="s">
        <v>337</v>
      </c>
      <c r="U250" s="38"/>
      <c r="V250" s="35"/>
      <c r="W250" s="36"/>
      <c r="X250" s="37"/>
      <c r="Y250" s="113"/>
    </row>
    <row r="251" spans="1:25" s="4" customFormat="1" ht="13.5" customHeight="1">
      <c r="A251" s="24" t="s">
        <v>147</v>
      </c>
      <c r="B251" s="40">
        <v>5437</v>
      </c>
      <c r="C251" s="6">
        <v>5329</v>
      </c>
      <c r="D251" s="14">
        <f>C251-B251</f>
        <v>-108</v>
      </c>
      <c r="E251" s="102">
        <f>C251/B251-1</f>
        <v>-1.986389553062351E-2</v>
      </c>
      <c r="F251" s="108">
        <v>307</v>
      </c>
      <c r="G251" s="109">
        <v>804</v>
      </c>
      <c r="H251" s="109">
        <v>3018</v>
      </c>
      <c r="I251" s="109">
        <v>1507</v>
      </c>
      <c r="J251" s="109">
        <v>670</v>
      </c>
      <c r="K251" s="105"/>
      <c r="L251" s="111">
        <f>F251/$C251</f>
        <v>5.7609307562394449E-2</v>
      </c>
      <c r="M251" s="111">
        <f>G251/$C251</f>
        <v>0.15087258397447925</v>
      </c>
      <c r="N251" s="111">
        <f>H251/$C251</f>
        <v>0.56633514730718704</v>
      </c>
      <c r="O251" s="111">
        <f>I251/$C251</f>
        <v>0.28279226871833363</v>
      </c>
      <c r="P251" s="111">
        <f>J251/$C251</f>
        <v>0.12572715331206605</v>
      </c>
      <c r="Q251" s="126">
        <f>(G251+I251)/(H251/100)</f>
        <v>76.573889993373101</v>
      </c>
      <c r="S251" s="25">
        <v>531</v>
      </c>
      <c r="T251" s="39" t="s">
        <v>147</v>
      </c>
      <c r="U251" s="26"/>
      <c r="V251" s="35"/>
      <c r="W251" s="36"/>
      <c r="X251" s="37"/>
      <c r="Y251" s="113"/>
    </row>
    <row r="252" spans="1:25" s="4" customFormat="1" ht="13.5" customHeight="1">
      <c r="A252" s="24" t="s">
        <v>359</v>
      </c>
      <c r="B252" s="40">
        <v>3062</v>
      </c>
      <c r="C252" s="6">
        <v>3001</v>
      </c>
      <c r="D252" s="14">
        <f>C252-B252</f>
        <v>-61</v>
      </c>
      <c r="E252" s="102">
        <f>C252/B252-1</f>
        <v>-1.992161985630303E-2</v>
      </c>
      <c r="F252" s="108">
        <v>214</v>
      </c>
      <c r="G252" s="109">
        <v>466</v>
      </c>
      <c r="H252" s="109">
        <v>1666</v>
      </c>
      <c r="I252" s="109">
        <v>869</v>
      </c>
      <c r="J252" s="109">
        <v>438</v>
      </c>
      <c r="K252" s="105"/>
      <c r="L252" s="111">
        <f>F252/$C252</f>
        <v>7.130956347884039E-2</v>
      </c>
      <c r="M252" s="111">
        <f>G252/$C252</f>
        <v>0.15528157280906366</v>
      </c>
      <c r="N252" s="111">
        <f>H252/$C252</f>
        <v>0.55514828390536486</v>
      </c>
      <c r="O252" s="111">
        <f>I252/$C252</f>
        <v>0.28957014328557146</v>
      </c>
      <c r="P252" s="111">
        <f>J252/$C252</f>
        <v>0.14595134955014996</v>
      </c>
      <c r="Q252" s="126">
        <f>(G252+I252)/(H252/100)</f>
        <v>80.132052821128454</v>
      </c>
      <c r="S252" s="25">
        <v>845</v>
      </c>
      <c r="T252" s="39" t="s">
        <v>359</v>
      </c>
      <c r="U252" s="34"/>
      <c r="V252" s="35"/>
      <c r="W252" s="36"/>
      <c r="X252" s="37"/>
      <c r="Y252" s="113"/>
    </row>
    <row r="253" spans="1:25" s="4" customFormat="1" ht="13.5" customHeight="1">
      <c r="A253" s="24" t="s">
        <v>227</v>
      </c>
      <c r="B253" s="40">
        <v>2390</v>
      </c>
      <c r="C253" s="6">
        <v>2342</v>
      </c>
      <c r="D253" s="14">
        <f>C253-B253</f>
        <v>-48</v>
      </c>
      <c r="E253" s="102">
        <f>C253/B253-1</f>
        <v>-2.0083682008368187E-2</v>
      </c>
      <c r="F253" s="108">
        <v>138</v>
      </c>
      <c r="G253" s="109">
        <v>288</v>
      </c>
      <c r="H253" s="109">
        <v>1260</v>
      </c>
      <c r="I253" s="109">
        <v>794</v>
      </c>
      <c r="J253" s="109">
        <v>359</v>
      </c>
      <c r="K253" s="105"/>
      <c r="L253" s="111">
        <f>F253/$C253</f>
        <v>5.8923996584116137E-2</v>
      </c>
      <c r="M253" s="111">
        <f>G253/$C253</f>
        <v>0.12297181895815543</v>
      </c>
      <c r="N253" s="111">
        <f>H253/$C253</f>
        <v>0.53800170794193003</v>
      </c>
      <c r="O253" s="111">
        <f>I253/$C253</f>
        <v>0.33902647309991463</v>
      </c>
      <c r="P253" s="111">
        <f>J253/$C253</f>
        <v>0.15328778821520067</v>
      </c>
      <c r="Q253" s="126">
        <f>(G253+I253)/(H253/100)</f>
        <v>85.873015873015873</v>
      </c>
      <c r="S253" s="25">
        <v>230</v>
      </c>
      <c r="T253" s="39" t="s">
        <v>227</v>
      </c>
      <c r="U253" s="38"/>
      <c r="V253" s="35"/>
      <c r="W253" s="36"/>
      <c r="X253" s="37"/>
      <c r="Y253" s="113"/>
    </row>
    <row r="254" spans="1:25" s="4" customFormat="1" ht="13.5" customHeight="1">
      <c r="A254" s="24" t="s">
        <v>216</v>
      </c>
      <c r="B254" s="40">
        <v>4467</v>
      </c>
      <c r="C254" s="6">
        <v>4377</v>
      </c>
      <c r="D254" s="14">
        <f>C254-B254</f>
        <v>-90</v>
      </c>
      <c r="E254" s="102">
        <f>C254/B254-1</f>
        <v>-2.0147750167897938E-2</v>
      </c>
      <c r="F254" s="108">
        <v>170</v>
      </c>
      <c r="G254" s="109">
        <v>470</v>
      </c>
      <c r="H254" s="109">
        <v>2227</v>
      </c>
      <c r="I254" s="109">
        <v>1680</v>
      </c>
      <c r="J254" s="109">
        <v>765</v>
      </c>
      <c r="K254" s="105"/>
      <c r="L254" s="111">
        <f>F254/$C254</f>
        <v>3.8839387708476128E-2</v>
      </c>
      <c r="M254" s="111">
        <f>G254/$C254</f>
        <v>0.10737948366461046</v>
      </c>
      <c r="N254" s="111">
        <f>H254/$C254</f>
        <v>0.50879597898103723</v>
      </c>
      <c r="O254" s="111">
        <f>I254/$C254</f>
        <v>0.38382453735435229</v>
      </c>
      <c r="P254" s="111">
        <f>J254/$C254</f>
        <v>0.17477724468814257</v>
      </c>
      <c r="Q254" s="126">
        <f>(G254+I254)/(H254/100)</f>
        <v>96.542433767400098</v>
      </c>
      <c r="S254" s="25">
        <v>172</v>
      </c>
      <c r="T254" s="19" t="s">
        <v>216</v>
      </c>
      <c r="U254" s="38"/>
      <c r="V254" s="35"/>
      <c r="W254" s="36"/>
      <c r="X254" s="37"/>
      <c r="Y254" s="113"/>
    </row>
    <row r="255" spans="1:25" s="4" customFormat="1" ht="13.5" customHeight="1">
      <c r="A255" s="24" t="s">
        <v>262</v>
      </c>
      <c r="B255" s="40">
        <v>9650</v>
      </c>
      <c r="C255" s="6">
        <v>9454</v>
      </c>
      <c r="D255" s="14">
        <f>C255-B255</f>
        <v>-196</v>
      </c>
      <c r="E255" s="102">
        <f>C255/B255-1</f>
        <v>-2.0310880829015554E-2</v>
      </c>
      <c r="F255" s="108">
        <v>496</v>
      </c>
      <c r="G255" s="109">
        <v>1271</v>
      </c>
      <c r="H255" s="109">
        <v>5282</v>
      </c>
      <c r="I255" s="109">
        <v>2901</v>
      </c>
      <c r="J255" s="109">
        <v>1323</v>
      </c>
      <c r="K255" s="105"/>
      <c r="L255" s="111">
        <f>F255/$C255</f>
        <v>5.2464565263380579E-2</v>
      </c>
      <c r="M255" s="111">
        <f>G255/$C255</f>
        <v>0.13444044848741274</v>
      </c>
      <c r="N255" s="111">
        <f>H255/$C255</f>
        <v>0.55870530992172629</v>
      </c>
      <c r="O255" s="111">
        <f>I255/$C255</f>
        <v>0.306854241590861</v>
      </c>
      <c r="P255" s="111">
        <f>J255/$C255</f>
        <v>0.1399407658134123</v>
      </c>
      <c r="Q255" s="126">
        <f>(G255+I255)/(H255/100)</f>
        <v>78.985232866338507</v>
      </c>
      <c r="S255" s="25">
        <v>420</v>
      </c>
      <c r="T255" s="19" t="s">
        <v>262</v>
      </c>
      <c r="U255" s="38"/>
      <c r="V255" s="35"/>
      <c r="W255" s="36"/>
      <c r="X255" s="37"/>
      <c r="Y255" s="113"/>
    </row>
    <row r="256" spans="1:25" s="4" customFormat="1" ht="13.5" customHeight="1">
      <c r="A256" s="24" t="s">
        <v>226</v>
      </c>
      <c r="B256" s="40">
        <v>4031</v>
      </c>
      <c r="C256" s="6">
        <v>3949</v>
      </c>
      <c r="D256" s="14">
        <f>C256-B256</f>
        <v>-82</v>
      </c>
      <c r="E256" s="102">
        <f>C256/B256-1</f>
        <v>-2.034234681220537E-2</v>
      </c>
      <c r="F256" s="108">
        <v>183</v>
      </c>
      <c r="G256" s="109">
        <v>508</v>
      </c>
      <c r="H256" s="109">
        <v>2105</v>
      </c>
      <c r="I256" s="109">
        <v>1336</v>
      </c>
      <c r="J256" s="109">
        <v>599</v>
      </c>
      <c r="K256" s="105"/>
      <c r="L256" s="111">
        <f>F256/$C256</f>
        <v>4.6340845783742722E-2</v>
      </c>
      <c r="M256" s="111">
        <f>G256/$C256</f>
        <v>0.1286401620663459</v>
      </c>
      <c r="N256" s="111">
        <f>H256/$C256</f>
        <v>0.53304634084578373</v>
      </c>
      <c r="O256" s="111">
        <f>I256/$C256</f>
        <v>0.33831349708787034</v>
      </c>
      <c r="P256" s="111">
        <f>J256/$C256</f>
        <v>0.15168397062547481</v>
      </c>
      <c r="Q256" s="126">
        <f>(G256+I256)/(H256/100)</f>
        <v>87.600950118764843</v>
      </c>
      <c r="S256" s="25">
        <v>226</v>
      </c>
      <c r="T256" s="19" t="s">
        <v>226</v>
      </c>
      <c r="U256" s="38"/>
      <c r="V256" s="35"/>
      <c r="W256" s="36"/>
      <c r="X256" s="37"/>
      <c r="Y256" s="113"/>
    </row>
    <row r="257" spans="1:25" s="4" customFormat="1" ht="13.5" customHeight="1">
      <c r="A257" s="24" t="s">
        <v>308</v>
      </c>
      <c r="B257" s="40">
        <v>1899</v>
      </c>
      <c r="C257" s="6">
        <v>1860</v>
      </c>
      <c r="D257" s="14">
        <f>C257-B257</f>
        <v>-39</v>
      </c>
      <c r="E257" s="102">
        <f>C257/B257-1</f>
        <v>-2.0537124802527673E-2</v>
      </c>
      <c r="F257" s="108">
        <v>122</v>
      </c>
      <c r="G257" s="109">
        <v>306</v>
      </c>
      <c r="H257" s="109">
        <v>1122</v>
      </c>
      <c r="I257" s="109">
        <v>432</v>
      </c>
      <c r="J257" s="109">
        <v>191</v>
      </c>
      <c r="K257" s="105"/>
      <c r="L257" s="111">
        <f>F257/$C257</f>
        <v>6.5591397849462371E-2</v>
      </c>
      <c r="M257" s="111">
        <f>G257/$C257</f>
        <v>0.16451612903225807</v>
      </c>
      <c r="N257" s="111">
        <f>H257/$C257</f>
        <v>0.60322580645161294</v>
      </c>
      <c r="O257" s="111">
        <f>I257/$C257</f>
        <v>0.23225806451612904</v>
      </c>
      <c r="P257" s="111">
        <f>J257/$C257</f>
        <v>0.10268817204301076</v>
      </c>
      <c r="Q257" s="126">
        <f>(G257+I257)/(H257/100)</f>
        <v>65.775401069518708</v>
      </c>
      <c r="S257" s="25">
        <v>616</v>
      </c>
      <c r="T257" s="19" t="s">
        <v>308</v>
      </c>
      <c r="U257" s="38"/>
      <c r="V257" s="35"/>
      <c r="W257" s="36"/>
      <c r="X257" s="37"/>
      <c r="Y257" s="113"/>
    </row>
    <row r="258" spans="1:25" s="4" customFormat="1" ht="13.5" customHeight="1">
      <c r="A258" s="24" t="s">
        <v>326</v>
      </c>
      <c r="B258" s="40">
        <v>5099</v>
      </c>
      <c r="C258" s="6">
        <v>4994</v>
      </c>
      <c r="D258" s="14">
        <f>C258-B258</f>
        <v>-105</v>
      </c>
      <c r="E258" s="102">
        <f>C258/B258-1</f>
        <v>-2.0592272994704897E-2</v>
      </c>
      <c r="F258" s="108">
        <v>222</v>
      </c>
      <c r="G258" s="109">
        <v>625</v>
      </c>
      <c r="H258" s="109">
        <v>2651</v>
      </c>
      <c r="I258" s="109">
        <v>1718</v>
      </c>
      <c r="J258" s="109">
        <v>784</v>
      </c>
      <c r="K258" s="105"/>
      <c r="L258" s="111">
        <f>F258/$C258</f>
        <v>4.445334401281538E-2</v>
      </c>
      <c r="M258" s="111">
        <f>G258/$C258</f>
        <v>0.12515018021625951</v>
      </c>
      <c r="N258" s="111">
        <f>H258/$C258</f>
        <v>0.53083700440528636</v>
      </c>
      <c r="O258" s="111">
        <f>I258/$C258</f>
        <v>0.34401281537845413</v>
      </c>
      <c r="P258" s="111">
        <f>J258/$C258</f>
        <v>0.15698838606327592</v>
      </c>
      <c r="Q258" s="126">
        <f>(G258+I258)/(H258/100)</f>
        <v>88.38174273858921</v>
      </c>
      <c r="S258" s="25">
        <v>700</v>
      </c>
      <c r="T258" s="19" t="s">
        <v>495</v>
      </c>
      <c r="U258" s="38"/>
      <c r="V258" s="35"/>
      <c r="W258" s="36"/>
      <c r="X258" s="37"/>
      <c r="Y258" s="113"/>
    </row>
    <row r="259" spans="1:25" s="4" customFormat="1" ht="13.5" customHeight="1">
      <c r="A259" s="24" t="s">
        <v>111</v>
      </c>
      <c r="B259" s="40">
        <v>20607</v>
      </c>
      <c r="C259" s="6">
        <v>20182</v>
      </c>
      <c r="D259" s="14">
        <f>C259-B259</f>
        <v>-425</v>
      </c>
      <c r="E259" s="102">
        <f>C259/B259-1</f>
        <v>-2.0624059785509741E-2</v>
      </c>
      <c r="F259" s="108">
        <v>948</v>
      </c>
      <c r="G259" s="109">
        <v>2608</v>
      </c>
      <c r="H259" s="109">
        <v>11244</v>
      </c>
      <c r="I259" s="109">
        <v>6330</v>
      </c>
      <c r="J259" s="109">
        <v>2796</v>
      </c>
      <c r="K259" s="105"/>
      <c r="L259" s="111">
        <f>F259/$C259</f>
        <v>4.697254979684868E-2</v>
      </c>
      <c r="M259" s="111">
        <f>G259/$C259</f>
        <v>0.1292240610444951</v>
      </c>
      <c r="N259" s="111">
        <f>H259/$C259</f>
        <v>0.55713011594490136</v>
      </c>
      <c r="O259" s="111">
        <f>I259/$C259</f>
        <v>0.31364582301060351</v>
      </c>
      <c r="P259" s="111">
        <f>J259/$C259</f>
        <v>0.13853929243880686</v>
      </c>
      <c r="Q259" s="126">
        <f>(G259+I259)/(H259/100)</f>
        <v>79.491284240483822</v>
      </c>
      <c r="S259" s="25">
        <v>182</v>
      </c>
      <c r="T259" s="39" t="s">
        <v>111</v>
      </c>
      <c r="U259" s="38"/>
      <c r="V259" s="35"/>
      <c r="W259" s="36"/>
      <c r="X259" s="37"/>
      <c r="Y259" s="113"/>
    </row>
    <row r="260" spans="1:25" s="4" customFormat="1" ht="13.5" customHeight="1">
      <c r="A260" s="24" t="s">
        <v>283</v>
      </c>
      <c r="B260" s="40">
        <v>1922</v>
      </c>
      <c r="C260" s="6">
        <v>1882</v>
      </c>
      <c r="D260" s="14">
        <f>C260-B260</f>
        <v>-40</v>
      </c>
      <c r="E260" s="102">
        <f>C260/B260-1</f>
        <v>-2.0811654526534884E-2</v>
      </c>
      <c r="F260" s="108">
        <v>108</v>
      </c>
      <c r="G260" s="109">
        <v>287</v>
      </c>
      <c r="H260" s="109">
        <v>1050</v>
      </c>
      <c r="I260" s="109">
        <v>545</v>
      </c>
      <c r="J260" s="109">
        <v>236</v>
      </c>
      <c r="K260" s="105"/>
      <c r="L260" s="111">
        <f>F260/$C260</f>
        <v>5.7385759829968117E-2</v>
      </c>
      <c r="M260" s="111">
        <f>G260/$C260</f>
        <v>0.15249734325185973</v>
      </c>
      <c r="N260" s="111">
        <f>H260/$C260</f>
        <v>0.55791710945802342</v>
      </c>
      <c r="O260" s="111">
        <f>I260/$C260</f>
        <v>0.28958554729011687</v>
      </c>
      <c r="P260" s="111">
        <f>J260/$C260</f>
        <v>0.12539851222104145</v>
      </c>
      <c r="Q260" s="126">
        <f>(G260+I260)/(H260/100)</f>
        <v>79.238095238095241</v>
      </c>
      <c r="S260" s="25">
        <v>504</v>
      </c>
      <c r="T260" s="19" t="s">
        <v>284</v>
      </c>
      <c r="U260" s="34"/>
      <c r="V260" s="35"/>
      <c r="W260" s="36"/>
      <c r="X260" s="37"/>
      <c r="Y260" s="113"/>
    </row>
    <row r="261" spans="1:25" s="4" customFormat="1" ht="13.5" customHeight="1">
      <c r="A261" s="24" t="s">
        <v>311</v>
      </c>
      <c r="B261" s="40">
        <v>2197</v>
      </c>
      <c r="C261" s="6">
        <v>2151</v>
      </c>
      <c r="D261" s="14">
        <f>C261-B261</f>
        <v>-46</v>
      </c>
      <c r="E261" s="102">
        <f>C261/B261-1</f>
        <v>-2.0937642239417409E-2</v>
      </c>
      <c r="F261" s="108">
        <v>47</v>
      </c>
      <c r="G261" s="109">
        <v>156</v>
      </c>
      <c r="H261" s="109">
        <v>1075</v>
      </c>
      <c r="I261" s="109">
        <v>920</v>
      </c>
      <c r="J261" s="109">
        <v>381</v>
      </c>
      <c r="K261" s="105"/>
      <c r="L261" s="111">
        <f>F261/$C261</f>
        <v>2.1850302185030219E-2</v>
      </c>
      <c r="M261" s="111">
        <f>G261/$C261</f>
        <v>7.252440725244072E-2</v>
      </c>
      <c r="N261" s="111">
        <f>H261/$C261</f>
        <v>0.49976754997675499</v>
      </c>
      <c r="O261" s="111">
        <f>I261/$C261</f>
        <v>0.42770804277080426</v>
      </c>
      <c r="P261" s="111">
        <f>J261/$C261</f>
        <v>0.17712691771269176</v>
      </c>
      <c r="Q261" s="126">
        <f>(G261+I261)/(H261/100)</f>
        <v>100.09302325581395</v>
      </c>
      <c r="S261" s="25">
        <v>623</v>
      </c>
      <c r="T261" s="19" t="s">
        <v>311</v>
      </c>
      <c r="U261" s="38"/>
      <c r="V261" s="35"/>
      <c r="W261" s="36"/>
      <c r="X261" s="37"/>
      <c r="Y261" s="113"/>
    </row>
    <row r="262" spans="1:25" s="4" customFormat="1" ht="13.5" customHeight="1">
      <c r="A262" s="55" t="s">
        <v>173</v>
      </c>
      <c r="B262" s="40">
        <v>2573</v>
      </c>
      <c r="C262" s="6">
        <v>2519</v>
      </c>
      <c r="D262" s="14">
        <f>C262-B262</f>
        <v>-54</v>
      </c>
      <c r="E262" s="102">
        <f>C262/B262-1</f>
        <v>-2.0987174504469519E-2</v>
      </c>
      <c r="F262" s="108">
        <v>199</v>
      </c>
      <c r="G262" s="109">
        <v>485</v>
      </c>
      <c r="H262" s="109">
        <v>1421</v>
      </c>
      <c r="I262" s="109">
        <v>613</v>
      </c>
      <c r="J262" s="109">
        <v>294</v>
      </c>
      <c r="K262" s="105"/>
      <c r="L262" s="111">
        <f>F262/$C262</f>
        <v>7.8999603017070263E-2</v>
      </c>
      <c r="M262" s="111">
        <f>G262/$C262</f>
        <v>0.19253672092100041</v>
      </c>
      <c r="N262" s="111">
        <f>H262/$C262</f>
        <v>0.56411274315204452</v>
      </c>
      <c r="O262" s="111">
        <f>I262/$C262</f>
        <v>0.24335053592695513</v>
      </c>
      <c r="P262" s="111">
        <f>J262/$C262</f>
        <v>0.1167129813418023</v>
      </c>
      <c r="Q262" s="126">
        <f>(G262+I262)/(H262/100)</f>
        <v>77.269528501055589</v>
      </c>
      <c r="S262" s="50">
        <v>9</v>
      </c>
      <c r="T262" s="19" t="s">
        <v>173</v>
      </c>
      <c r="U262" s="38"/>
      <c r="V262" s="35"/>
      <c r="W262" s="36"/>
      <c r="X262" s="37"/>
      <c r="Y262" s="113"/>
    </row>
    <row r="263" spans="1:25" s="4" customFormat="1" ht="13.5" customHeight="1">
      <c r="A263" s="24" t="s">
        <v>239</v>
      </c>
      <c r="B263" s="40">
        <v>2122</v>
      </c>
      <c r="C263" s="6">
        <v>2077</v>
      </c>
      <c r="D263" s="14">
        <f>C263-B263</f>
        <v>-45</v>
      </c>
      <c r="E263" s="102">
        <f>C263/B263-1</f>
        <v>-2.1206409048067809E-2</v>
      </c>
      <c r="F263" s="108">
        <v>132</v>
      </c>
      <c r="G263" s="109">
        <v>302</v>
      </c>
      <c r="H263" s="109">
        <v>1178</v>
      </c>
      <c r="I263" s="109">
        <v>597</v>
      </c>
      <c r="J263" s="109">
        <v>268</v>
      </c>
      <c r="K263" s="105"/>
      <c r="L263" s="111">
        <f>F263/$C263</f>
        <v>6.3553201733269143E-2</v>
      </c>
      <c r="M263" s="111">
        <f>G263/$C263</f>
        <v>0.14540202214732786</v>
      </c>
      <c r="N263" s="111">
        <f>H263/$C263</f>
        <v>0.56716417910447758</v>
      </c>
      <c r="O263" s="111">
        <f>I263/$C263</f>
        <v>0.28743379874819452</v>
      </c>
      <c r="P263" s="111">
        <f>J263/$C263</f>
        <v>0.12903225806451613</v>
      </c>
      <c r="Q263" s="126">
        <f>(G263+I263)/(H263/100)</f>
        <v>76.31578947368422</v>
      </c>
      <c r="S263" s="25">
        <v>280</v>
      </c>
      <c r="T263" s="19" t="s">
        <v>239</v>
      </c>
      <c r="U263" s="38"/>
      <c r="V263" s="35"/>
      <c r="W263" s="36"/>
      <c r="X263" s="37"/>
      <c r="Y263" s="113"/>
    </row>
    <row r="264" spans="1:25" s="4" customFormat="1" ht="13.5" customHeight="1">
      <c r="A264" s="24" t="s">
        <v>218</v>
      </c>
      <c r="B264" s="40">
        <v>1884</v>
      </c>
      <c r="C264" s="6">
        <v>1844</v>
      </c>
      <c r="D264" s="14">
        <f>C264-B264</f>
        <v>-40</v>
      </c>
      <c r="E264" s="102">
        <f>C264/B264-1</f>
        <v>-2.1231422505307851E-2</v>
      </c>
      <c r="F264" s="108">
        <v>95</v>
      </c>
      <c r="G264" s="109">
        <v>269</v>
      </c>
      <c r="H264" s="109">
        <v>992</v>
      </c>
      <c r="I264" s="109">
        <v>583</v>
      </c>
      <c r="J264" s="109">
        <v>251</v>
      </c>
      <c r="K264" s="105"/>
      <c r="L264" s="111">
        <f>F264/$C264</f>
        <v>5.1518438177874187E-2</v>
      </c>
      <c r="M264" s="111">
        <f>G264/$C264</f>
        <v>0.14587852494577006</v>
      </c>
      <c r="N264" s="111">
        <f>H264/$C264</f>
        <v>0.53796095444685466</v>
      </c>
      <c r="O264" s="111">
        <f>I264/$C264</f>
        <v>0.31616052060737526</v>
      </c>
      <c r="P264" s="111">
        <f>J264/$C264</f>
        <v>0.13611713665943601</v>
      </c>
      <c r="Q264" s="126">
        <f>(G264+I264)/(H264/100)</f>
        <v>85.887096774193552</v>
      </c>
      <c r="S264" s="25">
        <v>177</v>
      </c>
      <c r="T264" s="19" t="s">
        <v>218</v>
      </c>
      <c r="U264" s="38"/>
      <c r="V264" s="35"/>
      <c r="W264" s="36"/>
      <c r="X264" s="37"/>
      <c r="Y264" s="113"/>
    </row>
    <row r="265" spans="1:25" s="4" customFormat="1" ht="13.5" customHeight="1">
      <c r="A265" s="24" t="s">
        <v>375</v>
      </c>
      <c r="B265" s="40">
        <v>2058</v>
      </c>
      <c r="C265" s="6">
        <v>2014</v>
      </c>
      <c r="D265" s="14">
        <f>C265-B265</f>
        <v>-44</v>
      </c>
      <c r="E265" s="102">
        <f>C265/B265-1</f>
        <v>-2.1379980563654088E-2</v>
      </c>
      <c r="F265" s="108">
        <v>64</v>
      </c>
      <c r="G265" s="109">
        <v>187</v>
      </c>
      <c r="H265" s="109">
        <v>995</v>
      </c>
      <c r="I265" s="109">
        <v>832</v>
      </c>
      <c r="J265" s="109">
        <v>378</v>
      </c>
      <c r="K265" s="105"/>
      <c r="L265" s="111">
        <f>F265/$C265</f>
        <v>3.1777557100297914E-2</v>
      </c>
      <c r="M265" s="111">
        <f>G265/$C265</f>
        <v>9.2850049652432973E-2</v>
      </c>
      <c r="N265" s="111">
        <f>H265/$C265</f>
        <v>0.49404170804369413</v>
      </c>
      <c r="O265" s="111">
        <f>I265/$C265</f>
        <v>0.41310824230387289</v>
      </c>
      <c r="P265" s="111">
        <f>J265/$C265</f>
        <v>0.18768619662363456</v>
      </c>
      <c r="Q265" s="126">
        <f>(G265+I265)/(H265/100)</f>
        <v>102.41206030150755</v>
      </c>
      <c r="S265" s="25">
        <v>921</v>
      </c>
      <c r="T265" s="19" t="s">
        <v>375</v>
      </c>
      <c r="U265" s="38"/>
      <c r="V265" s="35"/>
      <c r="W265" s="36"/>
      <c r="X265" s="37"/>
      <c r="Y265" s="113"/>
    </row>
    <row r="266" spans="1:25" s="4" customFormat="1" ht="13.5" customHeight="1">
      <c r="A266" s="24" t="s">
        <v>233</v>
      </c>
      <c r="B266" s="40">
        <v>10358</v>
      </c>
      <c r="C266" s="6">
        <v>10136</v>
      </c>
      <c r="D266" s="14">
        <f>C266-B266</f>
        <v>-222</v>
      </c>
      <c r="E266" s="102">
        <f>C266/B266-1</f>
        <v>-2.1432709017184748E-2</v>
      </c>
      <c r="F266" s="108">
        <v>463</v>
      </c>
      <c r="G266" s="109">
        <v>1159</v>
      </c>
      <c r="H266" s="109">
        <v>5365</v>
      </c>
      <c r="I266" s="109">
        <v>3612</v>
      </c>
      <c r="J266" s="109">
        <v>1600</v>
      </c>
      <c r="K266" s="105"/>
      <c r="L266" s="111">
        <f>F266/$C266</f>
        <v>4.5678768745067086E-2</v>
      </c>
      <c r="M266" s="111">
        <f>G266/$C266</f>
        <v>0.114344909234412</v>
      </c>
      <c r="N266" s="111">
        <f>H266/$C266</f>
        <v>0.52930149960536699</v>
      </c>
      <c r="O266" s="111">
        <f>I266/$C266</f>
        <v>0.35635359116022097</v>
      </c>
      <c r="P266" s="111">
        <f>J266/$C266</f>
        <v>0.15785319652722968</v>
      </c>
      <c r="Q266" s="126">
        <f>(G266+I266)/(H266/100)</f>
        <v>88.928238583411002</v>
      </c>
      <c r="S266" s="25">
        <v>260</v>
      </c>
      <c r="T266" s="39" t="s">
        <v>233</v>
      </c>
      <c r="U266" s="38"/>
      <c r="V266" s="35"/>
      <c r="W266" s="36"/>
      <c r="X266" s="37"/>
      <c r="Y266" s="113"/>
    </row>
    <row r="267" spans="1:25" s="4" customFormat="1" ht="13.5" customHeight="1">
      <c r="A267" s="24" t="s">
        <v>12</v>
      </c>
      <c r="B267" s="40">
        <v>8379</v>
      </c>
      <c r="C267" s="6">
        <v>8199</v>
      </c>
      <c r="D267" s="14">
        <f>C267-B267</f>
        <v>-180</v>
      </c>
      <c r="E267" s="102">
        <f>C267/B267-1</f>
        <v>-2.1482277121374849E-2</v>
      </c>
      <c r="F267" s="108">
        <v>373</v>
      </c>
      <c r="G267" s="109">
        <v>1021</v>
      </c>
      <c r="H267" s="109">
        <v>4531</v>
      </c>
      <c r="I267" s="109">
        <v>2647</v>
      </c>
      <c r="J267" s="109">
        <v>1092</v>
      </c>
      <c r="K267" s="105"/>
      <c r="L267" s="111">
        <f>F267/$C267</f>
        <v>4.5493352847908279E-2</v>
      </c>
      <c r="M267" s="111">
        <f>G267/$C267</f>
        <v>0.12452738138797415</v>
      </c>
      <c r="N267" s="111">
        <f>H267/$C267</f>
        <v>0.55262836931333092</v>
      </c>
      <c r="O267" s="111">
        <f>I267/$C267</f>
        <v>0.32284424929869499</v>
      </c>
      <c r="P267" s="111">
        <f>J267/$C267</f>
        <v>0.13318697402122209</v>
      </c>
      <c r="Q267" s="126">
        <f>(G267+I267)/(H267/100)</f>
        <v>80.953431913484877</v>
      </c>
      <c r="S267" s="25">
        <v>78</v>
      </c>
      <c r="T267" s="39" t="s">
        <v>13</v>
      </c>
      <c r="U267" s="38"/>
      <c r="V267" s="35"/>
      <c r="W267" s="36"/>
      <c r="X267" s="37"/>
      <c r="Y267" s="113"/>
    </row>
    <row r="268" spans="1:25" s="4" customFormat="1" ht="13.5" customHeight="1">
      <c r="A268" s="24" t="s">
        <v>368</v>
      </c>
      <c r="B268" s="40">
        <v>4792</v>
      </c>
      <c r="C268" s="6">
        <v>4688</v>
      </c>
      <c r="D268" s="14">
        <f>C268-B268</f>
        <v>-104</v>
      </c>
      <c r="E268" s="102">
        <f>C268/B268-1</f>
        <v>-2.1702838063439089E-2</v>
      </c>
      <c r="F268" s="108">
        <v>252</v>
      </c>
      <c r="G268" s="109">
        <v>612</v>
      </c>
      <c r="H268" s="109">
        <v>2544</v>
      </c>
      <c r="I268" s="109">
        <v>1532</v>
      </c>
      <c r="J268" s="109">
        <v>692</v>
      </c>
      <c r="K268" s="105"/>
      <c r="L268" s="111">
        <f>F268/$C268</f>
        <v>5.3754266211604097E-2</v>
      </c>
      <c r="M268" s="111">
        <f>G268/$C268</f>
        <v>0.13054607508532423</v>
      </c>
      <c r="N268" s="111">
        <f>H268/$C268</f>
        <v>0.5426621160409556</v>
      </c>
      <c r="O268" s="111">
        <f>I268/$C268</f>
        <v>0.32679180887372011</v>
      </c>
      <c r="P268" s="111">
        <f>J268/$C268</f>
        <v>0.14761092150170649</v>
      </c>
      <c r="Q268" s="126">
        <f>(G268+I268)/(H268/100)</f>
        <v>84.276729559748418</v>
      </c>
      <c r="S268" s="25">
        <v>887</v>
      </c>
      <c r="T268" s="19" t="s">
        <v>368</v>
      </c>
      <c r="U268" s="38"/>
      <c r="V268" s="35"/>
      <c r="W268" s="36"/>
      <c r="X268" s="37"/>
      <c r="Y268" s="113"/>
    </row>
    <row r="269" spans="1:25" s="4" customFormat="1" ht="13.5" customHeight="1">
      <c r="A269" s="24" t="s">
        <v>217</v>
      </c>
      <c r="B269" s="40">
        <v>4709</v>
      </c>
      <c r="C269" s="6">
        <v>4606</v>
      </c>
      <c r="D269" s="14">
        <f>C269-B269</f>
        <v>-103</v>
      </c>
      <c r="E269" s="102">
        <f>C269/B269-1</f>
        <v>-2.1873009131450405E-2</v>
      </c>
      <c r="F269" s="108">
        <v>174</v>
      </c>
      <c r="G269" s="109">
        <v>484</v>
      </c>
      <c r="H269" s="109">
        <v>2433</v>
      </c>
      <c r="I269" s="109">
        <v>1689</v>
      </c>
      <c r="J269" s="109">
        <v>741</v>
      </c>
      <c r="K269" s="105"/>
      <c r="L269" s="111">
        <f>F269/$C269</f>
        <v>3.7776812852800698E-2</v>
      </c>
      <c r="M269" s="111">
        <f>G269/$C269</f>
        <v>0.10508033000434217</v>
      </c>
      <c r="N269" s="111">
        <f>H269/$C269</f>
        <v>0.52822405557967866</v>
      </c>
      <c r="O269" s="111">
        <f>I269/$C269</f>
        <v>0.36669561441597914</v>
      </c>
      <c r="P269" s="111">
        <f>J269/$C269</f>
        <v>0.16087711680416847</v>
      </c>
      <c r="Q269" s="126">
        <f>(G269+I269)/(H269/100)</f>
        <v>89.313604603370337</v>
      </c>
      <c r="S269" s="25">
        <v>176</v>
      </c>
      <c r="T269" s="19" t="s">
        <v>485</v>
      </c>
      <c r="U269" s="38"/>
      <c r="V269" s="35"/>
      <c r="W269" s="36"/>
      <c r="X269" s="37"/>
      <c r="Y269" s="113"/>
    </row>
    <row r="270" spans="1:25" s="4" customFormat="1" ht="13.5" customHeight="1">
      <c r="A270" s="24" t="s">
        <v>314</v>
      </c>
      <c r="B270" s="40">
        <v>3146</v>
      </c>
      <c r="C270" s="6">
        <v>3077</v>
      </c>
      <c r="D270" s="14">
        <f>C270-B270</f>
        <v>-69</v>
      </c>
      <c r="E270" s="102">
        <f>C270/B270-1</f>
        <v>-2.193261284170378E-2</v>
      </c>
      <c r="F270" s="108">
        <v>221</v>
      </c>
      <c r="G270" s="109">
        <v>541</v>
      </c>
      <c r="H270" s="109">
        <v>1654</v>
      </c>
      <c r="I270" s="109">
        <v>882</v>
      </c>
      <c r="J270" s="109">
        <v>369</v>
      </c>
      <c r="K270" s="105"/>
      <c r="L270" s="111">
        <f>F270/$C270</f>
        <v>7.18232044198895E-2</v>
      </c>
      <c r="M270" s="111">
        <f>G270/$C270</f>
        <v>0.17582060448488787</v>
      </c>
      <c r="N270" s="111">
        <f>H270/$C270</f>
        <v>0.5375365615859603</v>
      </c>
      <c r="O270" s="111">
        <f>I270/$C270</f>
        <v>0.2866428339291518</v>
      </c>
      <c r="P270" s="111">
        <f>J270/$C270</f>
        <v>0.11992200194995126</v>
      </c>
      <c r="Q270" s="126">
        <f>(G270+I270)/(H270/100)</f>
        <v>86.033857315598553</v>
      </c>
      <c r="S270" s="25">
        <v>625</v>
      </c>
      <c r="T270" s="39" t="s">
        <v>314</v>
      </c>
      <c r="U270" s="38"/>
      <c r="V270" s="35"/>
      <c r="W270" s="36"/>
      <c r="X270" s="37"/>
      <c r="Y270" s="113"/>
    </row>
    <row r="271" spans="1:25" s="4" customFormat="1" ht="13.5" customHeight="1">
      <c r="A271" s="24" t="s">
        <v>258</v>
      </c>
      <c r="B271" s="40">
        <v>2665</v>
      </c>
      <c r="C271" s="6">
        <v>2606</v>
      </c>
      <c r="D271" s="14">
        <f>C271-B271</f>
        <v>-59</v>
      </c>
      <c r="E271" s="102">
        <f>C271/B271-1</f>
        <v>-2.2138836772983117E-2</v>
      </c>
      <c r="F271" s="108">
        <v>151</v>
      </c>
      <c r="G271" s="109">
        <v>374</v>
      </c>
      <c r="H271" s="109">
        <v>1462</v>
      </c>
      <c r="I271" s="109">
        <v>770</v>
      </c>
      <c r="J271" s="109">
        <v>347</v>
      </c>
      <c r="K271" s="105"/>
      <c r="L271" s="111">
        <f>F271/$C271</f>
        <v>5.7943207981580966E-2</v>
      </c>
      <c r="M271" s="111">
        <f>G271/$C271</f>
        <v>0.14351496546431311</v>
      </c>
      <c r="N271" s="111">
        <f>H271/$C271</f>
        <v>0.56101304681504216</v>
      </c>
      <c r="O271" s="111">
        <f>I271/$C271</f>
        <v>0.29547198772064465</v>
      </c>
      <c r="P271" s="111">
        <f>J271/$C271</f>
        <v>0.13315425940138143</v>
      </c>
      <c r="Q271" s="126">
        <f>(G271+I271)/(H271/100)</f>
        <v>78.248974008207938</v>
      </c>
      <c r="S271" s="25">
        <v>407</v>
      </c>
      <c r="T271" s="19" t="s">
        <v>259</v>
      </c>
      <c r="U271" s="26"/>
      <c r="V271" s="35"/>
      <c r="W271" s="36"/>
      <c r="X271" s="37"/>
      <c r="Y271" s="113"/>
    </row>
    <row r="272" spans="1:25" s="4" customFormat="1" ht="13.5" customHeight="1">
      <c r="A272" s="24" t="s">
        <v>315</v>
      </c>
      <c r="B272" s="40">
        <v>5248</v>
      </c>
      <c r="C272" s="6">
        <v>5131</v>
      </c>
      <c r="D272" s="14">
        <f>C272-B272</f>
        <v>-117</v>
      </c>
      <c r="E272" s="102">
        <f>C272/B272-1</f>
        <v>-2.2294207317073211E-2</v>
      </c>
      <c r="F272" s="108">
        <v>305</v>
      </c>
      <c r="G272" s="109">
        <v>751</v>
      </c>
      <c r="H272" s="109">
        <v>2619</v>
      </c>
      <c r="I272" s="109">
        <v>1761</v>
      </c>
      <c r="J272" s="109">
        <v>806</v>
      </c>
      <c r="K272" s="105"/>
      <c r="L272" s="111">
        <f>F272/$C272</f>
        <v>5.9442603780939386E-2</v>
      </c>
      <c r="M272" s="111">
        <f>G272/$C272</f>
        <v>0.14636523094913273</v>
      </c>
      <c r="N272" s="111">
        <f>H272/$C272</f>
        <v>0.51042681738452544</v>
      </c>
      <c r="O272" s="111">
        <f>I272/$C272</f>
        <v>0.34320795166634183</v>
      </c>
      <c r="P272" s="111">
        <f>J272/$C272</f>
        <v>0.15708438900799065</v>
      </c>
      <c r="Q272" s="126">
        <f>(G272+I272)/(H272/100)</f>
        <v>95.914471172203122</v>
      </c>
      <c r="S272" s="25">
        <v>626</v>
      </c>
      <c r="T272" s="19" t="s">
        <v>315</v>
      </c>
      <c r="U272" s="38"/>
      <c r="V272" s="35"/>
      <c r="W272" s="36"/>
      <c r="X272" s="37"/>
      <c r="Y272" s="113"/>
    </row>
    <row r="273" spans="1:25" s="4" customFormat="1" ht="13.5" customHeight="1">
      <c r="A273" s="24" t="s">
        <v>292</v>
      </c>
      <c r="B273" s="40">
        <v>4842</v>
      </c>
      <c r="C273" s="6">
        <v>4734</v>
      </c>
      <c r="D273" s="14">
        <f>C273-B273</f>
        <v>-108</v>
      </c>
      <c r="E273" s="102">
        <f>C273/B273-1</f>
        <v>-2.2304832713754608E-2</v>
      </c>
      <c r="F273" s="108">
        <v>209</v>
      </c>
      <c r="G273" s="109">
        <v>478</v>
      </c>
      <c r="H273" s="109">
        <v>2374</v>
      </c>
      <c r="I273" s="109">
        <v>1882</v>
      </c>
      <c r="J273" s="109">
        <v>847</v>
      </c>
      <c r="K273" s="105"/>
      <c r="L273" s="111">
        <f>F273/$C273</f>
        <v>4.4148711449091674E-2</v>
      </c>
      <c r="M273" s="111">
        <f>G273/$C273</f>
        <v>0.10097169412758766</v>
      </c>
      <c r="N273" s="111">
        <f>H273/$C273</f>
        <v>0.50147866497676385</v>
      </c>
      <c r="O273" s="111">
        <f>I273/$C273</f>
        <v>0.39754964089564848</v>
      </c>
      <c r="P273" s="111">
        <f>J273/$C273</f>
        <v>0.17891846218842417</v>
      </c>
      <c r="Q273" s="126">
        <f>(G273+I273)/(H273/100)</f>
        <v>99.410278011794446</v>
      </c>
      <c r="S273" s="25">
        <v>580</v>
      </c>
      <c r="T273" s="19" t="s">
        <v>292</v>
      </c>
      <c r="U273" s="26"/>
      <c r="V273" s="35"/>
      <c r="W273" s="36"/>
      <c r="X273" s="37"/>
      <c r="Y273" s="113"/>
    </row>
    <row r="274" spans="1:25" s="4" customFormat="1" ht="13.5" customHeight="1">
      <c r="A274" s="24" t="s">
        <v>250</v>
      </c>
      <c r="B274" s="40">
        <v>1343</v>
      </c>
      <c r="C274" s="6">
        <v>1313</v>
      </c>
      <c r="D274" s="14">
        <f>C274-B274</f>
        <v>-30</v>
      </c>
      <c r="E274" s="102">
        <f>C274/B274-1</f>
        <v>-2.2338049143708072E-2</v>
      </c>
      <c r="F274" s="108">
        <v>91</v>
      </c>
      <c r="G274" s="109">
        <v>206</v>
      </c>
      <c r="H274" s="109">
        <v>666</v>
      </c>
      <c r="I274" s="109">
        <v>441</v>
      </c>
      <c r="J274" s="109">
        <v>182</v>
      </c>
      <c r="K274" s="105"/>
      <c r="L274" s="111">
        <f>F274/$C274</f>
        <v>6.9306930693069313E-2</v>
      </c>
      <c r="M274" s="111">
        <f>G274/$C274</f>
        <v>0.15689261233815691</v>
      </c>
      <c r="N274" s="111">
        <f>H274/$C274</f>
        <v>0.50723533891850725</v>
      </c>
      <c r="O274" s="111">
        <f>I274/$C274</f>
        <v>0.33587204874333587</v>
      </c>
      <c r="P274" s="111">
        <f>J274/$C274</f>
        <v>0.13861386138613863</v>
      </c>
      <c r="Q274" s="126">
        <f>(G274+I274)/(H274/100)</f>
        <v>97.147147147147152</v>
      </c>
      <c r="S274" s="25">
        <v>312</v>
      </c>
      <c r="T274" s="19" t="s">
        <v>250</v>
      </c>
      <c r="U274" s="38"/>
      <c r="V274" s="35"/>
      <c r="W274" s="36"/>
      <c r="X274" s="37"/>
      <c r="Y274" s="113"/>
    </row>
    <row r="275" spans="1:25" s="4" customFormat="1" ht="13.5" customHeight="1">
      <c r="A275" s="24" t="s">
        <v>144</v>
      </c>
      <c r="B275" s="40">
        <v>5924</v>
      </c>
      <c r="C275" s="6">
        <v>5791</v>
      </c>
      <c r="D275" s="14">
        <f>C275-B275</f>
        <v>-133</v>
      </c>
      <c r="E275" s="102">
        <f>C275/B275-1</f>
        <v>-2.2451046590141743E-2</v>
      </c>
      <c r="F275" s="108">
        <v>281</v>
      </c>
      <c r="G275" s="109">
        <v>682</v>
      </c>
      <c r="H275" s="109">
        <v>2991</v>
      </c>
      <c r="I275" s="109">
        <v>2118</v>
      </c>
      <c r="J275" s="109">
        <v>922</v>
      </c>
      <c r="K275" s="105"/>
      <c r="L275" s="111">
        <f>F275/$C275</f>
        <v>4.8523571058539113E-2</v>
      </c>
      <c r="M275" s="111">
        <f>G275/$C275</f>
        <v>0.11776895182179244</v>
      </c>
      <c r="N275" s="111">
        <f>H275/$C275</f>
        <v>0.51649110689000177</v>
      </c>
      <c r="O275" s="111">
        <f>I275/$C275</f>
        <v>0.36573994128820586</v>
      </c>
      <c r="P275" s="111">
        <f>J275/$C275</f>
        <v>0.15921257123122087</v>
      </c>
      <c r="Q275" s="126">
        <f>(G275+I275)/(H275/100)</f>
        <v>93.614175860916077</v>
      </c>
      <c r="S275" s="25">
        <v>507</v>
      </c>
      <c r="T275" s="19" t="s">
        <v>144</v>
      </c>
      <c r="U275" s="38"/>
      <c r="V275" s="35"/>
      <c r="W275" s="36"/>
      <c r="X275" s="37"/>
      <c r="Y275" s="113"/>
    </row>
    <row r="276" spans="1:25" s="4" customFormat="1" ht="13.5" customHeight="1">
      <c r="A276" s="24" t="s">
        <v>195</v>
      </c>
      <c r="B276" s="40">
        <v>3329</v>
      </c>
      <c r="C276" s="6">
        <v>3254</v>
      </c>
      <c r="D276" s="14">
        <f>C276-B276</f>
        <v>-75</v>
      </c>
      <c r="E276" s="102">
        <f>C276/B276-1</f>
        <v>-2.2529288074496834E-2</v>
      </c>
      <c r="F276" s="108">
        <v>120</v>
      </c>
      <c r="G276" s="109">
        <v>338</v>
      </c>
      <c r="H276" s="109">
        <v>1656</v>
      </c>
      <c r="I276" s="109">
        <v>1260</v>
      </c>
      <c r="J276" s="109">
        <v>578</v>
      </c>
      <c r="K276" s="105"/>
      <c r="L276" s="111">
        <f>F276/$C276</f>
        <v>3.6877688998156119E-2</v>
      </c>
      <c r="M276" s="111">
        <f>G276/$C276</f>
        <v>0.1038721573448064</v>
      </c>
      <c r="N276" s="111">
        <f>H276/$C276</f>
        <v>0.50891210817455435</v>
      </c>
      <c r="O276" s="111">
        <f>I276/$C276</f>
        <v>0.38721573448063923</v>
      </c>
      <c r="P276" s="111">
        <f>J276/$C276</f>
        <v>0.17762753534111864</v>
      </c>
      <c r="Q276" s="126">
        <f>(G276+I276)/(H276/100)</f>
        <v>96.497584541062807</v>
      </c>
      <c r="S276" s="25">
        <v>90</v>
      </c>
      <c r="T276" s="19" t="s">
        <v>195</v>
      </c>
      <c r="U276" s="38"/>
      <c r="V276" s="35"/>
      <c r="W276" s="36"/>
      <c r="X276" s="37"/>
      <c r="Y276" s="113"/>
    </row>
    <row r="277" spans="1:25" s="4" customFormat="1" ht="13.5" customHeight="1">
      <c r="A277" s="24" t="s">
        <v>290</v>
      </c>
      <c r="B277" s="40">
        <v>2963</v>
      </c>
      <c r="C277" s="6">
        <v>2896</v>
      </c>
      <c r="D277" s="14">
        <f>C277-B277</f>
        <v>-67</v>
      </c>
      <c r="E277" s="102">
        <f>C277/B277-1</f>
        <v>-2.2612217347283137E-2</v>
      </c>
      <c r="F277" s="108">
        <v>98</v>
      </c>
      <c r="G277" s="109">
        <v>286</v>
      </c>
      <c r="H277" s="109">
        <v>1450</v>
      </c>
      <c r="I277" s="109">
        <v>1160</v>
      </c>
      <c r="J277" s="109">
        <v>533</v>
      </c>
      <c r="K277" s="105"/>
      <c r="L277" s="111">
        <f>F277/$C277</f>
        <v>3.3839779005524859E-2</v>
      </c>
      <c r="M277" s="111">
        <f>G277/$C277</f>
        <v>9.8756906077348064E-2</v>
      </c>
      <c r="N277" s="111">
        <f>H277/$C277</f>
        <v>0.50069060773480667</v>
      </c>
      <c r="O277" s="111">
        <f>I277/$C277</f>
        <v>0.40055248618784528</v>
      </c>
      <c r="P277" s="111">
        <f>J277/$C277</f>
        <v>0.18404696132596685</v>
      </c>
      <c r="Q277" s="126">
        <f>(G277+I277)/(H277/100)</f>
        <v>99.724137931034477</v>
      </c>
      <c r="S277" s="25">
        <v>576</v>
      </c>
      <c r="T277" s="19" t="s">
        <v>290</v>
      </c>
      <c r="U277" s="38"/>
      <c r="V277" s="35"/>
      <c r="W277" s="36"/>
      <c r="X277" s="37"/>
      <c r="Y277" s="113"/>
    </row>
    <row r="278" spans="1:25" s="4" customFormat="1" ht="13.5" customHeight="1">
      <c r="A278" s="24" t="s">
        <v>224</v>
      </c>
      <c r="B278" s="40">
        <v>1274</v>
      </c>
      <c r="C278" s="6">
        <v>1245</v>
      </c>
      <c r="D278" s="14">
        <f>C278-B278</f>
        <v>-29</v>
      </c>
      <c r="E278" s="102">
        <f>C278/B278-1</f>
        <v>-2.2762951334379888E-2</v>
      </c>
      <c r="F278" s="108">
        <v>61</v>
      </c>
      <c r="G278" s="109">
        <v>138</v>
      </c>
      <c r="H278" s="109">
        <v>673</v>
      </c>
      <c r="I278" s="109">
        <v>434</v>
      </c>
      <c r="J278" s="109">
        <v>220</v>
      </c>
      <c r="K278" s="105"/>
      <c r="L278" s="111">
        <f>F278/$C278</f>
        <v>4.8995983935742969E-2</v>
      </c>
      <c r="M278" s="111">
        <f>G278/$C278</f>
        <v>0.1108433734939759</v>
      </c>
      <c r="N278" s="111">
        <f>H278/$C278</f>
        <v>0.54056224899598393</v>
      </c>
      <c r="O278" s="111">
        <f>I278/$C278</f>
        <v>0.34859437751004019</v>
      </c>
      <c r="P278" s="111">
        <f>J278/$C278</f>
        <v>0.17670682730923695</v>
      </c>
      <c r="Q278" s="126">
        <f>(G278+I278)/(H278/100)</f>
        <v>84.992570579494796</v>
      </c>
      <c r="S278" s="25">
        <v>218</v>
      </c>
      <c r="T278" s="39" t="s">
        <v>225</v>
      </c>
      <c r="U278" s="38"/>
      <c r="V278" s="35"/>
      <c r="W278" s="36"/>
      <c r="X278" s="37"/>
      <c r="Y278" s="113"/>
    </row>
    <row r="279" spans="1:25" s="4" customFormat="1" ht="13.5" customHeight="1">
      <c r="A279" s="24" t="s">
        <v>198</v>
      </c>
      <c r="B279" s="40">
        <v>2235</v>
      </c>
      <c r="C279" s="6">
        <v>2184</v>
      </c>
      <c r="D279" s="14">
        <f>C279-B279</f>
        <v>-51</v>
      </c>
      <c r="E279" s="102">
        <f>C279/B279-1</f>
        <v>-2.2818791946308759E-2</v>
      </c>
      <c r="F279" s="108">
        <v>113</v>
      </c>
      <c r="G279" s="109">
        <v>312</v>
      </c>
      <c r="H279" s="109">
        <v>1251</v>
      </c>
      <c r="I279" s="109">
        <v>621</v>
      </c>
      <c r="J279" s="109">
        <v>245</v>
      </c>
      <c r="K279" s="105"/>
      <c r="L279" s="111">
        <f>F279/$C279</f>
        <v>5.1739926739926737E-2</v>
      </c>
      <c r="M279" s="111">
        <f>G279/$C279</f>
        <v>0.14285714285714285</v>
      </c>
      <c r="N279" s="111">
        <f>H279/$C279</f>
        <v>0.57280219780219777</v>
      </c>
      <c r="O279" s="111">
        <f>I279/$C279</f>
        <v>0.28434065934065933</v>
      </c>
      <c r="P279" s="111">
        <f>J279/$C279</f>
        <v>0.11217948717948718</v>
      </c>
      <c r="Q279" s="126">
        <f>(G279+I279)/(H279/100)</f>
        <v>74.580335731414863</v>
      </c>
      <c r="S279" s="25">
        <v>103</v>
      </c>
      <c r="T279" s="19" t="s">
        <v>198</v>
      </c>
      <c r="U279" s="38"/>
      <c r="V279" s="35"/>
      <c r="W279" s="36"/>
      <c r="X279" s="37"/>
      <c r="Y279" s="113"/>
    </row>
    <row r="280" spans="1:25" s="4" customFormat="1" ht="13.5" customHeight="1">
      <c r="A280" s="24" t="s">
        <v>386</v>
      </c>
      <c r="B280" s="40">
        <v>6613</v>
      </c>
      <c r="C280" s="6">
        <v>6461</v>
      </c>
      <c r="D280" s="14">
        <f>C280-B280</f>
        <v>-152</v>
      </c>
      <c r="E280" s="102">
        <f>C280/B280-1</f>
        <v>-2.2985029487373354E-2</v>
      </c>
      <c r="F280" s="108">
        <v>504</v>
      </c>
      <c r="G280" s="109">
        <v>1127</v>
      </c>
      <c r="H280" s="109">
        <v>3639</v>
      </c>
      <c r="I280" s="109">
        <v>1695</v>
      </c>
      <c r="J280" s="109">
        <v>810</v>
      </c>
      <c r="K280" s="105"/>
      <c r="L280" s="111">
        <f>F280/$C280</f>
        <v>7.8006500541711807E-2</v>
      </c>
      <c r="M280" s="111">
        <f>G280/$C280</f>
        <v>0.17443120260021669</v>
      </c>
      <c r="N280" s="111">
        <f>H280/$C280</f>
        <v>0.56322550688747874</v>
      </c>
      <c r="O280" s="111">
        <f>I280/$C280</f>
        <v>0.26234329051230459</v>
      </c>
      <c r="P280" s="111">
        <f>J280/$C280</f>
        <v>0.12536759015632254</v>
      </c>
      <c r="Q280" s="126">
        <f>(G280+I280)/(H280/100)</f>
        <v>77.548777136575978</v>
      </c>
      <c r="S280" s="25">
        <v>946</v>
      </c>
      <c r="T280" s="19" t="s">
        <v>392</v>
      </c>
      <c r="U280" s="38"/>
      <c r="V280" s="35"/>
      <c r="W280" s="36"/>
      <c r="X280" s="37"/>
      <c r="Y280" s="113"/>
    </row>
    <row r="281" spans="1:25" s="4" customFormat="1" ht="13.5" customHeight="1">
      <c r="A281" s="24" t="s">
        <v>201</v>
      </c>
      <c r="B281" s="40">
        <v>4973</v>
      </c>
      <c r="C281" s="6">
        <v>4857</v>
      </c>
      <c r="D281" s="14">
        <f>C281-B281</f>
        <v>-116</v>
      </c>
      <c r="E281" s="102">
        <f>C281/B281-1</f>
        <v>-2.3325960184998995E-2</v>
      </c>
      <c r="F281" s="108">
        <v>174</v>
      </c>
      <c r="G281" s="109">
        <v>447</v>
      </c>
      <c r="H281" s="109">
        <v>2492</v>
      </c>
      <c r="I281" s="109">
        <v>1918</v>
      </c>
      <c r="J281" s="109">
        <v>865</v>
      </c>
      <c r="K281" s="105"/>
      <c r="L281" s="111">
        <f>F281/$C281</f>
        <v>3.5824583075972825E-2</v>
      </c>
      <c r="M281" s="111">
        <f>G281/$C281</f>
        <v>9.2032118591723291E-2</v>
      </c>
      <c r="N281" s="111">
        <f>H281/$C281</f>
        <v>0.51307391393864521</v>
      </c>
      <c r="O281" s="111">
        <f>I281/$C281</f>
        <v>0.39489396746963146</v>
      </c>
      <c r="P281" s="111">
        <f>J281/$C281</f>
        <v>0.1780934733374511</v>
      </c>
      <c r="Q281" s="126">
        <f>(G281+I281)/(H281/100)</f>
        <v>94.903691813804173</v>
      </c>
      <c r="S281" s="25">
        <v>146</v>
      </c>
      <c r="T281" s="19" t="s">
        <v>202</v>
      </c>
      <c r="U281" s="38"/>
      <c r="V281" s="35"/>
      <c r="W281" s="36"/>
      <c r="X281" s="37"/>
      <c r="Y281" s="113"/>
    </row>
    <row r="282" spans="1:25" s="4" customFormat="1" ht="13.5" customHeight="1">
      <c r="A282" s="24" t="s">
        <v>294</v>
      </c>
      <c r="B282" s="40">
        <v>2825</v>
      </c>
      <c r="C282" s="6">
        <v>2759</v>
      </c>
      <c r="D282" s="14">
        <f>C282-B282</f>
        <v>-66</v>
      </c>
      <c r="E282" s="102">
        <f>C282/B282-1</f>
        <v>-2.336283185840704E-2</v>
      </c>
      <c r="F282" s="108">
        <v>304</v>
      </c>
      <c r="G282" s="109">
        <v>713</v>
      </c>
      <c r="H282" s="109">
        <v>1385</v>
      </c>
      <c r="I282" s="109">
        <v>661</v>
      </c>
      <c r="J282" s="109">
        <v>277</v>
      </c>
      <c r="K282" s="105"/>
      <c r="L282" s="111">
        <f>F282/$C282</f>
        <v>0.11018484958318231</v>
      </c>
      <c r="M282" s="111">
        <f>G282/$C282</f>
        <v>0.25842696629213485</v>
      </c>
      <c r="N282" s="111">
        <f>H282/$C282</f>
        <v>0.50199347589706411</v>
      </c>
      <c r="O282" s="111">
        <f>I282/$C282</f>
        <v>0.23957955781080101</v>
      </c>
      <c r="P282" s="111">
        <f>J282/$C282</f>
        <v>0.10039869517941283</v>
      </c>
      <c r="Q282" s="126">
        <f>(G282+I282)/(H282/100)</f>
        <v>99.205776173285201</v>
      </c>
      <c r="S282" s="25">
        <v>584</v>
      </c>
      <c r="T282" s="19" t="s">
        <v>294</v>
      </c>
      <c r="U282" s="38"/>
      <c r="V282" s="35"/>
      <c r="W282" s="36"/>
      <c r="X282" s="37"/>
      <c r="Y282" s="113"/>
    </row>
    <row r="283" spans="1:25" s="4" customFormat="1" ht="13.5" customHeight="1">
      <c r="A283" s="24" t="s">
        <v>321</v>
      </c>
      <c r="B283" s="40">
        <v>3196</v>
      </c>
      <c r="C283" s="6">
        <v>3121</v>
      </c>
      <c r="D283" s="14">
        <f>C283-B283</f>
        <v>-75</v>
      </c>
      <c r="E283" s="102">
        <f>C283/B283-1</f>
        <v>-2.3466833541927357E-2</v>
      </c>
      <c r="F283" s="108">
        <v>132</v>
      </c>
      <c r="G283" s="109">
        <v>400</v>
      </c>
      <c r="H283" s="109">
        <v>1620</v>
      </c>
      <c r="I283" s="109">
        <v>1101</v>
      </c>
      <c r="J283" s="109">
        <v>482</v>
      </c>
      <c r="K283" s="105"/>
      <c r="L283" s="111">
        <f>F283/$C283</f>
        <v>4.2294136494713232E-2</v>
      </c>
      <c r="M283" s="111">
        <f>G283/$C283</f>
        <v>0.12816404998397948</v>
      </c>
      <c r="N283" s="111">
        <f>H283/$C283</f>
        <v>0.51906440243511698</v>
      </c>
      <c r="O283" s="111">
        <f>I283/$C283</f>
        <v>0.35277154758090357</v>
      </c>
      <c r="P283" s="111">
        <f>J283/$C283</f>
        <v>0.15443768023069529</v>
      </c>
      <c r="Q283" s="126">
        <f>(G283+I283)/(H283/100)</f>
        <v>92.65432098765433</v>
      </c>
      <c r="S283" s="25">
        <v>686</v>
      </c>
      <c r="T283" s="39" t="s">
        <v>321</v>
      </c>
      <c r="U283" s="38"/>
      <c r="V283" s="35"/>
      <c r="W283" s="36"/>
      <c r="X283" s="37"/>
      <c r="Y283" s="113"/>
    </row>
    <row r="284" spans="1:25" s="4" customFormat="1" ht="13.5" customHeight="1">
      <c r="A284" s="24" t="s">
        <v>309</v>
      </c>
      <c r="B284" s="40">
        <v>2896</v>
      </c>
      <c r="C284" s="6">
        <v>2828</v>
      </c>
      <c r="D284" s="14">
        <f>C284-B284</f>
        <v>-68</v>
      </c>
      <c r="E284" s="102">
        <f>C284/B284-1</f>
        <v>-2.3480662983425438E-2</v>
      </c>
      <c r="F284" s="108">
        <v>138</v>
      </c>
      <c r="G284" s="109">
        <v>360</v>
      </c>
      <c r="H284" s="109">
        <v>1488</v>
      </c>
      <c r="I284" s="109">
        <v>980</v>
      </c>
      <c r="J284" s="109">
        <v>484</v>
      </c>
      <c r="K284" s="105"/>
      <c r="L284" s="111">
        <f>F284/$C284</f>
        <v>4.8797736916548796E-2</v>
      </c>
      <c r="M284" s="111">
        <f>G284/$C284</f>
        <v>0.12729844413012731</v>
      </c>
      <c r="N284" s="111">
        <f>H284/$C284</f>
        <v>0.52616690240452613</v>
      </c>
      <c r="O284" s="111">
        <f>I284/$C284</f>
        <v>0.34653465346534651</v>
      </c>
      <c r="P284" s="111">
        <f>J284/$C284</f>
        <v>0.17114568599717114</v>
      </c>
      <c r="Q284" s="126">
        <f>(G284+I284)/(H284/100)</f>
        <v>90.053763440860209</v>
      </c>
      <c r="S284" s="25">
        <v>619</v>
      </c>
      <c r="T284" s="19" t="s">
        <v>309</v>
      </c>
      <c r="U284" s="38"/>
      <c r="V284" s="35"/>
      <c r="W284" s="36"/>
      <c r="X284" s="37"/>
      <c r="Y284" s="113"/>
    </row>
    <row r="285" spans="1:25" s="4" customFormat="1" ht="13.5" customHeight="1">
      <c r="A285" s="24" t="s">
        <v>231</v>
      </c>
      <c r="B285" s="40">
        <v>1910</v>
      </c>
      <c r="C285" s="6">
        <v>1865</v>
      </c>
      <c r="D285" s="14">
        <f>C285-B285</f>
        <v>-45</v>
      </c>
      <c r="E285" s="102">
        <f>C285/B285-1</f>
        <v>-2.3560209424083767E-2</v>
      </c>
      <c r="F285" s="108">
        <v>91</v>
      </c>
      <c r="G285" s="109">
        <v>231</v>
      </c>
      <c r="H285" s="109">
        <v>1024</v>
      </c>
      <c r="I285" s="109">
        <v>610</v>
      </c>
      <c r="J285" s="109">
        <v>276</v>
      </c>
      <c r="K285" s="105"/>
      <c r="L285" s="111">
        <f>F285/$C285</f>
        <v>4.8793565683646116E-2</v>
      </c>
      <c r="M285" s="111">
        <f>G285/$C285</f>
        <v>0.12386058981233244</v>
      </c>
      <c r="N285" s="111">
        <f>H285/$C285</f>
        <v>0.54906166219839148</v>
      </c>
      <c r="O285" s="111">
        <f>I285/$C285</f>
        <v>0.32707774798927614</v>
      </c>
      <c r="P285" s="111">
        <f>J285/$C285</f>
        <v>0.14798927613941018</v>
      </c>
      <c r="Q285" s="126">
        <f>(G285+I285)/(H285/100)</f>
        <v>82.12890625</v>
      </c>
      <c r="S285" s="25">
        <v>250</v>
      </c>
      <c r="T285" s="19" t="s">
        <v>231</v>
      </c>
      <c r="U285" s="38"/>
      <c r="V285" s="35"/>
      <c r="W285" s="36"/>
      <c r="X285" s="37"/>
      <c r="Y285" s="113"/>
    </row>
    <row r="286" spans="1:25" s="4" customFormat="1" ht="13.5" customHeight="1">
      <c r="A286" s="24" t="s">
        <v>319</v>
      </c>
      <c r="B286" s="40">
        <v>3514</v>
      </c>
      <c r="C286" s="6">
        <v>3431</v>
      </c>
      <c r="D286" s="14">
        <f>C286-B286</f>
        <v>-83</v>
      </c>
      <c r="E286" s="102">
        <f>C286/B286-1</f>
        <v>-2.3619806488332395E-2</v>
      </c>
      <c r="F286" s="108">
        <v>160</v>
      </c>
      <c r="G286" s="109">
        <v>400</v>
      </c>
      <c r="H286" s="109">
        <v>1842</v>
      </c>
      <c r="I286" s="109">
        <v>1189</v>
      </c>
      <c r="J286" s="109">
        <v>502</v>
      </c>
      <c r="K286" s="105"/>
      <c r="L286" s="111">
        <f>F286/$C286</f>
        <v>4.6633634508889535E-2</v>
      </c>
      <c r="M286" s="111">
        <f>G286/$C286</f>
        <v>0.11658408627222384</v>
      </c>
      <c r="N286" s="111">
        <f>H286/$C286</f>
        <v>0.53686971728359079</v>
      </c>
      <c r="O286" s="111">
        <f>I286/$C286</f>
        <v>0.34654619644418538</v>
      </c>
      <c r="P286" s="111">
        <f>J286/$C286</f>
        <v>0.14631302827164092</v>
      </c>
      <c r="Q286" s="126">
        <f>(G286+I286)/(H286/100)</f>
        <v>86.264929424538536</v>
      </c>
      <c r="S286" s="25">
        <v>681</v>
      </c>
      <c r="T286" s="39" t="s">
        <v>319</v>
      </c>
      <c r="U286" s="38"/>
      <c r="V286" s="35"/>
      <c r="W286" s="36"/>
      <c r="X286" s="37"/>
      <c r="Y286" s="113"/>
    </row>
    <row r="287" spans="1:25" s="4" customFormat="1" ht="13.5" customHeight="1">
      <c r="A287" s="24" t="s">
        <v>260</v>
      </c>
      <c r="B287" s="40">
        <v>3043</v>
      </c>
      <c r="C287" s="6">
        <v>2971</v>
      </c>
      <c r="D287" s="14">
        <f>C287-B287</f>
        <v>-72</v>
      </c>
      <c r="E287" s="102">
        <f>C287/B287-1</f>
        <v>-2.366086099244169E-2</v>
      </c>
      <c r="F287" s="108">
        <v>210</v>
      </c>
      <c r="G287" s="109">
        <v>524</v>
      </c>
      <c r="H287" s="109">
        <v>1684</v>
      </c>
      <c r="I287" s="109">
        <v>763</v>
      </c>
      <c r="J287" s="109">
        <v>329</v>
      </c>
      <c r="K287" s="105"/>
      <c r="L287" s="111">
        <f>F287/$C287</f>
        <v>7.0683271625715249E-2</v>
      </c>
      <c r="M287" s="111">
        <f>G287/$C287</f>
        <v>0.17637159205654662</v>
      </c>
      <c r="N287" s="111">
        <f>H287/$C287</f>
        <v>0.566812521036688</v>
      </c>
      <c r="O287" s="111">
        <f>I287/$C287</f>
        <v>0.25681588690676538</v>
      </c>
      <c r="P287" s="111">
        <f>J287/$C287</f>
        <v>0.11073712554695389</v>
      </c>
      <c r="Q287" s="126">
        <f>(G287+I287)/(H287/100)</f>
        <v>76.425178147268412</v>
      </c>
      <c r="S287" s="25">
        <v>416</v>
      </c>
      <c r="T287" s="19" t="s">
        <v>260</v>
      </c>
      <c r="U287" s="38"/>
      <c r="V287" s="35"/>
      <c r="W287" s="36"/>
      <c r="X287" s="37"/>
      <c r="Y287" s="113"/>
    </row>
    <row r="288" spans="1:25" s="4" customFormat="1" ht="13.5" customHeight="1">
      <c r="A288" s="24" t="s">
        <v>149</v>
      </c>
      <c r="B288" s="40">
        <v>9784</v>
      </c>
      <c r="C288" s="6">
        <v>9552</v>
      </c>
      <c r="D288" s="14">
        <f>C288-B288</f>
        <v>-232</v>
      </c>
      <c r="E288" s="102">
        <f>C288/B288-1</f>
        <v>-2.3712183156173294E-2</v>
      </c>
      <c r="F288" s="108">
        <v>448</v>
      </c>
      <c r="G288" s="109">
        <v>1119</v>
      </c>
      <c r="H288" s="109">
        <v>5102</v>
      </c>
      <c r="I288" s="109">
        <v>3331</v>
      </c>
      <c r="J288" s="109">
        <v>1467</v>
      </c>
      <c r="K288" s="105"/>
      <c r="L288" s="111">
        <f>F288/$C288</f>
        <v>4.690117252931323E-2</v>
      </c>
      <c r="M288" s="111">
        <f>G288/$C288</f>
        <v>0.11714824120603015</v>
      </c>
      <c r="N288" s="111">
        <f>H288/$C288</f>
        <v>0.5341289782244556</v>
      </c>
      <c r="O288" s="111">
        <f>I288/$C288</f>
        <v>0.34872278056951422</v>
      </c>
      <c r="P288" s="111">
        <f>J288/$C288</f>
        <v>0.15358040201005024</v>
      </c>
      <c r="Q288" s="126">
        <f>(G288+I288)/(H288/100)</f>
        <v>87.220697765582116</v>
      </c>
      <c r="S288" s="25">
        <v>541</v>
      </c>
      <c r="T288" s="19" t="s">
        <v>149</v>
      </c>
      <c r="U288" s="38"/>
      <c r="V288" s="35"/>
      <c r="W288" s="36"/>
      <c r="X288" s="37"/>
      <c r="Y288" s="113"/>
    </row>
    <row r="289" spans="1:25" s="4" customFormat="1" ht="13.5" customHeight="1">
      <c r="A289" s="24" t="s">
        <v>297</v>
      </c>
      <c r="B289" s="40">
        <v>4498</v>
      </c>
      <c r="C289" s="6">
        <v>4391</v>
      </c>
      <c r="D289" s="14">
        <f>C289-B289</f>
        <v>-107</v>
      </c>
      <c r="E289" s="102">
        <f>C289/B289-1</f>
        <v>-2.3788350377945799E-2</v>
      </c>
      <c r="F289" s="108">
        <v>221</v>
      </c>
      <c r="G289" s="109">
        <v>616</v>
      </c>
      <c r="H289" s="109">
        <v>2178</v>
      </c>
      <c r="I289" s="109">
        <v>1597</v>
      </c>
      <c r="J289" s="109">
        <v>717</v>
      </c>
      <c r="K289" s="105"/>
      <c r="L289" s="111">
        <f>F289/$C289</f>
        <v>5.033022090639945E-2</v>
      </c>
      <c r="M289" s="111">
        <f>G289/$C289</f>
        <v>0.14028695058073332</v>
      </c>
      <c r="N289" s="111">
        <f>H289/$C289</f>
        <v>0.49601457526759279</v>
      </c>
      <c r="O289" s="111">
        <f>I289/$C289</f>
        <v>0.36369847415167389</v>
      </c>
      <c r="P289" s="111">
        <f>J289/$C289</f>
        <v>0.16328854475062629</v>
      </c>
      <c r="Q289" s="126">
        <f>(G289+I289)/(H289/100)</f>
        <v>101.60697887970615</v>
      </c>
      <c r="S289" s="25">
        <v>595</v>
      </c>
      <c r="T289" s="19" t="s">
        <v>297</v>
      </c>
      <c r="U289" s="38"/>
      <c r="V289" s="35"/>
      <c r="W289" s="36"/>
      <c r="X289" s="37"/>
      <c r="Y289" s="113"/>
    </row>
    <row r="290" spans="1:25" s="4" customFormat="1" ht="13.5" customHeight="1">
      <c r="A290" s="24" t="s">
        <v>268</v>
      </c>
      <c r="B290" s="40">
        <v>707</v>
      </c>
      <c r="C290" s="6">
        <v>690</v>
      </c>
      <c r="D290" s="14">
        <f>C290-B290</f>
        <v>-17</v>
      </c>
      <c r="E290" s="102">
        <f>C290/B290-1</f>
        <v>-2.4045261669024098E-2</v>
      </c>
      <c r="F290" s="108">
        <v>23</v>
      </c>
      <c r="G290" s="109">
        <v>57</v>
      </c>
      <c r="H290" s="109">
        <v>341</v>
      </c>
      <c r="I290" s="109">
        <v>292</v>
      </c>
      <c r="J290" s="109">
        <v>132</v>
      </c>
      <c r="K290" s="105"/>
      <c r="L290" s="111">
        <f>F290/$C290</f>
        <v>3.3333333333333333E-2</v>
      </c>
      <c r="M290" s="111">
        <f>G290/$C290</f>
        <v>8.2608695652173908E-2</v>
      </c>
      <c r="N290" s="111">
        <f>H290/$C290</f>
        <v>0.49420289855072463</v>
      </c>
      <c r="O290" s="111">
        <f>I290/$C290</f>
        <v>0.42318840579710143</v>
      </c>
      <c r="P290" s="111">
        <f>J290/$C290</f>
        <v>0.19130434782608696</v>
      </c>
      <c r="Q290" s="126">
        <f>(G290+I290)/(H290/100)</f>
        <v>102.34604105571847</v>
      </c>
      <c r="S290" s="25">
        <v>435</v>
      </c>
      <c r="T290" s="19" t="s">
        <v>268</v>
      </c>
      <c r="U290" s="38"/>
      <c r="V290" s="35"/>
      <c r="W290" s="36"/>
      <c r="X290" s="37"/>
      <c r="Y290" s="113"/>
    </row>
    <row r="291" spans="1:25" s="4" customFormat="1" ht="13.5" customHeight="1">
      <c r="A291" s="24" t="s">
        <v>263</v>
      </c>
      <c r="B291" s="40">
        <v>737</v>
      </c>
      <c r="C291" s="6">
        <v>719</v>
      </c>
      <c r="D291" s="14">
        <f>C291-B291</f>
        <v>-18</v>
      </c>
      <c r="E291" s="102">
        <f>C291/B291-1</f>
        <v>-2.4423337856173677E-2</v>
      </c>
      <c r="F291" s="108">
        <v>49</v>
      </c>
      <c r="G291" s="109">
        <v>100</v>
      </c>
      <c r="H291" s="109">
        <v>389</v>
      </c>
      <c r="I291" s="109">
        <v>230</v>
      </c>
      <c r="J291" s="109">
        <v>98</v>
      </c>
      <c r="K291" s="105"/>
      <c r="L291" s="111">
        <f>F291/$C291</f>
        <v>6.8150208623087627E-2</v>
      </c>
      <c r="M291" s="111">
        <f>G291/$C291</f>
        <v>0.13908205841446453</v>
      </c>
      <c r="N291" s="111">
        <f>H291/$C291</f>
        <v>0.541029207232267</v>
      </c>
      <c r="O291" s="111">
        <f>I291/$C291</f>
        <v>0.31988873435326842</v>
      </c>
      <c r="P291" s="111">
        <f>J291/$C291</f>
        <v>0.13630041724617525</v>
      </c>
      <c r="Q291" s="126">
        <f>(G291+I291)/(H291/100)</f>
        <v>84.832904884318765</v>
      </c>
      <c r="S291" s="25">
        <v>421</v>
      </c>
      <c r="T291" s="39" t="s">
        <v>263</v>
      </c>
      <c r="U291" s="38"/>
      <c r="V291" s="35"/>
      <c r="W291" s="36"/>
      <c r="X291" s="37"/>
      <c r="Y291" s="113"/>
    </row>
    <row r="292" spans="1:25" s="4" customFormat="1" ht="13.5" customHeight="1">
      <c r="A292" s="55" t="s">
        <v>328</v>
      </c>
      <c r="B292" s="40">
        <v>2181</v>
      </c>
      <c r="C292" s="6">
        <v>2126</v>
      </c>
      <c r="D292" s="14">
        <f>C292-B292</f>
        <v>-55</v>
      </c>
      <c r="E292" s="102">
        <f>C292/B292-1</f>
        <v>-2.5217790004585017E-2</v>
      </c>
      <c r="F292" s="108">
        <v>63</v>
      </c>
      <c r="G292" s="109">
        <v>184</v>
      </c>
      <c r="H292" s="109">
        <v>1084</v>
      </c>
      <c r="I292" s="109">
        <v>858</v>
      </c>
      <c r="J292" s="109">
        <v>358</v>
      </c>
      <c r="K292" s="105"/>
      <c r="L292" s="111">
        <f>F292/$C292</f>
        <v>2.9633113828786452E-2</v>
      </c>
      <c r="M292" s="111">
        <f>G292/$C292</f>
        <v>8.6547507055503292E-2</v>
      </c>
      <c r="N292" s="111">
        <f>H292/$C292</f>
        <v>0.50987770460959547</v>
      </c>
      <c r="O292" s="111">
        <f>I292/$C292</f>
        <v>0.40357478833490124</v>
      </c>
      <c r="P292" s="111">
        <f>J292/$C292</f>
        <v>0.16839134524929444</v>
      </c>
      <c r="Q292" s="126">
        <f>(G292+I292)/(H292/100)</f>
        <v>96.125461254612546</v>
      </c>
      <c r="S292" s="50">
        <v>707</v>
      </c>
      <c r="T292" s="19" t="s">
        <v>328</v>
      </c>
      <c r="U292" s="38"/>
      <c r="V292" s="35"/>
      <c r="W292" s="36"/>
      <c r="X292" s="37"/>
      <c r="Y292" s="113"/>
    </row>
    <row r="293" spans="1:25" s="4" customFormat="1" ht="13.5" customHeight="1">
      <c r="A293" s="24" t="s">
        <v>363</v>
      </c>
      <c r="B293" s="40">
        <v>3112</v>
      </c>
      <c r="C293" s="6">
        <v>3033</v>
      </c>
      <c r="D293" s="14">
        <f>C293-B293</f>
        <v>-79</v>
      </c>
      <c r="E293" s="102">
        <f>C293/B293-1</f>
        <v>-2.5385604113110527E-2</v>
      </c>
      <c r="F293" s="108">
        <v>230</v>
      </c>
      <c r="G293" s="109">
        <v>579</v>
      </c>
      <c r="H293" s="109">
        <v>1628</v>
      </c>
      <c r="I293" s="109">
        <v>826</v>
      </c>
      <c r="J293" s="109">
        <v>378</v>
      </c>
      <c r="K293" s="105"/>
      <c r="L293" s="111">
        <f>F293/$C293</f>
        <v>7.5832509066930426E-2</v>
      </c>
      <c r="M293" s="111">
        <f>G293/$C293</f>
        <v>0.19090009891196835</v>
      </c>
      <c r="N293" s="111">
        <f>H293/$C293</f>
        <v>0.5367622815694032</v>
      </c>
      <c r="O293" s="111">
        <f>I293/$C293</f>
        <v>0.27233761951862839</v>
      </c>
      <c r="P293" s="111">
        <f>J293/$C293</f>
        <v>0.12462908011869436</v>
      </c>
      <c r="Q293" s="126">
        <f>(G293+I293)/(H293/100)</f>
        <v>86.30221130221129</v>
      </c>
      <c r="S293" s="25">
        <v>849</v>
      </c>
      <c r="T293" s="19" t="s">
        <v>363</v>
      </c>
      <c r="U293" s="38"/>
      <c r="V293" s="35"/>
      <c r="W293" s="36"/>
      <c r="X293" s="37"/>
      <c r="Y293" s="113"/>
    </row>
    <row r="294" spans="1:25" s="4" customFormat="1" ht="13.5" customHeight="1">
      <c r="A294" s="24" t="s">
        <v>381</v>
      </c>
      <c r="B294" s="40">
        <v>2901</v>
      </c>
      <c r="C294" s="6">
        <v>2827</v>
      </c>
      <c r="D294" s="14">
        <f>C294-B294</f>
        <v>-74</v>
      </c>
      <c r="E294" s="102">
        <f>C294/B294-1</f>
        <v>-2.5508445363667698E-2</v>
      </c>
      <c r="F294" s="108">
        <v>140</v>
      </c>
      <c r="G294" s="109">
        <v>408</v>
      </c>
      <c r="H294" s="109">
        <v>1586</v>
      </c>
      <c r="I294" s="109">
        <v>833</v>
      </c>
      <c r="J294" s="109">
        <v>353</v>
      </c>
      <c r="K294" s="105"/>
      <c r="L294" s="111">
        <f>F294/$C294</f>
        <v>4.9522461973823845E-2</v>
      </c>
      <c r="M294" s="111">
        <f>G294/$C294</f>
        <v>0.14432260346657233</v>
      </c>
      <c r="N294" s="111">
        <f>H294/$C294</f>
        <v>0.56101874778917582</v>
      </c>
      <c r="O294" s="111">
        <f>I294/$C294</f>
        <v>0.29465864874425185</v>
      </c>
      <c r="P294" s="111">
        <f>J294/$C294</f>
        <v>0.12486735054828441</v>
      </c>
      <c r="Q294" s="126">
        <f>(G294+I294)/(H294/100)</f>
        <v>78.247162673392182</v>
      </c>
      <c r="S294" s="25">
        <v>934</v>
      </c>
      <c r="T294" s="19" t="s">
        <v>498</v>
      </c>
      <c r="U294" s="38"/>
      <c r="V294" s="35"/>
      <c r="W294" s="36"/>
      <c r="X294" s="37"/>
      <c r="Y294" s="113"/>
    </row>
    <row r="295" spans="1:25" s="4" customFormat="1" ht="13.5" customHeight="1">
      <c r="A295" s="24" t="s">
        <v>349</v>
      </c>
      <c r="B295" s="40">
        <v>3753</v>
      </c>
      <c r="C295" s="6">
        <v>3657</v>
      </c>
      <c r="D295" s="14">
        <f>C295-B295</f>
        <v>-96</v>
      </c>
      <c r="E295" s="102">
        <f>C295/B295-1</f>
        <v>-2.5579536370903266E-2</v>
      </c>
      <c r="F295" s="108">
        <v>130</v>
      </c>
      <c r="G295" s="109">
        <v>319</v>
      </c>
      <c r="H295" s="109">
        <v>1795</v>
      </c>
      <c r="I295" s="109">
        <v>1543</v>
      </c>
      <c r="J295" s="109">
        <v>763</v>
      </c>
      <c r="K295" s="105"/>
      <c r="L295" s="111">
        <f>F295/$C295</f>
        <v>3.5548263604047031E-2</v>
      </c>
      <c r="M295" s="111">
        <f>G295/$C295</f>
        <v>8.7229969920700021E-2</v>
      </c>
      <c r="N295" s="111">
        <f>H295/$C295</f>
        <v>0.49083948591741866</v>
      </c>
      <c r="O295" s="111">
        <f>I295/$C295</f>
        <v>0.4219305441618813</v>
      </c>
      <c r="P295" s="111">
        <f>J295/$C295</f>
        <v>0.20864096253759912</v>
      </c>
      <c r="Q295" s="126">
        <f>(G295+I295)/(H295/100)</f>
        <v>103.73259052924791</v>
      </c>
      <c r="S295" s="25">
        <v>781</v>
      </c>
      <c r="T295" s="19" t="s">
        <v>349</v>
      </c>
      <c r="U295" s="38"/>
      <c r="V295" s="35"/>
      <c r="W295" s="36"/>
      <c r="X295" s="37"/>
      <c r="Y295" s="113"/>
    </row>
    <row r="296" spans="1:25" s="4" customFormat="1" ht="13.5" customHeight="1">
      <c r="A296" s="55" t="s">
        <v>289</v>
      </c>
      <c r="B296" s="40">
        <v>1364</v>
      </c>
      <c r="C296" s="6">
        <v>1329</v>
      </c>
      <c r="D296" s="14">
        <f>C296-B296</f>
        <v>-35</v>
      </c>
      <c r="E296" s="102">
        <f>C296/B296-1</f>
        <v>-2.5659824046920798E-2</v>
      </c>
      <c r="F296" s="108">
        <v>77</v>
      </c>
      <c r="G296" s="109">
        <v>221</v>
      </c>
      <c r="H296" s="109">
        <v>741</v>
      </c>
      <c r="I296" s="109">
        <v>367</v>
      </c>
      <c r="J296" s="109">
        <v>172</v>
      </c>
      <c r="K296" s="105"/>
      <c r="L296" s="111">
        <f>F296/$C296</f>
        <v>5.7938299473288185E-2</v>
      </c>
      <c r="M296" s="111">
        <f>G296/$C296</f>
        <v>0.16629044394281414</v>
      </c>
      <c r="N296" s="111">
        <f>H296/$C296</f>
        <v>0.5575620767494357</v>
      </c>
      <c r="O296" s="111">
        <f>I296/$C296</f>
        <v>0.27614747930775019</v>
      </c>
      <c r="P296" s="111">
        <f>J296/$C296</f>
        <v>0.12942061700526711</v>
      </c>
      <c r="Q296" s="126">
        <f>(G296+I296)/(H296/100)</f>
        <v>79.352226720647778</v>
      </c>
      <c r="S296" s="50">
        <v>561</v>
      </c>
      <c r="T296" s="39" t="s">
        <v>289</v>
      </c>
      <c r="U296" s="38"/>
      <c r="V296" s="35"/>
      <c r="W296" s="36"/>
      <c r="X296" s="37"/>
      <c r="Y296" s="113"/>
    </row>
    <row r="297" spans="1:25" s="4" customFormat="1" ht="13.5" customHeight="1">
      <c r="A297" s="24" t="s">
        <v>387</v>
      </c>
      <c r="B297" s="40">
        <v>4022</v>
      </c>
      <c r="C297" s="6">
        <v>3918</v>
      </c>
      <c r="D297" s="14">
        <f>C297-B297</f>
        <v>-104</v>
      </c>
      <c r="E297" s="102">
        <f>C297/B297-1</f>
        <v>-2.5857782197911461E-2</v>
      </c>
      <c r="F297" s="108">
        <v>151</v>
      </c>
      <c r="G297" s="109">
        <v>400</v>
      </c>
      <c r="H297" s="109">
        <v>2043</v>
      </c>
      <c r="I297" s="109">
        <v>1475</v>
      </c>
      <c r="J297" s="109">
        <v>712</v>
      </c>
      <c r="K297" s="105"/>
      <c r="L297" s="111">
        <f>F297/$C297</f>
        <v>3.8540071465033181E-2</v>
      </c>
      <c r="M297" s="111">
        <f>G297/$C297</f>
        <v>0.10209290454313426</v>
      </c>
      <c r="N297" s="111">
        <f>H297/$C297</f>
        <v>0.52143950995405819</v>
      </c>
      <c r="O297" s="111">
        <f>I297/$C297</f>
        <v>0.37646758550280757</v>
      </c>
      <c r="P297" s="111">
        <f>J297/$C297</f>
        <v>0.18172537008677897</v>
      </c>
      <c r="Q297" s="126">
        <f>(G297+I297)/(H297/100)</f>
        <v>91.776798825256975</v>
      </c>
      <c r="S297" s="25">
        <v>976</v>
      </c>
      <c r="T297" s="39" t="s">
        <v>388</v>
      </c>
      <c r="U297" s="38"/>
      <c r="V297" s="35"/>
      <c r="W297" s="36"/>
      <c r="X297" s="37"/>
      <c r="Y297" s="113"/>
    </row>
    <row r="298" spans="1:25" s="4" customFormat="1" ht="13.5" customHeight="1">
      <c r="A298" s="24" t="s">
        <v>329</v>
      </c>
      <c r="B298" s="40">
        <v>3491</v>
      </c>
      <c r="C298" s="6">
        <v>3400</v>
      </c>
      <c r="D298" s="14">
        <f>C298-B298</f>
        <v>-91</v>
      </c>
      <c r="E298" s="102">
        <f>C298/B298-1</f>
        <v>-2.6067029504439954E-2</v>
      </c>
      <c r="F298" s="108">
        <v>117</v>
      </c>
      <c r="G298" s="109">
        <v>307</v>
      </c>
      <c r="H298" s="109">
        <v>1776</v>
      </c>
      <c r="I298" s="109">
        <v>1317</v>
      </c>
      <c r="J298" s="109">
        <v>614</v>
      </c>
      <c r="K298" s="105"/>
      <c r="L298" s="111">
        <f>F298/$C298</f>
        <v>3.441176470588235E-2</v>
      </c>
      <c r="M298" s="111">
        <f>G298/$C298</f>
        <v>9.029411764705883E-2</v>
      </c>
      <c r="N298" s="111">
        <f>H298/$C298</f>
        <v>0.52235294117647058</v>
      </c>
      <c r="O298" s="111">
        <f>I298/$C298</f>
        <v>0.38735294117647057</v>
      </c>
      <c r="P298" s="111">
        <f>J298/$C298</f>
        <v>0.18058823529411766</v>
      </c>
      <c r="Q298" s="126">
        <f>(G298+I298)/(H298/100)</f>
        <v>91.441441441441427</v>
      </c>
      <c r="S298" s="25">
        <v>732</v>
      </c>
      <c r="T298" s="19" t="s">
        <v>329</v>
      </c>
      <c r="U298" s="38"/>
      <c r="V298" s="35"/>
      <c r="W298" s="36"/>
      <c r="X298" s="37"/>
      <c r="Y298" s="113"/>
    </row>
    <row r="299" spans="1:25" s="4" customFormat="1" ht="13.5" customHeight="1">
      <c r="A299" s="24" t="s">
        <v>327</v>
      </c>
      <c r="B299" s="40">
        <v>4398</v>
      </c>
      <c r="C299" s="6">
        <v>4283</v>
      </c>
      <c r="D299" s="14">
        <f>C299-B299</f>
        <v>-115</v>
      </c>
      <c r="E299" s="102">
        <f>C299/B299-1</f>
        <v>-2.6148249204183682E-2</v>
      </c>
      <c r="F299" s="108">
        <v>197</v>
      </c>
      <c r="G299" s="109">
        <v>491</v>
      </c>
      <c r="H299" s="109">
        <v>2213</v>
      </c>
      <c r="I299" s="109">
        <v>1579</v>
      </c>
      <c r="J299" s="109">
        <v>744</v>
      </c>
      <c r="K299" s="105"/>
      <c r="L299" s="111">
        <f>F299/$C299</f>
        <v>4.5995797338314263E-2</v>
      </c>
      <c r="M299" s="111">
        <f>G299/$C299</f>
        <v>0.11463927153864113</v>
      </c>
      <c r="N299" s="111">
        <f>H299/$C299</f>
        <v>0.51669390614055566</v>
      </c>
      <c r="O299" s="111">
        <f>I299/$C299</f>
        <v>0.36866682232080317</v>
      </c>
      <c r="P299" s="111">
        <f>J299/$C299</f>
        <v>0.17371001634368433</v>
      </c>
      <c r="Q299" s="126">
        <f>(G299+I299)/(H299/100)</f>
        <v>93.538183461364667</v>
      </c>
      <c r="S299" s="25">
        <v>702</v>
      </c>
      <c r="T299" s="19" t="s">
        <v>327</v>
      </c>
      <c r="U299" s="38"/>
      <c r="V299" s="35"/>
      <c r="W299" s="36"/>
      <c r="X299" s="37"/>
      <c r="Y299" s="113"/>
    </row>
    <row r="300" spans="1:25" s="4" customFormat="1" ht="13.5" customHeight="1">
      <c r="A300" s="24" t="s">
        <v>238</v>
      </c>
      <c r="B300" s="40">
        <v>2698</v>
      </c>
      <c r="C300" s="6">
        <v>2627</v>
      </c>
      <c r="D300" s="14">
        <f>C300-B300</f>
        <v>-71</v>
      </c>
      <c r="E300" s="102">
        <f>C300/B300-1</f>
        <v>-2.6315789473684181E-2</v>
      </c>
      <c r="F300" s="108">
        <v>128</v>
      </c>
      <c r="G300" s="109">
        <v>345</v>
      </c>
      <c r="H300" s="109">
        <v>1399</v>
      </c>
      <c r="I300" s="109">
        <v>883</v>
      </c>
      <c r="J300" s="109">
        <v>402</v>
      </c>
      <c r="K300" s="105"/>
      <c r="L300" s="111">
        <f>F300/$C300</f>
        <v>4.8724781119147319E-2</v>
      </c>
      <c r="M300" s="111">
        <f>G300/$C300</f>
        <v>0.13132851161020176</v>
      </c>
      <c r="N300" s="111">
        <f>H300/$C300</f>
        <v>0.53254663113818046</v>
      </c>
      <c r="O300" s="111">
        <f>I300/$C300</f>
        <v>0.33612485725161784</v>
      </c>
      <c r="P300" s="111">
        <f>J300/$C300</f>
        <v>0.15302626570232203</v>
      </c>
      <c r="Q300" s="126">
        <f>(G300+I300)/(H300/100)</f>
        <v>87.77698355968549</v>
      </c>
      <c r="S300" s="25">
        <v>275</v>
      </c>
      <c r="T300" s="19" t="s">
        <v>238</v>
      </c>
      <c r="U300" s="38"/>
      <c r="V300" s="35"/>
      <c r="W300" s="36"/>
      <c r="X300" s="37"/>
      <c r="Y300" s="113"/>
    </row>
    <row r="301" spans="1:25" s="4" customFormat="1" ht="13.5" customHeight="1">
      <c r="A301" s="24" t="s">
        <v>379</v>
      </c>
      <c r="B301" s="40">
        <v>3676</v>
      </c>
      <c r="C301" s="6">
        <v>3579</v>
      </c>
      <c r="D301" s="14">
        <f>C301-B301</f>
        <v>-97</v>
      </c>
      <c r="E301" s="102">
        <f>C301/B301-1</f>
        <v>-2.638737758433074E-2</v>
      </c>
      <c r="F301" s="108">
        <v>215</v>
      </c>
      <c r="G301" s="109">
        <v>527</v>
      </c>
      <c r="H301" s="109">
        <v>2094</v>
      </c>
      <c r="I301" s="109">
        <v>958</v>
      </c>
      <c r="J301" s="109">
        <v>413</v>
      </c>
      <c r="K301" s="105"/>
      <c r="L301" s="111">
        <f>F301/$C301</f>
        <v>6.0072645990500141E-2</v>
      </c>
      <c r="M301" s="111">
        <f>G301/$C301</f>
        <v>0.14724783459066779</v>
      </c>
      <c r="N301" s="111">
        <f>H301/$C301</f>
        <v>0.58507963118189443</v>
      </c>
      <c r="O301" s="111">
        <f>I301/$C301</f>
        <v>0.26767253422743781</v>
      </c>
      <c r="P301" s="111">
        <f>J301/$C301</f>
        <v>0.11539536183291423</v>
      </c>
      <c r="Q301" s="126">
        <f>(G301+I301)/(H301/100)</f>
        <v>70.916905444126073</v>
      </c>
      <c r="S301" s="25">
        <v>925</v>
      </c>
      <c r="T301" s="39" t="s">
        <v>379</v>
      </c>
      <c r="U301" s="38"/>
      <c r="V301" s="35"/>
      <c r="W301" s="36"/>
      <c r="X301" s="37"/>
      <c r="Y301" s="113"/>
    </row>
    <row r="302" spans="1:25" s="4" customFormat="1" ht="13.5" customHeight="1">
      <c r="A302" s="24" t="s">
        <v>302</v>
      </c>
      <c r="B302" s="40">
        <v>2146</v>
      </c>
      <c r="C302" s="6">
        <v>2089</v>
      </c>
      <c r="D302" s="14">
        <f>C302-B302</f>
        <v>-57</v>
      </c>
      <c r="E302" s="102">
        <f>C302/B302-1</f>
        <v>-2.6561043802423079E-2</v>
      </c>
      <c r="F302" s="108">
        <v>125</v>
      </c>
      <c r="G302" s="109">
        <v>313</v>
      </c>
      <c r="H302" s="109">
        <v>1123</v>
      </c>
      <c r="I302" s="109">
        <v>653</v>
      </c>
      <c r="J302" s="109">
        <v>305</v>
      </c>
      <c r="K302" s="105"/>
      <c r="L302" s="111">
        <f>F302/$C302</f>
        <v>5.9837242699856394E-2</v>
      </c>
      <c r="M302" s="111">
        <f>G302/$C302</f>
        <v>0.14983245572044041</v>
      </c>
      <c r="N302" s="111">
        <f>H302/$C302</f>
        <v>0.53757778841550985</v>
      </c>
      <c r="O302" s="111">
        <f>I302/$C302</f>
        <v>0.3125897558640498</v>
      </c>
      <c r="P302" s="111">
        <f>J302/$C302</f>
        <v>0.1460028721876496</v>
      </c>
      <c r="Q302" s="126">
        <f>(G302+I302)/(H302/100)</f>
        <v>86.019590382902933</v>
      </c>
      <c r="S302" s="25">
        <v>608</v>
      </c>
      <c r="T302" s="39" t="s">
        <v>303</v>
      </c>
      <c r="U302" s="38"/>
      <c r="V302" s="35"/>
      <c r="W302" s="36"/>
      <c r="X302" s="37"/>
      <c r="Y302" s="113"/>
    </row>
    <row r="303" spans="1:25" s="4" customFormat="1" ht="13.5" customHeight="1">
      <c r="A303" s="24" t="s">
        <v>310</v>
      </c>
      <c r="B303" s="40">
        <v>2597</v>
      </c>
      <c r="C303" s="6">
        <v>2528</v>
      </c>
      <c r="D303" s="14">
        <f>C303-B303</f>
        <v>-69</v>
      </c>
      <c r="E303" s="102">
        <f>C303/B303-1</f>
        <v>-2.6569118213323084E-2</v>
      </c>
      <c r="F303" s="108">
        <v>82</v>
      </c>
      <c r="G303" s="109">
        <v>231</v>
      </c>
      <c r="H303" s="109">
        <v>1327</v>
      </c>
      <c r="I303" s="109">
        <v>970</v>
      </c>
      <c r="J303" s="109">
        <v>423</v>
      </c>
      <c r="K303" s="105"/>
      <c r="L303" s="111">
        <f>F303/$C303</f>
        <v>3.2436708860759493E-2</v>
      </c>
      <c r="M303" s="111">
        <f>G303/$C303</f>
        <v>9.1376582278481014E-2</v>
      </c>
      <c r="N303" s="111">
        <f>H303/$C303</f>
        <v>0.52492088607594933</v>
      </c>
      <c r="O303" s="111">
        <f>I303/$C303</f>
        <v>0.38370253164556961</v>
      </c>
      <c r="P303" s="111">
        <f>J303/$C303</f>
        <v>0.16732594936708861</v>
      </c>
      <c r="Q303" s="126">
        <f>(G303+I303)/(H303/100)</f>
        <v>90.504898266767142</v>
      </c>
      <c r="S303" s="25">
        <v>620</v>
      </c>
      <c r="T303" s="19" t="s">
        <v>310</v>
      </c>
      <c r="U303" s="38"/>
      <c r="V303" s="35"/>
      <c r="W303" s="36"/>
      <c r="X303" s="37"/>
      <c r="Y303" s="113"/>
    </row>
    <row r="304" spans="1:25" s="4" customFormat="1" ht="13.5" customHeight="1">
      <c r="A304" s="55" t="s">
        <v>257</v>
      </c>
      <c r="B304" s="40">
        <v>3078</v>
      </c>
      <c r="C304" s="6">
        <v>2996</v>
      </c>
      <c r="D304" s="14">
        <f>C304-B304</f>
        <v>-82</v>
      </c>
      <c r="E304" s="102">
        <f>C304/B304-1</f>
        <v>-2.6640675763482835E-2</v>
      </c>
      <c r="F304" s="108">
        <v>177</v>
      </c>
      <c r="G304" s="109">
        <v>413</v>
      </c>
      <c r="H304" s="109">
        <v>1559</v>
      </c>
      <c r="I304" s="109">
        <v>1024</v>
      </c>
      <c r="J304" s="109">
        <v>473</v>
      </c>
      <c r="K304" s="105"/>
      <c r="L304" s="111">
        <f>F304/$C304</f>
        <v>5.9078771695594126E-2</v>
      </c>
      <c r="M304" s="111">
        <f>G304/$C304</f>
        <v>0.13785046728971961</v>
      </c>
      <c r="N304" s="111">
        <f>H304/$C304</f>
        <v>0.52036048064085449</v>
      </c>
      <c r="O304" s="111">
        <f>I304/$C304</f>
        <v>0.34178905206942589</v>
      </c>
      <c r="P304" s="111">
        <f>J304/$C304</f>
        <v>0.15787716955941256</v>
      </c>
      <c r="Q304" s="126">
        <f>(G304+I304)/(H304/100)</f>
        <v>92.174470814624755</v>
      </c>
      <c r="S304" s="50">
        <v>403</v>
      </c>
      <c r="T304" s="39" t="s">
        <v>257</v>
      </c>
      <c r="U304" s="38"/>
      <c r="V304" s="35"/>
      <c r="W304" s="36"/>
      <c r="X304" s="37"/>
      <c r="Y304" s="113"/>
    </row>
    <row r="305" spans="1:25" s="4" customFormat="1" ht="13.5" customHeight="1">
      <c r="A305" s="24" t="s">
        <v>351</v>
      </c>
      <c r="B305" s="40">
        <v>2869</v>
      </c>
      <c r="C305" s="6">
        <v>2792</v>
      </c>
      <c r="D305" s="14">
        <f>C305-B305</f>
        <v>-77</v>
      </c>
      <c r="E305" s="102">
        <f>C305/B305-1</f>
        <v>-2.6838619728128288E-2</v>
      </c>
      <c r="F305" s="108">
        <v>137</v>
      </c>
      <c r="G305" s="109">
        <v>335</v>
      </c>
      <c r="H305" s="109">
        <v>1437</v>
      </c>
      <c r="I305" s="109">
        <v>1020</v>
      </c>
      <c r="J305" s="109">
        <v>455</v>
      </c>
      <c r="K305" s="105"/>
      <c r="L305" s="111">
        <f>F305/$C305</f>
        <v>4.9068767908309455E-2</v>
      </c>
      <c r="M305" s="111">
        <f>G305/$C305</f>
        <v>0.11998567335243553</v>
      </c>
      <c r="N305" s="111">
        <f>H305/$C305</f>
        <v>0.51468481375358166</v>
      </c>
      <c r="O305" s="111">
        <f>I305/$C305</f>
        <v>0.3653295128939828</v>
      </c>
      <c r="P305" s="111">
        <f>J305/$C305</f>
        <v>0.16296561604584528</v>
      </c>
      <c r="Q305" s="126">
        <f>(G305+I305)/(H305/100)</f>
        <v>94.293667362560896</v>
      </c>
      <c r="S305" s="25">
        <v>785</v>
      </c>
      <c r="T305" s="19" t="s">
        <v>351</v>
      </c>
      <c r="U305" s="38"/>
      <c r="V305" s="35"/>
      <c r="W305" s="36"/>
      <c r="X305" s="37"/>
      <c r="Y305" s="113"/>
    </row>
    <row r="306" spans="1:25" s="4" customFormat="1" ht="13.5" customHeight="1">
      <c r="A306" s="24" t="s">
        <v>371</v>
      </c>
      <c r="B306" s="40">
        <v>3783</v>
      </c>
      <c r="C306" s="6">
        <v>3681</v>
      </c>
      <c r="D306" s="14">
        <f>C306-B306</f>
        <v>-102</v>
      </c>
      <c r="E306" s="102">
        <f>C306/B306-1</f>
        <v>-2.6962727993655844E-2</v>
      </c>
      <c r="F306" s="108">
        <v>394</v>
      </c>
      <c r="G306" s="109">
        <v>949</v>
      </c>
      <c r="H306" s="109">
        <v>1998</v>
      </c>
      <c r="I306" s="109">
        <v>734</v>
      </c>
      <c r="J306" s="109">
        <v>292</v>
      </c>
      <c r="K306" s="105"/>
      <c r="L306" s="111">
        <f>F306/$C306</f>
        <v>0.10703613148600924</v>
      </c>
      <c r="M306" s="111">
        <f>G306/$C306</f>
        <v>0.2578103776147786</v>
      </c>
      <c r="N306" s="111">
        <f>H306/$C306</f>
        <v>0.54278728606356963</v>
      </c>
      <c r="O306" s="111">
        <f>I306/$C306</f>
        <v>0.19940233632165172</v>
      </c>
      <c r="P306" s="111">
        <f>J306/$C306</f>
        <v>7.932627003531649E-2</v>
      </c>
      <c r="Q306" s="126">
        <f>(G306+I306)/(H306/100)</f>
        <v>84.234234234234236</v>
      </c>
      <c r="S306" s="25">
        <v>892</v>
      </c>
      <c r="T306" s="39" t="s">
        <v>371</v>
      </c>
      <c r="U306" s="38"/>
      <c r="V306" s="35"/>
      <c r="W306" s="36"/>
      <c r="X306" s="37"/>
      <c r="Y306" s="113"/>
    </row>
    <row r="307" spans="1:25" s="4" customFormat="1" ht="13.5" customHeight="1">
      <c r="A307" s="24" t="s">
        <v>362</v>
      </c>
      <c r="B307" s="40">
        <v>4482</v>
      </c>
      <c r="C307" s="6">
        <v>4361</v>
      </c>
      <c r="D307" s="14">
        <f>C307-B307</f>
        <v>-121</v>
      </c>
      <c r="E307" s="102">
        <f>C307/B307-1</f>
        <v>-2.6996876394466796E-2</v>
      </c>
      <c r="F307" s="108">
        <v>232</v>
      </c>
      <c r="G307" s="109">
        <v>558</v>
      </c>
      <c r="H307" s="109">
        <v>2381</v>
      </c>
      <c r="I307" s="109">
        <v>1422</v>
      </c>
      <c r="J307" s="109">
        <v>605</v>
      </c>
      <c r="K307" s="105"/>
      <c r="L307" s="111">
        <f>F307/$C307</f>
        <v>5.3198807612932816E-2</v>
      </c>
      <c r="M307" s="111">
        <f>G307/$C307</f>
        <v>0.12795230451731254</v>
      </c>
      <c r="N307" s="111">
        <f>H307/$C307</f>
        <v>0.54597569364824583</v>
      </c>
      <c r="O307" s="111">
        <f>I307/$C307</f>
        <v>0.32607200183444163</v>
      </c>
      <c r="P307" s="111">
        <f>J307/$C307</f>
        <v>0.13872964916303601</v>
      </c>
      <c r="Q307" s="126">
        <f>(G307+I307)/(H307/100)</f>
        <v>83.158336833263334</v>
      </c>
      <c r="S307" s="25">
        <v>848</v>
      </c>
      <c r="T307" s="19" t="s">
        <v>362</v>
      </c>
      <c r="U307" s="38"/>
      <c r="V307" s="35"/>
      <c r="W307" s="36"/>
      <c r="X307" s="37"/>
      <c r="Y307" s="113"/>
    </row>
    <row r="308" spans="1:25" s="4" customFormat="1" ht="13.5" customHeight="1">
      <c r="A308" s="24" t="s">
        <v>197</v>
      </c>
      <c r="B308" s="40">
        <v>1666</v>
      </c>
      <c r="C308" s="6">
        <v>1620</v>
      </c>
      <c r="D308" s="14">
        <f>C308-B308</f>
        <v>-46</v>
      </c>
      <c r="E308" s="102">
        <f>C308/B308-1</f>
        <v>-2.7611044417767072E-2</v>
      </c>
      <c r="F308" s="108">
        <v>95</v>
      </c>
      <c r="G308" s="109">
        <v>224</v>
      </c>
      <c r="H308" s="109">
        <v>921</v>
      </c>
      <c r="I308" s="109">
        <v>475</v>
      </c>
      <c r="J308" s="109">
        <v>193</v>
      </c>
      <c r="K308" s="105"/>
      <c r="L308" s="111">
        <f>F308/$C308</f>
        <v>5.8641975308641972E-2</v>
      </c>
      <c r="M308" s="111">
        <f>G308/$C308</f>
        <v>0.13827160493827159</v>
      </c>
      <c r="N308" s="111">
        <f>H308/$C308</f>
        <v>0.56851851851851853</v>
      </c>
      <c r="O308" s="111">
        <f>I308/$C308</f>
        <v>0.2932098765432099</v>
      </c>
      <c r="P308" s="111">
        <f>J308/$C308</f>
        <v>0.1191358024691358</v>
      </c>
      <c r="Q308" s="126">
        <f>(G308+I308)/(H308/100)</f>
        <v>75.895765472312704</v>
      </c>
      <c r="S308" s="25">
        <v>99</v>
      </c>
      <c r="T308" s="19" t="s">
        <v>197</v>
      </c>
      <c r="U308" s="38"/>
      <c r="V308" s="35"/>
      <c r="W308" s="36"/>
      <c r="X308" s="37"/>
      <c r="Y308" s="113"/>
    </row>
    <row r="309" spans="1:25" s="4" customFormat="1" ht="13.5" customHeight="1">
      <c r="A309" s="24" t="s">
        <v>383</v>
      </c>
      <c r="B309" s="40">
        <v>6739</v>
      </c>
      <c r="C309" s="6">
        <v>6544</v>
      </c>
      <c r="D309" s="14">
        <f>C309-B309</f>
        <v>-195</v>
      </c>
      <c r="E309" s="102">
        <f>C309/B309-1</f>
        <v>-2.8936043923430743E-2</v>
      </c>
      <c r="F309" s="108">
        <v>295</v>
      </c>
      <c r="G309" s="109">
        <v>779</v>
      </c>
      <c r="H309" s="109">
        <v>3350</v>
      </c>
      <c r="I309" s="109">
        <v>2415</v>
      </c>
      <c r="J309" s="109">
        <v>1122</v>
      </c>
      <c r="K309" s="105"/>
      <c r="L309" s="111">
        <f>F309/$C309</f>
        <v>4.507946210268949E-2</v>
      </c>
      <c r="M309" s="111">
        <f>G309/$C309</f>
        <v>0.11904034229828851</v>
      </c>
      <c r="N309" s="111">
        <f>H309/$C309</f>
        <v>0.51191931540342295</v>
      </c>
      <c r="O309" s="111">
        <f>I309/$C309</f>
        <v>0.36904034229828853</v>
      </c>
      <c r="P309" s="111">
        <f>J309/$C309</f>
        <v>0.17145476772616136</v>
      </c>
      <c r="Q309" s="126">
        <f>(G309+I309)/(H309/100)</f>
        <v>95.343283582089555</v>
      </c>
      <c r="S309" s="25">
        <v>936</v>
      </c>
      <c r="T309" s="19" t="s">
        <v>384</v>
      </c>
      <c r="U309" s="38"/>
      <c r="V309" s="35"/>
      <c r="W309" s="36"/>
      <c r="X309" s="37"/>
      <c r="Y309" s="113"/>
    </row>
    <row r="310" spans="1:25" s="4" customFormat="1" ht="13.5" customHeight="1">
      <c r="A310" s="24" t="s">
        <v>320</v>
      </c>
      <c r="B310" s="40">
        <v>3896</v>
      </c>
      <c r="C310" s="6">
        <v>3783</v>
      </c>
      <c r="D310" s="14">
        <f>C310-B310</f>
        <v>-113</v>
      </c>
      <c r="E310" s="102">
        <f>C310/B310-1</f>
        <v>-2.9004106776180705E-2</v>
      </c>
      <c r="F310" s="108">
        <v>232</v>
      </c>
      <c r="G310" s="109">
        <v>669</v>
      </c>
      <c r="H310" s="109">
        <v>2030</v>
      </c>
      <c r="I310" s="109">
        <v>1084</v>
      </c>
      <c r="J310" s="109">
        <v>461</v>
      </c>
      <c r="K310" s="105"/>
      <c r="L310" s="111">
        <f>F310/$C310</f>
        <v>6.1326989162040706E-2</v>
      </c>
      <c r="M310" s="111">
        <f>G310/$C310</f>
        <v>0.17684377478191912</v>
      </c>
      <c r="N310" s="111">
        <f>H310/$C310</f>
        <v>0.53661115516785618</v>
      </c>
      <c r="O310" s="111">
        <f>I310/$C310</f>
        <v>0.28654507005022467</v>
      </c>
      <c r="P310" s="111">
        <f>J310/$C310</f>
        <v>0.1218609569125033</v>
      </c>
      <c r="Q310" s="126">
        <f>(G310+I310)/(H310/100)</f>
        <v>86.354679802955658</v>
      </c>
      <c r="S310" s="25">
        <v>683</v>
      </c>
      <c r="T310" s="19" t="s">
        <v>320</v>
      </c>
      <c r="U310" s="38"/>
      <c r="V310" s="35"/>
      <c r="W310" s="36"/>
      <c r="X310" s="37"/>
      <c r="Y310" s="113"/>
    </row>
    <row r="311" spans="1:25" s="4" customFormat="1" ht="13.5" customHeight="1">
      <c r="A311" s="24" t="s">
        <v>366</v>
      </c>
      <c r="B311" s="40">
        <v>2551</v>
      </c>
      <c r="C311" s="6">
        <v>2477</v>
      </c>
      <c r="D311" s="14">
        <f>C311-B311</f>
        <v>-74</v>
      </c>
      <c r="E311" s="102">
        <f>C311/B311-1</f>
        <v>-2.9008232065856565E-2</v>
      </c>
      <c r="F311" s="108">
        <v>89</v>
      </c>
      <c r="G311" s="109">
        <v>261</v>
      </c>
      <c r="H311" s="109">
        <v>1341</v>
      </c>
      <c r="I311" s="109">
        <v>875</v>
      </c>
      <c r="J311" s="109">
        <v>373</v>
      </c>
      <c r="K311" s="105"/>
      <c r="L311" s="111">
        <f>F311/$C311</f>
        <v>3.5930561162696814E-2</v>
      </c>
      <c r="M311" s="111">
        <f>G311/$C311</f>
        <v>0.10536939846588615</v>
      </c>
      <c r="N311" s="111">
        <f>H311/$C311</f>
        <v>0.54138070246265646</v>
      </c>
      <c r="O311" s="111">
        <f>I311/$C311</f>
        <v>0.35324989907145743</v>
      </c>
      <c r="P311" s="111">
        <f>J311/$C311</f>
        <v>0.15058538554703271</v>
      </c>
      <c r="Q311" s="126">
        <f>(G311+I311)/(H311/100)</f>
        <v>84.712900820283366</v>
      </c>
      <c r="S311" s="25">
        <v>857</v>
      </c>
      <c r="T311" s="19" t="s">
        <v>366</v>
      </c>
      <c r="U311" s="38"/>
      <c r="V311" s="35"/>
      <c r="W311" s="36"/>
      <c r="X311" s="37"/>
      <c r="Y311" s="113"/>
    </row>
    <row r="312" spans="1:25" s="4" customFormat="1" ht="13.5" customHeight="1">
      <c r="A312" s="24" t="s">
        <v>322</v>
      </c>
      <c r="B312" s="40">
        <v>1651</v>
      </c>
      <c r="C312" s="6">
        <v>1602</v>
      </c>
      <c r="D312" s="14">
        <f>C312-B312</f>
        <v>-49</v>
      </c>
      <c r="E312" s="102">
        <f>C312/B312-1</f>
        <v>-2.9678982434887979E-2</v>
      </c>
      <c r="F312" s="108">
        <v>53</v>
      </c>
      <c r="G312" s="109">
        <v>162</v>
      </c>
      <c r="H312" s="109">
        <v>811</v>
      </c>
      <c r="I312" s="109">
        <v>629</v>
      </c>
      <c r="J312" s="109">
        <v>294</v>
      </c>
      <c r="K312" s="105"/>
      <c r="L312" s="111">
        <f>F312/$C312</f>
        <v>3.3083645443196003E-2</v>
      </c>
      <c r="M312" s="111">
        <f>G312/$C312</f>
        <v>0.10112359550561797</v>
      </c>
      <c r="N312" s="111">
        <f>H312/$C312</f>
        <v>0.50624219725343322</v>
      </c>
      <c r="O312" s="111">
        <f>I312/$C312</f>
        <v>0.39263420724094883</v>
      </c>
      <c r="P312" s="111">
        <f>J312/$C312</f>
        <v>0.18352059925093633</v>
      </c>
      <c r="Q312" s="126">
        <f>(G312+I312)/(H312/100)</f>
        <v>97.533908754623923</v>
      </c>
      <c r="S312" s="25">
        <v>687</v>
      </c>
      <c r="T312" s="19" t="s">
        <v>322</v>
      </c>
      <c r="U312" s="38"/>
      <c r="V312" s="35"/>
      <c r="W312" s="36"/>
      <c r="X312" s="37"/>
      <c r="Y312" s="113"/>
    </row>
    <row r="313" spans="1:25" s="4" customFormat="1" ht="13.5" customHeight="1">
      <c r="A313" s="24" t="s">
        <v>193</v>
      </c>
      <c r="B313" s="40">
        <v>2780</v>
      </c>
      <c r="C313" s="6">
        <v>2697</v>
      </c>
      <c r="D313" s="14">
        <f>C313-B313</f>
        <v>-83</v>
      </c>
      <c r="E313" s="102">
        <f>C313/B313-1</f>
        <v>-2.9856115107913639E-2</v>
      </c>
      <c r="F313" s="108">
        <v>105</v>
      </c>
      <c r="G313" s="109">
        <v>246</v>
      </c>
      <c r="H313" s="109">
        <v>1396</v>
      </c>
      <c r="I313" s="109">
        <v>1055</v>
      </c>
      <c r="J313" s="109">
        <v>471</v>
      </c>
      <c r="K313" s="105"/>
      <c r="L313" s="111">
        <f>F313/$C313</f>
        <v>3.8932146829810901E-2</v>
      </c>
      <c r="M313" s="111">
        <f>G313/$C313</f>
        <v>9.1212458286985543E-2</v>
      </c>
      <c r="N313" s="111">
        <f>H313/$C313</f>
        <v>0.51761216166110491</v>
      </c>
      <c r="O313" s="111">
        <f>I313/$C313</f>
        <v>0.39117538005190955</v>
      </c>
      <c r="P313" s="111">
        <f>J313/$C313</f>
        <v>0.1746384872080089</v>
      </c>
      <c r="Q313" s="126">
        <f>(G313+I313)/(H313/100)</f>
        <v>93.194842406876788</v>
      </c>
      <c r="S313" s="25">
        <v>81</v>
      </c>
      <c r="T313" s="19" t="s">
        <v>481</v>
      </c>
      <c r="U313" s="38"/>
      <c r="V313" s="35"/>
      <c r="W313" s="36"/>
      <c r="X313" s="37"/>
      <c r="Y313" s="113"/>
    </row>
    <row r="314" spans="1:25" s="4" customFormat="1" ht="13.5" customHeight="1">
      <c r="A314" s="24" t="s">
        <v>358</v>
      </c>
      <c r="B314" s="40">
        <v>1567</v>
      </c>
      <c r="C314" s="6">
        <v>1520</v>
      </c>
      <c r="D314" s="14">
        <f>C314-B314</f>
        <v>-47</v>
      </c>
      <c r="E314" s="102">
        <f>C314/B314-1</f>
        <v>-2.9993618379068332E-2</v>
      </c>
      <c r="F314" s="108">
        <v>55</v>
      </c>
      <c r="G314" s="109">
        <v>132</v>
      </c>
      <c r="H314" s="109">
        <v>803</v>
      </c>
      <c r="I314" s="109">
        <v>585</v>
      </c>
      <c r="J314" s="109">
        <v>248</v>
      </c>
      <c r="K314" s="105"/>
      <c r="L314" s="111">
        <f>F314/$C314</f>
        <v>3.6184210526315791E-2</v>
      </c>
      <c r="M314" s="111">
        <f>G314/$C314</f>
        <v>8.6842105263157901E-2</v>
      </c>
      <c r="N314" s="111">
        <f>H314/$C314</f>
        <v>0.52828947368421053</v>
      </c>
      <c r="O314" s="111">
        <f>I314/$C314</f>
        <v>0.38486842105263158</v>
      </c>
      <c r="P314" s="111">
        <f>J314/$C314</f>
        <v>0.16315789473684211</v>
      </c>
      <c r="Q314" s="126">
        <f>(G314+I314)/(H314/100)</f>
        <v>89.290161892901622</v>
      </c>
      <c r="S314" s="25">
        <v>844</v>
      </c>
      <c r="T314" s="19" t="s">
        <v>358</v>
      </c>
      <c r="U314" s="38"/>
      <c r="V314" s="35"/>
      <c r="W314" s="36"/>
      <c r="X314" s="37"/>
      <c r="Y314" s="113"/>
    </row>
    <row r="315" spans="1:25" s="4" customFormat="1" ht="13.5" customHeight="1">
      <c r="A315" s="24" t="s">
        <v>179</v>
      </c>
      <c r="B315" s="40">
        <v>1405</v>
      </c>
      <c r="C315" s="6">
        <v>1361</v>
      </c>
      <c r="D315" s="14">
        <f>C315-B315</f>
        <v>-44</v>
      </c>
      <c r="E315" s="102">
        <f>C315/B315-1</f>
        <v>-3.1316725978647653E-2</v>
      </c>
      <c r="F315" s="108">
        <v>63</v>
      </c>
      <c r="G315" s="109">
        <v>156</v>
      </c>
      <c r="H315" s="109">
        <v>690</v>
      </c>
      <c r="I315" s="109">
        <v>515</v>
      </c>
      <c r="J315" s="109">
        <v>238</v>
      </c>
      <c r="K315" s="105"/>
      <c r="L315" s="111">
        <f>F315/$C315</f>
        <v>4.6289493019838354E-2</v>
      </c>
      <c r="M315" s="111">
        <f>G315/$C315</f>
        <v>0.11462160176340926</v>
      </c>
      <c r="N315" s="111">
        <f>H315/$C315</f>
        <v>0.50698016164584869</v>
      </c>
      <c r="O315" s="111">
        <f>I315/$C315</f>
        <v>0.37839823659074212</v>
      </c>
      <c r="P315" s="111">
        <f>J315/$C315</f>
        <v>0.17487141807494488</v>
      </c>
      <c r="Q315" s="126">
        <f>(G315+I315)/(H315/100)</f>
        <v>97.246376811594203</v>
      </c>
      <c r="S315" s="25">
        <v>46</v>
      </c>
      <c r="T315" s="19" t="s">
        <v>179</v>
      </c>
      <c r="U315" s="38"/>
      <c r="V315" s="35"/>
      <c r="W315" s="36"/>
      <c r="X315" s="37"/>
      <c r="Y315" s="113"/>
    </row>
    <row r="316" spans="1:25" s="4" customFormat="1" ht="13.5" customHeight="1">
      <c r="A316" s="24" t="s">
        <v>221</v>
      </c>
      <c r="B316" s="40">
        <v>2990</v>
      </c>
      <c r="C316" s="6">
        <v>2893</v>
      </c>
      <c r="D316" s="14">
        <f>C316-B316</f>
        <v>-97</v>
      </c>
      <c r="E316" s="102">
        <f>C316/B316-1</f>
        <v>-3.2441471571906355E-2</v>
      </c>
      <c r="F316" s="108">
        <v>131</v>
      </c>
      <c r="G316" s="109">
        <v>333</v>
      </c>
      <c r="H316" s="109">
        <v>1542</v>
      </c>
      <c r="I316" s="109">
        <v>1018</v>
      </c>
      <c r="J316" s="109">
        <v>472</v>
      </c>
      <c r="K316" s="105"/>
      <c r="L316" s="111">
        <f>F316/$C316</f>
        <v>4.5281714483235397E-2</v>
      </c>
      <c r="M316" s="111">
        <f>G316/$C316</f>
        <v>0.11510542689249914</v>
      </c>
      <c r="N316" s="111">
        <f>H316/$C316</f>
        <v>0.53301071552022128</v>
      </c>
      <c r="O316" s="111">
        <f>I316/$C316</f>
        <v>0.35188385758727964</v>
      </c>
      <c r="P316" s="111">
        <f>J316/$C316</f>
        <v>0.16315243691669548</v>
      </c>
      <c r="Q316" s="126">
        <f>(G316+I316)/(H316/100)</f>
        <v>87.613488975356674</v>
      </c>
      <c r="S316" s="25">
        <v>204</v>
      </c>
      <c r="T316" s="39" t="s">
        <v>221</v>
      </c>
      <c r="U316" s="38"/>
      <c r="V316" s="35"/>
      <c r="W316" s="36"/>
      <c r="X316" s="37"/>
      <c r="Y316" s="113"/>
    </row>
    <row r="317" spans="1:25" s="4" customFormat="1" ht="13.5" customHeight="1">
      <c r="A317" s="24" t="s">
        <v>190</v>
      </c>
      <c r="B317" s="40">
        <v>1165</v>
      </c>
      <c r="C317" s="6">
        <v>1127</v>
      </c>
      <c r="D317" s="14">
        <f>C317-B317</f>
        <v>-38</v>
      </c>
      <c r="E317" s="102">
        <f>C317/B317-1</f>
        <v>-3.2618025751072977E-2</v>
      </c>
      <c r="F317" s="108">
        <v>64</v>
      </c>
      <c r="G317" s="109">
        <v>152</v>
      </c>
      <c r="H317" s="109">
        <v>596</v>
      </c>
      <c r="I317" s="109">
        <v>379</v>
      </c>
      <c r="J317" s="109">
        <v>183</v>
      </c>
      <c r="K317" s="105"/>
      <c r="L317" s="111">
        <f>F317/$C317</f>
        <v>5.6787932564330082E-2</v>
      </c>
      <c r="M317" s="111">
        <f>G317/$C317</f>
        <v>0.13487133984028393</v>
      </c>
      <c r="N317" s="111">
        <f>H317/$C317</f>
        <v>0.52883762200532392</v>
      </c>
      <c r="O317" s="111">
        <f>I317/$C317</f>
        <v>0.33629103815439221</v>
      </c>
      <c r="P317" s="111">
        <f>J317/$C317</f>
        <v>0.16237799467613132</v>
      </c>
      <c r="Q317" s="126">
        <f>(G317+I317)/(H317/100)</f>
        <v>89.09395973154362</v>
      </c>
      <c r="S317" s="25">
        <v>74</v>
      </c>
      <c r="T317" s="19" t="s">
        <v>480</v>
      </c>
      <c r="U317" s="26"/>
      <c r="V317" s="35"/>
      <c r="W317" s="36"/>
      <c r="X317" s="37"/>
      <c r="Y317" s="113"/>
    </row>
    <row r="318" spans="1:25" s="4" customFormat="1" ht="13.5" customHeight="1">
      <c r="A318" s="24" t="s">
        <v>323</v>
      </c>
      <c r="B318" s="40">
        <v>3335</v>
      </c>
      <c r="C318" s="6">
        <v>3226</v>
      </c>
      <c r="D318" s="14">
        <f>C318-B318</f>
        <v>-109</v>
      </c>
      <c r="E318" s="102">
        <f>C318/B318-1</f>
        <v>-3.2683658170914565E-2</v>
      </c>
      <c r="F318" s="108">
        <v>110</v>
      </c>
      <c r="G318" s="109">
        <v>307</v>
      </c>
      <c r="H318" s="109">
        <v>1685</v>
      </c>
      <c r="I318" s="109">
        <v>1234</v>
      </c>
      <c r="J318" s="109">
        <v>548</v>
      </c>
      <c r="K318" s="105"/>
      <c r="L318" s="111">
        <f>F318/$C318</f>
        <v>3.4097954122752634E-2</v>
      </c>
      <c r="M318" s="111">
        <f>G318/$C318</f>
        <v>9.5164290142591451E-2</v>
      </c>
      <c r="N318" s="111">
        <f>H318/$C318</f>
        <v>0.52231866088034717</v>
      </c>
      <c r="O318" s="111">
        <f>I318/$C318</f>
        <v>0.3825170489770614</v>
      </c>
      <c r="P318" s="111">
        <f>J318/$C318</f>
        <v>0.1698698078115313</v>
      </c>
      <c r="Q318" s="126">
        <f>(G318+I318)/(H318/100)</f>
        <v>91.454005934718097</v>
      </c>
      <c r="S318" s="25">
        <v>689</v>
      </c>
      <c r="T318" s="19" t="s">
        <v>323</v>
      </c>
      <c r="U318" s="34"/>
      <c r="V318" s="35"/>
      <c r="W318" s="36"/>
      <c r="X318" s="37"/>
      <c r="Y318" s="113"/>
    </row>
    <row r="319" spans="1:25" s="4" customFormat="1" ht="13.5" customHeight="1">
      <c r="A319" s="24" t="s">
        <v>345</v>
      </c>
      <c r="B319" s="40">
        <v>91</v>
      </c>
      <c r="C319" s="6">
        <v>88</v>
      </c>
      <c r="D319" s="14">
        <f>C319-B319</f>
        <v>-3</v>
      </c>
      <c r="E319" s="102">
        <f>C319/B319-1</f>
        <v>-3.2967032967032961E-2</v>
      </c>
      <c r="F319" s="108">
        <v>2</v>
      </c>
      <c r="G319" s="109">
        <v>2</v>
      </c>
      <c r="H319" s="109">
        <v>48</v>
      </c>
      <c r="I319" s="109">
        <v>38</v>
      </c>
      <c r="J319" s="109">
        <v>18</v>
      </c>
      <c r="K319" s="105"/>
      <c r="L319" s="111">
        <f>F319/$C319</f>
        <v>2.2727272727272728E-2</v>
      </c>
      <c r="M319" s="111">
        <f>G319/$C319</f>
        <v>2.2727272727272728E-2</v>
      </c>
      <c r="N319" s="111">
        <f>H319/$C319</f>
        <v>0.54545454545454541</v>
      </c>
      <c r="O319" s="111">
        <f>I319/$C319</f>
        <v>0.43181818181818182</v>
      </c>
      <c r="P319" s="111">
        <f>J319/$C319</f>
        <v>0.20454545454545456</v>
      </c>
      <c r="Q319" s="126">
        <f>(G319+I319)/(H319/100)</f>
        <v>83.333333333333343</v>
      </c>
      <c r="S319" s="25">
        <v>766</v>
      </c>
      <c r="T319" s="19" t="s">
        <v>345</v>
      </c>
      <c r="U319" s="38"/>
      <c r="V319" s="35"/>
      <c r="W319" s="36"/>
      <c r="X319" s="37"/>
      <c r="Y319" s="113"/>
    </row>
    <row r="320" spans="1:25" s="4" customFormat="1" ht="13.5" customHeight="1">
      <c r="A320" s="24" t="s">
        <v>187</v>
      </c>
      <c r="B320" s="40">
        <v>514</v>
      </c>
      <c r="C320" s="6">
        <v>496</v>
      </c>
      <c r="D320" s="14">
        <f>C320-B320</f>
        <v>-18</v>
      </c>
      <c r="E320" s="102">
        <f>C320/B320-1</f>
        <v>-3.5019455252918275E-2</v>
      </c>
      <c r="F320" s="108">
        <v>33</v>
      </c>
      <c r="G320" s="109">
        <v>82</v>
      </c>
      <c r="H320" s="109">
        <v>309</v>
      </c>
      <c r="I320" s="109">
        <v>105</v>
      </c>
      <c r="J320" s="109">
        <v>60</v>
      </c>
      <c r="K320" s="105"/>
      <c r="L320" s="111">
        <f>F320/$C320</f>
        <v>6.6532258064516125E-2</v>
      </c>
      <c r="M320" s="111">
        <f>G320/$C320</f>
        <v>0.16532258064516128</v>
      </c>
      <c r="N320" s="111">
        <f>H320/$C320</f>
        <v>0.62298387096774188</v>
      </c>
      <c r="O320" s="111">
        <f>I320/$C320</f>
        <v>0.21169354838709678</v>
      </c>
      <c r="P320" s="111">
        <f>J320/$C320</f>
        <v>0.12096774193548387</v>
      </c>
      <c r="Q320" s="126">
        <f>(G320+I320)/(H320/100)</f>
        <v>60.517799352750814</v>
      </c>
      <c r="S320" s="25">
        <v>65</v>
      </c>
      <c r="T320" s="19" t="s">
        <v>187</v>
      </c>
      <c r="U320" s="38"/>
      <c r="V320" s="35"/>
      <c r="W320" s="36"/>
      <c r="X320" s="37"/>
      <c r="Y320" s="113"/>
    </row>
    <row r="321" spans="1:25" s="4" customFormat="1" ht="13.5" customHeight="1">
      <c r="A321" s="24" t="s">
        <v>220</v>
      </c>
      <c r="B321" s="40">
        <v>1809</v>
      </c>
      <c r="C321" s="6">
        <v>1739</v>
      </c>
      <c r="D321" s="14">
        <f>C321-B321</f>
        <v>-70</v>
      </c>
      <c r="E321" s="102">
        <f>C321/B321-1</f>
        <v>-3.8695411829740234E-2</v>
      </c>
      <c r="F321" s="108">
        <v>108</v>
      </c>
      <c r="G321" s="109">
        <v>247</v>
      </c>
      <c r="H321" s="109">
        <v>956</v>
      </c>
      <c r="I321" s="109">
        <v>536</v>
      </c>
      <c r="J321" s="109">
        <v>225</v>
      </c>
      <c r="K321" s="105"/>
      <c r="L321" s="111">
        <f>F321/$C321</f>
        <v>6.2104657849338697E-2</v>
      </c>
      <c r="M321" s="111">
        <f>G321/$C321</f>
        <v>0.14203565267395055</v>
      </c>
      <c r="N321" s="111">
        <f>H321/$C321</f>
        <v>0.54974123059229441</v>
      </c>
      <c r="O321" s="111">
        <f>I321/$C321</f>
        <v>0.30822311673375502</v>
      </c>
      <c r="P321" s="111">
        <f>J321/$C321</f>
        <v>0.12938470385278897</v>
      </c>
      <c r="Q321" s="126">
        <f>(G321+I321)/(H321/100)</f>
        <v>81.903765690376559</v>
      </c>
      <c r="S321" s="25">
        <v>181</v>
      </c>
      <c r="T321" s="19" t="s">
        <v>220</v>
      </c>
      <c r="U321" s="34"/>
      <c r="V321" s="35"/>
      <c r="W321" s="36"/>
      <c r="X321" s="37"/>
      <c r="Y321" s="113"/>
    </row>
    <row r="322" spans="1:25" s="4" customFormat="1" ht="13.5" customHeight="1">
      <c r="A322" s="24" t="s">
        <v>270</v>
      </c>
      <c r="B322" s="40">
        <v>382</v>
      </c>
      <c r="C322" s="6">
        <v>366</v>
      </c>
      <c r="D322" s="14">
        <f>C322-B322</f>
        <v>-16</v>
      </c>
      <c r="E322" s="102">
        <f>C322/B322-1</f>
        <v>-4.1884816753926746E-2</v>
      </c>
      <c r="F322" s="108">
        <v>18</v>
      </c>
      <c r="G322" s="109">
        <v>53</v>
      </c>
      <c r="H322" s="109">
        <v>207</v>
      </c>
      <c r="I322" s="109">
        <v>106</v>
      </c>
      <c r="J322" s="109">
        <v>53</v>
      </c>
      <c r="K322" s="105"/>
      <c r="L322" s="111">
        <f>F322/$C322</f>
        <v>4.9180327868852458E-2</v>
      </c>
      <c r="M322" s="111">
        <f>G322/$C322</f>
        <v>0.1448087431693989</v>
      </c>
      <c r="N322" s="111">
        <f>H322/$C322</f>
        <v>0.56557377049180324</v>
      </c>
      <c r="O322" s="111">
        <f>I322/$C322</f>
        <v>0.2896174863387978</v>
      </c>
      <c r="P322" s="111">
        <f>J322/$C322</f>
        <v>0.1448087431693989</v>
      </c>
      <c r="Q322" s="126">
        <f>(G322+I322)/(H322/100)</f>
        <v>76.811594202898561</v>
      </c>
      <c r="S322" s="25">
        <v>438</v>
      </c>
      <c r="T322" s="39" t="s">
        <v>270</v>
      </c>
      <c r="U322" s="38"/>
      <c r="V322" s="35"/>
      <c r="W322" s="36"/>
      <c r="X322" s="37"/>
      <c r="Y322" s="113"/>
    </row>
    <row r="323" spans="1:25" s="4" customFormat="1" ht="13.5" customHeight="1">
      <c r="A323" s="24" t="s">
        <v>280</v>
      </c>
      <c r="B323" s="40">
        <v>1940</v>
      </c>
      <c r="C323" s="6">
        <v>1857</v>
      </c>
      <c r="D323" s="14">
        <f>C323-B323</f>
        <v>-83</v>
      </c>
      <c r="E323" s="102">
        <f>C323/B323-1</f>
        <v>-4.2783505154639134E-2</v>
      </c>
      <c r="F323" s="108">
        <v>58</v>
      </c>
      <c r="G323" s="109">
        <v>185</v>
      </c>
      <c r="H323" s="109">
        <v>974</v>
      </c>
      <c r="I323" s="109">
        <v>698</v>
      </c>
      <c r="J323" s="109">
        <v>330</v>
      </c>
      <c r="K323" s="105"/>
      <c r="L323" s="111">
        <f>F323/$C323</f>
        <v>3.1233171782444804E-2</v>
      </c>
      <c r="M323" s="111">
        <f>G323/$C323</f>
        <v>9.9623047926763603E-2</v>
      </c>
      <c r="N323" s="111">
        <f>H323/$C323</f>
        <v>0.52450188476036619</v>
      </c>
      <c r="O323" s="111">
        <f>I323/$C323</f>
        <v>0.37587506731287024</v>
      </c>
      <c r="P323" s="111">
        <f>J323/$C323</f>
        <v>0.17770597738287561</v>
      </c>
      <c r="Q323" s="126">
        <f>(G323+I323)/(H323/100)</f>
        <v>90.657084188911696</v>
      </c>
      <c r="S323" s="25">
        <v>489</v>
      </c>
      <c r="T323" s="19" t="s">
        <v>280</v>
      </c>
      <c r="U323" s="38"/>
      <c r="V323" s="35"/>
      <c r="W323" s="36"/>
      <c r="X323" s="37"/>
      <c r="Y323" s="113"/>
    </row>
    <row r="324" spans="1:25" s="4" customFormat="1" ht="13.5" customHeight="1">
      <c r="A324" s="24"/>
      <c r="B324" s="40"/>
      <c r="C324" s="6"/>
      <c r="D324" s="14"/>
      <c r="E324" s="102"/>
      <c r="F324" s="108"/>
      <c r="G324" s="109"/>
      <c r="H324" s="109"/>
      <c r="I324" s="109"/>
      <c r="J324" s="109"/>
      <c r="K324" s="105"/>
      <c r="L324" s="111"/>
      <c r="M324" s="111"/>
      <c r="N324" s="111"/>
      <c r="O324" s="111"/>
      <c r="P324" s="111"/>
      <c r="Q324" s="126"/>
      <c r="S324" s="25"/>
      <c r="T324" s="19"/>
      <c r="U324" s="34"/>
      <c r="V324" s="35"/>
      <c r="W324" s="36"/>
      <c r="X324" s="37"/>
      <c r="Y324" s="113"/>
    </row>
    <row r="325" spans="1:25" s="4" customFormat="1" ht="10.5" customHeight="1">
      <c r="A325" s="5"/>
      <c r="B325" s="41"/>
      <c r="C325" s="7"/>
      <c r="D325" s="15"/>
      <c r="E325" s="102"/>
      <c r="F325" s="9"/>
      <c r="L325" s="111"/>
      <c r="M325" s="111"/>
      <c r="N325" s="111"/>
      <c r="O325" s="111"/>
      <c r="P325" s="111"/>
      <c r="Q325" s="126"/>
      <c r="S325" s="47"/>
    </row>
    <row r="326" spans="1:25" ht="12">
      <c r="A326" s="116"/>
      <c r="B326" s="92"/>
      <c r="C326" s="93"/>
      <c r="D326" s="94"/>
      <c r="E326" s="102"/>
      <c r="F326" s="96"/>
      <c r="G326" s="97"/>
      <c r="H326" s="97"/>
      <c r="I326" s="97"/>
      <c r="J326" s="97"/>
      <c r="K326" s="97"/>
      <c r="L326" s="111"/>
      <c r="M326" s="111"/>
      <c r="N326" s="111"/>
      <c r="O326" s="111"/>
      <c r="P326" s="111"/>
      <c r="Q326" s="126"/>
      <c r="R326" s="97"/>
      <c r="S326" s="51"/>
    </row>
    <row r="327" spans="1:25" ht="14.25" customHeight="1">
      <c r="A327" s="55"/>
      <c r="B327" s="40"/>
      <c r="C327" s="118"/>
      <c r="D327" s="120"/>
      <c r="E327" s="121"/>
      <c r="F327" s="118"/>
      <c r="G327" s="118"/>
      <c r="H327" s="118"/>
      <c r="I327" s="118"/>
      <c r="J327" s="118"/>
      <c r="K327" s="97"/>
      <c r="L327" s="111"/>
      <c r="M327" s="111"/>
      <c r="N327" s="111"/>
      <c r="O327" s="111"/>
      <c r="P327" s="111"/>
      <c r="Q327" s="126"/>
      <c r="R327" s="97"/>
      <c r="S327" s="52"/>
      <c r="V327" s="31"/>
    </row>
    <row r="328" spans="1:25" ht="14.25" customHeight="1">
      <c r="A328" s="55"/>
      <c r="B328" s="40"/>
      <c r="C328" s="118"/>
      <c r="D328" s="120"/>
      <c r="E328" s="121"/>
      <c r="F328" s="118"/>
      <c r="G328" s="118"/>
      <c r="H328" s="118"/>
      <c r="I328" s="118"/>
      <c r="J328" s="118"/>
      <c r="K328" s="97"/>
      <c r="L328" s="111"/>
      <c r="M328" s="111"/>
      <c r="N328" s="111"/>
      <c r="O328" s="111"/>
      <c r="P328" s="111"/>
      <c r="Q328" s="126"/>
      <c r="R328" s="97"/>
      <c r="S328" s="52"/>
      <c r="V328" s="31"/>
    </row>
    <row r="329" spans="1:25" ht="14.25" customHeight="1">
      <c r="A329" s="55"/>
      <c r="B329" s="40"/>
      <c r="C329" s="118"/>
      <c r="D329" s="120"/>
      <c r="E329" s="121"/>
      <c r="F329" s="118"/>
      <c r="G329" s="118"/>
      <c r="H329" s="118"/>
      <c r="I329" s="118"/>
      <c r="J329" s="118"/>
      <c r="K329" s="97"/>
      <c r="L329" s="111"/>
      <c r="M329" s="111"/>
      <c r="N329" s="111"/>
      <c r="O329" s="111"/>
      <c r="P329" s="111"/>
      <c r="Q329" s="126"/>
      <c r="R329" s="97"/>
      <c r="S329" s="52"/>
      <c r="V329" s="31"/>
    </row>
    <row r="330" spans="1:25" ht="14.25" customHeight="1">
      <c r="A330" s="55"/>
      <c r="B330" s="40"/>
      <c r="C330" s="118"/>
      <c r="D330" s="120"/>
      <c r="E330" s="121"/>
      <c r="F330" s="118"/>
      <c r="G330" s="118"/>
      <c r="H330" s="118"/>
      <c r="I330" s="118"/>
      <c r="J330" s="118"/>
      <c r="K330" s="97"/>
      <c r="L330" s="111"/>
      <c r="M330" s="111"/>
      <c r="N330" s="111"/>
      <c r="O330" s="111"/>
      <c r="P330" s="111"/>
      <c r="Q330" s="126"/>
      <c r="R330" s="97"/>
      <c r="S330" s="52"/>
      <c r="V330" s="31"/>
    </row>
    <row r="331" spans="1:25" ht="14.25" customHeight="1">
      <c r="A331" s="55"/>
      <c r="B331" s="40"/>
      <c r="C331" s="118"/>
      <c r="D331" s="120"/>
      <c r="E331" s="121"/>
      <c r="F331" s="118"/>
      <c r="G331" s="118"/>
      <c r="H331" s="118"/>
      <c r="I331" s="118"/>
      <c r="J331" s="118"/>
      <c r="K331" s="97"/>
      <c r="L331" s="111"/>
      <c r="M331" s="111"/>
      <c r="N331" s="111"/>
      <c r="O331" s="111"/>
      <c r="P331" s="111"/>
      <c r="Q331" s="126"/>
      <c r="R331" s="97"/>
      <c r="S331" s="52"/>
      <c r="V331" s="31"/>
    </row>
    <row r="332" spans="1:25" ht="14.25" customHeight="1">
      <c r="A332" s="55"/>
      <c r="B332" s="40"/>
      <c r="C332" s="118"/>
      <c r="D332" s="120"/>
      <c r="E332" s="121"/>
      <c r="F332" s="118"/>
      <c r="G332" s="118"/>
      <c r="H332" s="118"/>
      <c r="I332" s="118"/>
      <c r="J332" s="118"/>
      <c r="K332" s="97"/>
      <c r="L332" s="111"/>
      <c r="M332" s="111"/>
      <c r="N332" s="111"/>
      <c r="O332" s="111"/>
      <c r="P332" s="111"/>
      <c r="Q332" s="126"/>
      <c r="R332" s="97"/>
      <c r="S332" s="52"/>
      <c r="V332" s="31"/>
    </row>
    <row r="333" spans="1:25" ht="14.25" customHeight="1">
      <c r="A333" s="55"/>
      <c r="B333" s="40"/>
      <c r="C333" s="118"/>
      <c r="D333" s="120"/>
      <c r="E333" s="121"/>
      <c r="F333" s="118"/>
      <c r="G333" s="118"/>
      <c r="H333" s="118"/>
      <c r="I333" s="118"/>
      <c r="J333" s="118"/>
      <c r="K333" s="97"/>
      <c r="L333" s="111"/>
      <c r="M333" s="111"/>
      <c r="N333" s="111"/>
      <c r="O333" s="111"/>
      <c r="P333" s="111"/>
      <c r="Q333" s="126"/>
      <c r="R333" s="97"/>
      <c r="S333" s="52"/>
      <c r="V333" s="31"/>
    </row>
    <row r="334" spans="1:25" ht="14.25" customHeight="1">
      <c r="A334" s="55"/>
      <c r="B334" s="40"/>
      <c r="C334" s="118"/>
      <c r="D334" s="120"/>
      <c r="E334" s="121"/>
      <c r="F334" s="118"/>
      <c r="G334" s="118"/>
      <c r="H334" s="118"/>
      <c r="I334" s="118"/>
      <c r="J334" s="118"/>
      <c r="K334" s="97"/>
      <c r="L334" s="111"/>
      <c r="M334" s="111"/>
      <c r="N334" s="111"/>
      <c r="O334" s="111"/>
      <c r="P334" s="111"/>
      <c r="Q334" s="126"/>
      <c r="R334" s="97"/>
      <c r="S334" s="52"/>
      <c r="V334" s="31"/>
    </row>
    <row r="335" spans="1:25" ht="14.25" customHeight="1">
      <c r="A335" s="55"/>
      <c r="B335" s="40"/>
      <c r="C335" s="118"/>
      <c r="D335" s="120"/>
      <c r="E335" s="121"/>
      <c r="F335" s="118"/>
      <c r="G335" s="118"/>
      <c r="H335" s="118"/>
      <c r="I335" s="118"/>
      <c r="J335" s="118"/>
      <c r="K335" s="97"/>
      <c r="L335" s="111"/>
      <c r="M335" s="111"/>
      <c r="N335" s="111"/>
      <c r="O335" s="111"/>
      <c r="P335" s="111"/>
      <c r="Q335" s="126"/>
      <c r="R335" s="97"/>
      <c r="S335" s="52"/>
      <c r="V335" s="31"/>
    </row>
    <row r="336" spans="1:25" ht="14.25" customHeight="1">
      <c r="A336" s="55"/>
      <c r="B336" s="40"/>
      <c r="C336" s="118"/>
      <c r="D336" s="120"/>
      <c r="E336" s="121"/>
      <c r="F336" s="118"/>
      <c r="G336" s="118"/>
      <c r="H336" s="118"/>
      <c r="I336" s="118"/>
      <c r="J336" s="118"/>
      <c r="K336" s="97"/>
      <c r="L336" s="111"/>
      <c r="M336" s="111"/>
      <c r="N336" s="111"/>
      <c r="O336" s="111"/>
      <c r="P336" s="111"/>
      <c r="Q336" s="126"/>
      <c r="R336" s="97"/>
      <c r="S336" s="52"/>
      <c r="V336" s="31"/>
    </row>
    <row r="337" spans="1:24" ht="14.25" customHeight="1">
      <c r="A337" s="55"/>
      <c r="B337" s="40"/>
      <c r="C337" s="118"/>
      <c r="D337" s="120"/>
      <c r="E337" s="121"/>
      <c r="F337" s="118"/>
      <c r="G337" s="118"/>
      <c r="H337" s="118"/>
      <c r="I337" s="118"/>
      <c r="J337" s="118"/>
      <c r="K337" s="97"/>
      <c r="L337" s="111"/>
      <c r="M337" s="111"/>
      <c r="N337" s="111"/>
      <c r="O337" s="111"/>
      <c r="P337" s="111"/>
      <c r="Q337" s="126"/>
      <c r="R337" s="97"/>
      <c r="S337" s="52"/>
      <c r="V337" s="31"/>
    </row>
    <row r="338" spans="1:24" ht="14.25" customHeight="1">
      <c r="A338" s="55"/>
      <c r="B338" s="40"/>
      <c r="C338" s="118"/>
      <c r="D338" s="120"/>
      <c r="E338" s="121"/>
      <c r="F338" s="118"/>
      <c r="G338" s="118"/>
      <c r="H338" s="118"/>
      <c r="I338" s="118"/>
      <c r="J338" s="118"/>
      <c r="K338" s="97"/>
      <c r="L338" s="111"/>
      <c r="M338" s="111"/>
      <c r="N338" s="111"/>
      <c r="O338" s="111"/>
      <c r="P338" s="111"/>
      <c r="Q338" s="126"/>
      <c r="R338" s="97"/>
      <c r="S338" s="52"/>
      <c r="V338" s="31"/>
    </row>
    <row r="339" spans="1:24" ht="14.25" customHeight="1">
      <c r="A339" s="55"/>
      <c r="B339" s="40"/>
      <c r="C339" s="118"/>
      <c r="D339" s="120"/>
      <c r="E339" s="121"/>
      <c r="F339" s="118"/>
      <c r="G339" s="118"/>
      <c r="H339" s="118"/>
      <c r="I339" s="118"/>
      <c r="J339" s="118"/>
      <c r="K339" s="97"/>
      <c r="L339" s="111"/>
      <c r="M339" s="111"/>
      <c r="N339" s="111"/>
      <c r="O339" s="111"/>
      <c r="P339" s="111"/>
      <c r="Q339" s="126"/>
      <c r="R339" s="97"/>
      <c r="S339" s="52"/>
      <c r="V339" s="31"/>
    </row>
    <row r="340" spans="1:24" ht="14.25" customHeight="1">
      <c r="A340" s="55"/>
      <c r="B340" s="40"/>
      <c r="C340" s="118"/>
      <c r="D340" s="120"/>
      <c r="E340" s="121"/>
      <c r="F340" s="118"/>
      <c r="G340" s="118"/>
      <c r="H340" s="118"/>
      <c r="I340" s="118"/>
      <c r="J340" s="118"/>
      <c r="K340" s="97"/>
      <c r="L340" s="111"/>
      <c r="M340" s="111"/>
      <c r="N340" s="111"/>
      <c r="O340" s="111"/>
      <c r="P340" s="111"/>
      <c r="Q340" s="126"/>
      <c r="R340" s="97"/>
      <c r="S340" s="52"/>
      <c r="V340" s="31"/>
    </row>
    <row r="341" spans="1:24" ht="14.25" customHeight="1">
      <c r="A341" s="55"/>
      <c r="B341" s="40"/>
      <c r="C341" s="118"/>
      <c r="D341" s="120"/>
      <c r="E341" s="121"/>
      <c r="F341" s="118"/>
      <c r="G341" s="118"/>
      <c r="H341" s="118"/>
      <c r="I341" s="118"/>
      <c r="J341" s="118"/>
      <c r="K341" s="97"/>
      <c r="L341" s="111"/>
      <c r="M341" s="111"/>
      <c r="N341" s="111"/>
      <c r="O341" s="111"/>
      <c r="P341" s="111"/>
      <c r="Q341" s="126"/>
      <c r="R341" s="97"/>
      <c r="S341" s="52"/>
      <c r="V341" s="31"/>
    </row>
    <row r="342" spans="1:24" ht="14.25" customHeight="1">
      <c r="A342" s="55"/>
      <c r="B342" s="40"/>
      <c r="C342" s="118"/>
      <c r="D342" s="120"/>
      <c r="E342" s="121"/>
      <c r="F342" s="118"/>
      <c r="G342" s="118"/>
      <c r="H342" s="118"/>
      <c r="I342" s="118"/>
      <c r="J342" s="118"/>
      <c r="K342" s="97"/>
      <c r="L342" s="111"/>
      <c r="M342" s="111"/>
      <c r="N342" s="111"/>
      <c r="O342" s="111"/>
      <c r="P342" s="111"/>
      <c r="Q342" s="126"/>
      <c r="R342" s="97"/>
      <c r="S342" s="52"/>
      <c r="V342" s="31"/>
    </row>
    <row r="343" spans="1:24" ht="14.25" customHeight="1">
      <c r="A343" s="55"/>
      <c r="B343" s="40"/>
      <c r="C343" s="118"/>
      <c r="D343" s="120"/>
      <c r="E343" s="121"/>
      <c r="F343" s="118"/>
      <c r="G343" s="118"/>
      <c r="H343" s="118"/>
      <c r="I343" s="118"/>
      <c r="J343" s="118"/>
      <c r="K343" s="97"/>
      <c r="L343" s="111"/>
      <c r="M343" s="111"/>
      <c r="N343" s="111"/>
      <c r="O343" s="111"/>
      <c r="P343" s="111"/>
      <c r="Q343" s="126"/>
      <c r="R343" s="97"/>
      <c r="S343" s="52"/>
      <c r="V343" s="31"/>
    </row>
    <row r="344" spans="1:24" ht="14.25" customHeight="1">
      <c r="A344" s="55"/>
      <c r="B344" s="40"/>
      <c r="C344" s="118"/>
      <c r="D344" s="120"/>
      <c r="E344" s="121"/>
      <c r="F344" s="118"/>
      <c r="G344" s="118"/>
      <c r="H344" s="118"/>
      <c r="I344" s="118"/>
      <c r="J344" s="118"/>
      <c r="K344" s="97"/>
      <c r="L344" s="111"/>
      <c r="M344" s="111"/>
      <c r="N344" s="111"/>
      <c r="O344" s="111"/>
      <c r="P344" s="111"/>
      <c r="Q344" s="126"/>
      <c r="R344" s="97"/>
      <c r="S344" s="52"/>
      <c r="V344" s="31"/>
    </row>
    <row r="345" spans="1:24" ht="14.25" customHeight="1">
      <c r="A345" s="55"/>
      <c r="B345" s="40"/>
      <c r="C345" s="118"/>
      <c r="D345" s="120"/>
      <c r="E345" s="121"/>
      <c r="F345" s="118"/>
      <c r="G345" s="118"/>
      <c r="H345" s="118"/>
      <c r="I345" s="118"/>
      <c r="J345" s="118"/>
      <c r="K345" s="97"/>
      <c r="L345" s="111"/>
      <c r="M345" s="111"/>
      <c r="N345" s="111"/>
      <c r="O345" s="111"/>
      <c r="P345" s="111"/>
      <c r="Q345" s="126"/>
      <c r="R345" s="97"/>
      <c r="S345" s="52"/>
      <c r="V345" s="31"/>
    </row>
    <row r="346" spans="1:24" ht="6.75" customHeight="1">
      <c r="A346" s="117"/>
      <c r="B346" s="115"/>
      <c r="C346" s="93"/>
      <c r="D346" s="120"/>
      <c r="E346" s="121"/>
      <c r="F346" s="93"/>
      <c r="G346" s="93"/>
      <c r="H346" s="93"/>
      <c r="I346" s="93"/>
      <c r="J346" s="93"/>
      <c r="K346" s="97"/>
      <c r="L346" s="111"/>
      <c r="M346" s="111"/>
      <c r="N346" s="111"/>
      <c r="O346" s="111"/>
      <c r="P346" s="111"/>
      <c r="Q346" s="126"/>
      <c r="R346" s="97"/>
      <c r="S346" s="51"/>
      <c r="V346" s="8"/>
    </row>
    <row r="347" spans="1:24" ht="13.5" customHeight="1">
      <c r="A347" s="55"/>
      <c r="B347" s="40"/>
      <c r="C347" s="119"/>
      <c r="D347" s="120"/>
      <c r="E347" s="121"/>
      <c r="F347" s="119"/>
      <c r="G347" s="119"/>
      <c r="H347" s="119"/>
      <c r="I347" s="119"/>
      <c r="J347" s="119"/>
      <c r="K347" s="97"/>
      <c r="L347" s="111"/>
      <c r="M347" s="111"/>
      <c r="N347" s="111"/>
      <c r="O347" s="111"/>
      <c r="P347" s="111"/>
      <c r="Q347" s="126"/>
      <c r="R347" s="97"/>
      <c r="S347" s="51"/>
      <c r="V347" s="8"/>
    </row>
    <row r="348" spans="1:24" ht="7.5" customHeight="1">
      <c r="A348" s="99"/>
      <c r="B348" s="40"/>
      <c r="C348" s="93"/>
      <c r="D348" s="94"/>
      <c r="E348" s="121"/>
      <c r="F348" s="96"/>
      <c r="G348" s="93"/>
      <c r="H348" s="93"/>
      <c r="I348" s="93"/>
      <c r="J348" s="93"/>
      <c r="K348" s="97"/>
      <c r="L348" s="111"/>
      <c r="M348" s="111"/>
      <c r="N348" s="111"/>
      <c r="O348" s="111"/>
      <c r="P348" s="111"/>
      <c r="Q348" s="126"/>
      <c r="R348" s="97"/>
      <c r="S348" s="51"/>
    </row>
    <row r="349" spans="1:24" ht="12">
      <c r="A349" s="124"/>
      <c r="B349" s="40"/>
      <c r="C349" s="93"/>
      <c r="D349" s="94"/>
      <c r="E349" s="121"/>
      <c r="F349" s="96"/>
      <c r="G349" s="93"/>
      <c r="H349" s="93"/>
      <c r="I349" s="93"/>
      <c r="J349" s="93"/>
      <c r="K349" s="97"/>
      <c r="L349" s="111"/>
      <c r="M349" s="98"/>
      <c r="N349" s="98"/>
      <c r="O349" s="98"/>
      <c r="P349" s="98"/>
      <c r="Q349" s="126"/>
      <c r="R349" s="97"/>
      <c r="S349" s="13"/>
    </row>
    <row r="350" spans="1:24" ht="14.25" customHeight="1">
      <c r="A350" s="55"/>
      <c r="B350" s="40"/>
      <c r="C350" s="118"/>
      <c r="D350" s="120"/>
      <c r="E350" s="121"/>
      <c r="F350" s="118"/>
      <c r="G350" s="118"/>
      <c r="H350" s="118"/>
      <c r="I350" s="118"/>
      <c r="J350" s="118"/>
      <c r="K350" s="97"/>
      <c r="L350" s="111"/>
      <c r="M350" s="111"/>
      <c r="N350" s="111"/>
      <c r="O350" s="111"/>
      <c r="P350" s="111"/>
      <c r="Q350" s="126"/>
      <c r="R350" s="97"/>
      <c r="S350" s="52"/>
      <c r="X350" s="31"/>
    </row>
    <row r="351" spans="1:24" ht="14.25" customHeight="1">
      <c r="A351" s="55"/>
      <c r="B351" s="40"/>
      <c r="C351" s="118"/>
      <c r="D351" s="120"/>
      <c r="E351" s="121"/>
      <c r="F351" s="118"/>
      <c r="G351" s="118"/>
      <c r="H351" s="118"/>
      <c r="I351" s="118"/>
      <c r="J351" s="118"/>
      <c r="K351" s="97"/>
      <c r="L351" s="111"/>
      <c r="M351" s="111"/>
      <c r="N351" s="111"/>
      <c r="O351" s="111"/>
      <c r="P351" s="111"/>
      <c r="Q351" s="126"/>
      <c r="R351" s="97"/>
      <c r="S351" s="52"/>
      <c r="X351" s="31"/>
    </row>
    <row r="352" spans="1:24" ht="14.25" customHeight="1">
      <c r="A352" s="55"/>
      <c r="B352" s="40"/>
      <c r="C352" s="118"/>
      <c r="D352" s="120"/>
      <c r="E352" s="121"/>
      <c r="F352" s="118"/>
      <c r="G352" s="118"/>
      <c r="H352" s="118"/>
      <c r="I352" s="118"/>
      <c r="J352" s="118"/>
      <c r="K352" s="97"/>
      <c r="L352" s="111"/>
      <c r="M352" s="111"/>
      <c r="N352" s="111"/>
      <c r="O352" s="111"/>
      <c r="P352" s="111"/>
      <c r="Q352" s="126"/>
      <c r="R352" s="97"/>
      <c r="S352" s="52"/>
      <c r="X352" s="31"/>
    </row>
    <row r="353" spans="1:24" ht="14.25" customHeight="1">
      <c r="A353" s="55"/>
      <c r="B353" s="40"/>
      <c r="C353" s="118"/>
      <c r="D353" s="120"/>
      <c r="E353" s="121"/>
      <c r="F353" s="118"/>
      <c r="G353" s="118"/>
      <c r="H353" s="118"/>
      <c r="I353" s="118"/>
      <c r="J353" s="118"/>
      <c r="K353" s="97"/>
      <c r="L353" s="111"/>
      <c r="M353" s="111"/>
      <c r="N353" s="111"/>
      <c r="O353" s="111"/>
      <c r="P353" s="111"/>
      <c r="Q353" s="126"/>
      <c r="R353" s="97"/>
      <c r="S353" s="52"/>
      <c r="X353" s="31"/>
    </row>
    <row r="354" spans="1:24" ht="14.25" customHeight="1">
      <c r="A354" s="55"/>
      <c r="B354" s="40"/>
      <c r="C354" s="118"/>
      <c r="D354" s="120"/>
      <c r="E354" s="121"/>
      <c r="F354" s="118"/>
      <c r="G354" s="118"/>
      <c r="H354" s="118"/>
      <c r="I354" s="118"/>
      <c r="J354" s="118"/>
      <c r="K354" s="97"/>
      <c r="L354" s="111"/>
      <c r="M354" s="111"/>
      <c r="N354" s="111"/>
      <c r="O354" s="111"/>
      <c r="P354" s="111"/>
      <c r="Q354" s="126"/>
      <c r="R354" s="97"/>
      <c r="S354" s="52"/>
      <c r="X354" s="31"/>
    </row>
    <row r="355" spans="1:24" ht="14.25" customHeight="1">
      <c r="A355" s="55"/>
      <c r="B355" s="40"/>
      <c r="C355" s="118"/>
      <c r="D355" s="120"/>
      <c r="E355" s="121"/>
      <c r="F355" s="118"/>
      <c r="G355" s="118"/>
      <c r="H355" s="118"/>
      <c r="I355" s="118"/>
      <c r="J355" s="118"/>
      <c r="K355" s="97"/>
      <c r="L355" s="111"/>
      <c r="M355" s="111"/>
      <c r="N355" s="111"/>
      <c r="O355" s="111"/>
      <c r="P355" s="111"/>
      <c r="Q355" s="126"/>
      <c r="R355" s="97"/>
      <c r="S355" s="52"/>
      <c r="X355" s="31"/>
    </row>
    <row r="356" spans="1:24" ht="14.25" customHeight="1">
      <c r="A356" s="55"/>
      <c r="B356" s="40"/>
      <c r="C356" s="118"/>
      <c r="D356" s="120"/>
      <c r="E356" s="121"/>
      <c r="F356" s="118"/>
      <c r="G356" s="118"/>
      <c r="H356" s="118"/>
      <c r="I356" s="118"/>
      <c r="J356" s="118"/>
      <c r="K356" s="97"/>
      <c r="L356" s="111"/>
      <c r="M356" s="111"/>
      <c r="N356" s="111"/>
      <c r="O356" s="111"/>
      <c r="P356" s="111"/>
      <c r="Q356" s="126"/>
      <c r="R356" s="97"/>
      <c r="S356" s="52"/>
      <c r="X356" s="31"/>
    </row>
    <row r="357" spans="1:24" ht="6.75" customHeight="1">
      <c r="A357" s="117"/>
      <c r="B357" s="40"/>
      <c r="C357" s="93"/>
      <c r="D357" s="120"/>
      <c r="E357" s="121"/>
      <c r="F357" s="93"/>
      <c r="G357" s="93"/>
      <c r="H357" s="93"/>
      <c r="I357" s="93"/>
      <c r="J357" s="93"/>
      <c r="K357" s="97"/>
      <c r="L357" s="111"/>
      <c r="M357" s="98"/>
      <c r="N357" s="98"/>
      <c r="O357" s="98"/>
      <c r="P357" s="98"/>
      <c r="Q357" s="126"/>
      <c r="R357" s="97"/>
      <c r="S357" s="51"/>
      <c r="X357" s="8"/>
    </row>
    <row r="358" spans="1:24" ht="12" customHeight="1">
      <c r="A358" s="55"/>
      <c r="B358" s="40"/>
      <c r="C358" s="119"/>
      <c r="D358" s="120"/>
      <c r="E358" s="121"/>
      <c r="F358" s="119"/>
      <c r="G358" s="119"/>
      <c r="H358" s="119"/>
      <c r="I358" s="119"/>
      <c r="J358" s="119"/>
      <c r="K358" s="97"/>
      <c r="L358" s="111"/>
      <c r="M358" s="111"/>
      <c r="N358" s="111"/>
      <c r="O358" s="111"/>
      <c r="P358" s="111"/>
      <c r="Q358" s="126"/>
      <c r="R358" s="97"/>
      <c r="S358" s="51"/>
      <c r="X358" s="8"/>
    </row>
    <row r="359" spans="1:24">
      <c r="A359" s="99"/>
      <c r="B359" s="92"/>
      <c r="C359" s="93"/>
      <c r="D359" s="94"/>
      <c r="E359" s="95"/>
      <c r="F359" s="96"/>
      <c r="G359" s="97"/>
      <c r="H359" s="97"/>
      <c r="I359" s="97"/>
      <c r="J359" s="97"/>
      <c r="K359" s="97"/>
      <c r="L359" s="97"/>
      <c r="M359" s="96"/>
      <c r="N359" s="96"/>
      <c r="O359" s="96"/>
      <c r="P359" s="96"/>
      <c r="Q359" s="96"/>
      <c r="R359" s="97"/>
      <c r="S359" s="51"/>
    </row>
    <row r="360" spans="1:24">
      <c r="B360" s="17"/>
      <c r="C360" s="8"/>
      <c r="D360" s="16"/>
      <c r="S360" s="13"/>
    </row>
    <row r="361" spans="1:24">
      <c r="B361" s="17"/>
      <c r="C361" s="8"/>
      <c r="D361" s="16"/>
      <c r="S361" s="13"/>
    </row>
    <row r="362" spans="1:24">
      <c r="B362" s="17"/>
      <c r="C362" s="8"/>
      <c r="D362" s="16"/>
      <c r="S362" s="13"/>
    </row>
    <row r="363" spans="1:24">
      <c r="B363" s="17"/>
      <c r="C363" s="8"/>
      <c r="D363" s="16"/>
      <c r="S363" s="13"/>
    </row>
    <row r="364" spans="1:24">
      <c r="B364" s="17"/>
      <c r="C364" s="8"/>
      <c r="D364" s="16"/>
      <c r="S364" s="13"/>
    </row>
    <row r="365" spans="1:24">
      <c r="B365" s="17"/>
      <c r="C365" s="8"/>
      <c r="D365" s="16"/>
      <c r="S365" s="13"/>
    </row>
    <row r="366" spans="1:24">
      <c r="B366" s="17"/>
      <c r="C366" s="8"/>
      <c r="D366" s="16"/>
      <c r="S366" s="13"/>
    </row>
    <row r="367" spans="1:24">
      <c r="B367" s="17"/>
      <c r="C367" s="8"/>
      <c r="D367" s="16"/>
      <c r="S367" s="13"/>
    </row>
    <row r="368" spans="1:24">
      <c r="B368" s="17"/>
      <c r="C368" s="8"/>
      <c r="D368" s="16"/>
      <c r="S368" s="13"/>
    </row>
    <row r="369" spans="2:19">
      <c r="B369" s="17"/>
      <c r="C369" s="8"/>
      <c r="D369" s="16"/>
      <c r="S369" s="13"/>
    </row>
    <row r="370" spans="2:19">
      <c r="B370" s="17"/>
      <c r="C370" s="8"/>
      <c r="D370" s="16"/>
    </row>
    <row r="371" spans="2:19">
      <c r="B371" s="17"/>
      <c r="C371" s="8"/>
      <c r="D371" s="16"/>
    </row>
    <row r="372" spans="2:19">
      <c r="B372" s="17"/>
      <c r="C372" s="8"/>
      <c r="D372" s="16"/>
    </row>
    <row r="373" spans="2:19">
      <c r="B373" s="17"/>
      <c r="C373" s="8"/>
      <c r="D373" s="16"/>
    </row>
    <row r="374" spans="2:19">
      <c r="B374" s="17"/>
      <c r="C374" s="8"/>
      <c r="D374" s="16"/>
    </row>
    <row r="375" spans="2:19">
      <c r="B375" s="17"/>
      <c r="C375" s="8"/>
      <c r="D375" s="16"/>
    </row>
    <row r="376" spans="2:19">
      <c r="B376" s="17"/>
      <c r="C376" s="8"/>
      <c r="D376" s="16"/>
    </row>
    <row r="377" spans="2:19">
      <c r="B377" s="17"/>
      <c r="C377" s="8"/>
      <c r="D377" s="16"/>
    </row>
  </sheetData>
  <sortState xmlns:xlrd2="http://schemas.microsoft.com/office/spreadsheetml/2017/richdata2" ref="A14:T323">
    <sortCondition descending="1" ref="E14:E323"/>
  </sortState>
  <pageMargins left="0.31496062992125984" right="0.11811023622047245" top="0.74803149606299213" bottom="0.669291338582677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1E134-FA42-42DE-B41A-A885EF72F4A2}">
  <dimension ref="A1:AK308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H11" sqref="AH11"/>
    </sheetView>
  </sheetViews>
  <sheetFormatPr defaultRowHeight="12"/>
  <cols>
    <col min="1" max="1" width="12.6328125" style="156" bestFit="1" customWidth="1"/>
    <col min="2" max="2" width="12.1796875" style="156" customWidth="1"/>
    <col min="3" max="4" width="10.26953125" style="156" customWidth="1"/>
    <col min="5" max="5" width="7.81640625" style="156" customWidth="1"/>
    <col min="6" max="6" width="8.81640625" style="156" bestFit="1" customWidth="1"/>
    <col min="7" max="14" width="8.7265625" style="156"/>
    <col min="15" max="18" width="11.08984375" style="156" customWidth="1"/>
    <col min="19" max="29" width="8.7265625" style="156"/>
    <col min="30" max="30" width="9.81640625" style="156" customWidth="1"/>
    <col min="31" max="31" width="8.7265625" style="156"/>
    <col min="32" max="32" width="9.08984375" style="130" customWidth="1"/>
    <col min="33" max="33" width="13.08984375" style="130" bestFit="1" customWidth="1"/>
    <col min="34" max="34" width="23.81640625" style="156" customWidth="1"/>
    <col min="35" max="16384" width="8.7265625" style="156"/>
  </cols>
  <sheetData>
    <row r="1" spans="1:37" s="131" customFormat="1" ht="15">
      <c r="A1" s="129">
        <v>43916</v>
      </c>
      <c r="B1" s="130"/>
      <c r="D1" s="132"/>
      <c r="E1" s="133"/>
      <c r="F1" s="134"/>
      <c r="AF1" s="130"/>
      <c r="AG1" s="130"/>
    </row>
    <row r="2" spans="1:37" s="131" customFormat="1" ht="18.600000000000001">
      <c r="A2" s="135" t="s">
        <v>500</v>
      </c>
      <c r="B2" s="130"/>
      <c r="D2" s="132"/>
      <c r="E2" s="133"/>
      <c r="F2" s="134"/>
      <c r="AF2" s="130"/>
      <c r="AG2" s="130"/>
    </row>
    <row r="3" spans="1:37" s="131" customFormat="1" ht="15.6">
      <c r="A3" s="130" t="s">
        <v>501</v>
      </c>
      <c r="B3" s="130"/>
      <c r="D3" s="132"/>
      <c r="E3" s="133"/>
      <c r="F3" s="134"/>
      <c r="AF3" s="136"/>
      <c r="AG3" s="130"/>
    </row>
    <row r="4" spans="1:37" s="131" customFormat="1" ht="15">
      <c r="A4" s="137"/>
      <c r="B4" s="130"/>
      <c r="D4" s="132"/>
      <c r="E4" s="133"/>
      <c r="F4" s="134"/>
      <c r="AF4" s="130"/>
      <c r="AG4" s="130"/>
    </row>
    <row r="5" spans="1:37" s="151" customFormat="1" ht="14.25" customHeight="1">
      <c r="A5" s="138" t="s">
        <v>395</v>
      </c>
      <c r="B5" s="139" t="s">
        <v>402</v>
      </c>
      <c r="C5" s="139" t="s">
        <v>402</v>
      </c>
      <c r="D5" s="140" t="s">
        <v>475</v>
      </c>
      <c r="E5" s="141"/>
      <c r="F5" s="142" t="s">
        <v>474</v>
      </c>
      <c r="G5" s="143"/>
      <c r="H5" s="144"/>
      <c r="I5" s="144"/>
      <c r="J5" s="144"/>
      <c r="K5" s="145"/>
      <c r="L5" s="145"/>
      <c r="M5" s="145"/>
      <c r="N5" s="145"/>
      <c r="O5" s="146" t="s">
        <v>424</v>
      </c>
      <c r="P5" s="146" t="s">
        <v>424</v>
      </c>
      <c r="Q5" s="146" t="s">
        <v>424</v>
      </c>
      <c r="R5" s="131"/>
      <c r="S5" s="147" t="s">
        <v>502</v>
      </c>
      <c r="T5" s="148"/>
      <c r="U5" s="148"/>
      <c r="V5" s="148"/>
      <c r="W5" s="148"/>
      <c r="X5" s="148"/>
      <c r="Y5" s="148"/>
      <c r="Z5" s="148"/>
      <c r="AA5" s="148"/>
      <c r="AB5" s="141" t="s">
        <v>424</v>
      </c>
      <c r="AC5" s="141" t="s">
        <v>424</v>
      </c>
      <c r="AD5" s="141" t="s">
        <v>424</v>
      </c>
      <c r="AE5" s="131"/>
      <c r="AF5" s="130" t="s">
        <v>399</v>
      </c>
      <c r="AG5" s="130" t="s">
        <v>503</v>
      </c>
      <c r="AH5" s="130" t="s">
        <v>429</v>
      </c>
      <c r="AI5" s="149"/>
      <c r="AJ5" s="149"/>
      <c r="AK5" s="150"/>
    </row>
    <row r="6" spans="1:37" s="151" customFormat="1" ht="14.25" customHeight="1">
      <c r="A6" s="152"/>
      <c r="B6" s="139" t="s">
        <v>403</v>
      </c>
      <c r="C6" s="139" t="s">
        <v>403</v>
      </c>
      <c r="D6" s="153" t="s">
        <v>410</v>
      </c>
      <c r="E6" s="141" t="s">
        <v>404</v>
      </c>
      <c r="F6" s="146" t="s">
        <v>415</v>
      </c>
      <c r="G6" s="146" t="s">
        <v>416</v>
      </c>
      <c r="H6" s="146" t="s">
        <v>417</v>
      </c>
      <c r="I6" s="146" t="s">
        <v>418</v>
      </c>
      <c r="J6" s="146" t="s">
        <v>419</v>
      </c>
      <c r="K6" s="146" t="s">
        <v>420</v>
      </c>
      <c r="L6" s="146" t="s">
        <v>421</v>
      </c>
      <c r="M6" s="146" t="s">
        <v>422</v>
      </c>
      <c r="N6" s="146" t="s">
        <v>423</v>
      </c>
      <c r="O6" s="146" t="s">
        <v>465</v>
      </c>
      <c r="P6" s="146" t="s">
        <v>464</v>
      </c>
      <c r="Q6" s="146" t="s">
        <v>425</v>
      </c>
      <c r="R6" s="131"/>
      <c r="S6" s="141" t="s">
        <v>415</v>
      </c>
      <c r="T6" s="141" t="s">
        <v>416</v>
      </c>
      <c r="U6" s="141" t="s">
        <v>417</v>
      </c>
      <c r="V6" s="141" t="s">
        <v>418</v>
      </c>
      <c r="W6" s="141" t="s">
        <v>419</v>
      </c>
      <c r="X6" s="141" t="s">
        <v>420</v>
      </c>
      <c r="Y6" s="141" t="s">
        <v>421</v>
      </c>
      <c r="Z6" s="141" t="s">
        <v>422</v>
      </c>
      <c r="AA6" s="141" t="s">
        <v>423</v>
      </c>
      <c r="AB6" s="141" t="s">
        <v>465</v>
      </c>
      <c r="AC6" s="141" t="s">
        <v>464</v>
      </c>
      <c r="AD6" s="141" t="s">
        <v>425</v>
      </c>
      <c r="AE6" s="131"/>
      <c r="AF6" s="130" t="s">
        <v>398</v>
      </c>
      <c r="AG6" s="130"/>
      <c r="AH6" s="130" t="s">
        <v>472</v>
      </c>
      <c r="AI6" s="149"/>
      <c r="AJ6" s="149"/>
      <c r="AK6" s="150"/>
    </row>
    <row r="7" spans="1:37" s="151" customFormat="1" ht="14.25" customHeight="1">
      <c r="A7" s="152"/>
      <c r="B7" s="154">
        <v>43465</v>
      </c>
      <c r="C7" s="154">
        <v>43830</v>
      </c>
      <c r="D7" s="155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46" t="s">
        <v>426</v>
      </c>
      <c r="P7" s="146" t="s">
        <v>426</v>
      </c>
      <c r="Q7" s="146" t="s">
        <v>426</v>
      </c>
      <c r="R7" s="131"/>
      <c r="S7" s="133"/>
      <c r="T7" s="133"/>
      <c r="U7" s="133"/>
      <c r="V7" s="133"/>
      <c r="W7" s="133"/>
      <c r="X7" s="133"/>
      <c r="Y7" s="133"/>
      <c r="Z7" s="133"/>
      <c r="AA7" s="133"/>
      <c r="AB7" s="141" t="s">
        <v>426</v>
      </c>
      <c r="AC7" s="141" t="s">
        <v>426</v>
      </c>
      <c r="AD7" s="141" t="s">
        <v>426</v>
      </c>
      <c r="AE7" s="131"/>
      <c r="AF7" s="130"/>
      <c r="AG7" s="130"/>
      <c r="AH7" s="130"/>
      <c r="AI7" s="149"/>
      <c r="AJ7" s="149"/>
      <c r="AK7" s="150"/>
    </row>
    <row r="8" spans="1:37">
      <c r="A8" s="146"/>
      <c r="B8" s="154"/>
      <c r="C8" s="154"/>
      <c r="D8" s="154"/>
      <c r="E8" s="146"/>
      <c r="F8" s="146"/>
      <c r="G8" s="146"/>
      <c r="H8" s="146"/>
      <c r="I8" s="146"/>
      <c r="J8" s="146"/>
      <c r="K8" s="146"/>
      <c r="L8" s="146"/>
      <c r="M8" s="146"/>
      <c r="N8" s="146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F8" s="146"/>
    </row>
    <row r="9" spans="1:37" ht="12.6" customHeight="1">
      <c r="A9" s="146"/>
      <c r="B9" s="154"/>
      <c r="C9" s="154"/>
      <c r="D9" s="154"/>
      <c r="E9" s="146"/>
      <c r="F9" s="146"/>
      <c r="G9" s="146"/>
      <c r="H9" s="146"/>
      <c r="I9" s="146"/>
      <c r="J9" s="146"/>
      <c r="K9" s="146"/>
      <c r="L9" s="146"/>
      <c r="M9" s="146"/>
      <c r="N9" s="146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F9" s="146"/>
    </row>
    <row r="10" spans="1:37" s="174" customFormat="1">
      <c r="A10" s="177" t="s">
        <v>2</v>
      </c>
      <c r="B10" s="175">
        <v>5488130</v>
      </c>
      <c r="C10" s="175">
        <v>5495408</v>
      </c>
      <c r="D10" s="175">
        <v>7278</v>
      </c>
      <c r="E10" s="176">
        <v>0.13261347672157697</v>
      </c>
      <c r="F10" s="175">
        <v>313132</v>
      </c>
      <c r="G10" s="175">
        <v>59743</v>
      </c>
      <c r="H10" s="175">
        <v>371796</v>
      </c>
      <c r="I10" s="175">
        <v>181550</v>
      </c>
      <c r="J10" s="175">
        <v>175552</v>
      </c>
      <c r="K10" s="175">
        <v>3169147</v>
      </c>
      <c r="L10" s="175">
        <v>702847</v>
      </c>
      <c r="M10" s="175">
        <v>371474</v>
      </c>
      <c r="N10" s="175">
        <v>150167</v>
      </c>
      <c r="O10" s="175">
        <v>261685</v>
      </c>
      <c r="P10" s="175">
        <v>1819</v>
      </c>
      <c r="Q10" s="175">
        <v>409989</v>
      </c>
      <c r="R10" s="175"/>
      <c r="S10" s="176">
        <v>5.6980664583958101</v>
      </c>
      <c r="T10" s="176">
        <v>1.0871440300701969</v>
      </c>
      <c r="U10" s="176">
        <v>6.765575913562742</v>
      </c>
      <c r="V10" s="176">
        <v>3.303667352815296</v>
      </c>
      <c r="W10" s="176">
        <v>3.1945216806468237</v>
      </c>
      <c r="X10" s="176">
        <v>57.669002920256332</v>
      </c>
      <c r="Y10" s="176">
        <v>12.789714612636589</v>
      </c>
      <c r="Z10" s="176">
        <v>6.7597164760105164</v>
      </c>
      <c r="AA10" s="176">
        <v>2.7325905556056984</v>
      </c>
      <c r="AB10" s="176">
        <v>4.7618848318450606</v>
      </c>
      <c r="AC10" s="176">
        <v>3.3100363066764109E-2</v>
      </c>
      <c r="AD10" s="176">
        <v>7.4605743558985971</v>
      </c>
      <c r="AF10" s="178"/>
    </row>
    <row r="11" spans="1:37">
      <c r="A11" s="158"/>
      <c r="B11" s="159"/>
      <c r="C11" s="159"/>
      <c r="D11" s="159"/>
      <c r="E11" s="157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F11" s="146"/>
    </row>
    <row r="12" spans="1:37" s="165" customFormat="1" ht="13.5" customHeight="1">
      <c r="A12" s="160" t="s">
        <v>459</v>
      </c>
      <c r="B12" s="161">
        <v>734</v>
      </c>
      <c r="C12" s="161">
        <f t="shared" ref="C12:Q12" si="0">MIN(C15:C309)</f>
        <v>690</v>
      </c>
      <c r="D12" s="162">
        <f t="shared" si="0"/>
        <v>-1064</v>
      </c>
      <c r="E12" s="163">
        <f t="shared" si="0"/>
        <v>-4.278350515463913</v>
      </c>
      <c r="F12" s="161">
        <f t="shared" si="0"/>
        <v>18</v>
      </c>
      <c r="G12" s="161">
        <f t="shared" si="0"/>
        <v>3</v>
      </c>
      <c r="H12" s="161">
        <f t="shared" si="0"/>
        <v>26</v>
      </c>
      <c r="I12" s="161">
        <f t="shared" si="0"/>
        <v>14</v>
      </c>
      <c r="J12" s="161">
        <f t="shared" si="0"/>
        <v>7</v>
      </c>
      <c r="K12" s="161">
        <f t="shared" si="0"/>
        <v>320</v>
      </c>
      <c r="L12" s="161">
        <f t="shared" si="0"/>
        <v>132</v>
      </c>
      <c r="M12" s="161">
        <f t="shared" si="0"/>
        <v>64</v>
      </c>
      <c r="N12" s="161">
        <f t="shared" si="0"/>
        <v>30</v>
      </c>
      <c r="O12" s="161">
        <f t="shared" si="0"/>
        <v>0</v>
      </c>
      <c r="P12" s="161">
        <f t="shared" si="0"/>
        <v>0</v>
      </c>
      <c r="Q12" s="161">
        <f t="shared" si="0"/>
        <v>0</v>
      </c>
      <c r="R12" s="161"/>
      <c r="S12" s="164">
        <f t="shared" ref="S12:AD12" si="1">MIN(S15:S309)</f>
        <v>1.8596001859600186</v>
      </c>
      <c r="T12" s="164">
        <f t="shared" si="1"/>
        <v>0.13599274705349049</v>
      </c>
      <c r="U12" s="164">
        <f t="shared" si="1"/>
        <v>3.089887640449438</v>
      </c>
      <c r="V12" s="164">
        <f t="shared" si="1"/>
        <v>1.6509433962264151</v>
      </c>
      <c r="W12" s="164">
        <f t="shared" si="1"/>
        <v>0.7376185458377239</v>
      </c>
      <c r="X12" s="164">
        <f t="shared" si="1"/>
        <v>44.110184849583185</v>
      </c>
      <c r="Y12" s="164">
        <f t="shared" si="1"/>
        <v>5.966048474143852</v>
      </c>
      <c r="Z12" s="164">
        <f t="shared" si="1"/>
        <v>2.9437739181630849</v>
      </c>
      <c r="AA12" s="164">
        <f t="shared" si="1"/>
        <v>1.2069473064468648</v>
      </c>
      <c r="AB12" s="164">
        <f t="shared" si="1"/>
        <v>0</v>
      </c>
      <c r="AC12" s="164">
        <f t="shared" si="1"/>
        <v>0</v>
      </c>
      <c r="AD12" s="164">
        <f t="shared" si="1"/>
        <v>0</v>
      </c>
      <c r="AF12" s="166"/>
      <c r="AG12" s="99"/>
      <c r="AH12" s="99"/>
      <c r="AI12" s="167"/>
      <c r="AJ12" s="167"/>
      <c r="AK12" s="168"/>
    </row>
    <row r="13" spans="1:37" s="165" customFormat="1" ht="13.5" customHeight="1">
      <c r="A13" s="160" t="s">
        <v>413</v>
      </c>
      <c r="B13" s="161">
        <v>643272</v>
      </c>
      <c r="C13" s="161">
        <f>MAX(C15:C309)</f>
        <v>653835</v>
      </c>
      <c r="D13" s="162">
        <f>MAX(D15:D309)</f>
        <v>6099</v>
      </c>
      <c r="E13" s="163">
        <f>MAX(E15:E309)</f>
        <v>2.4838012958963374</v>
      </c>
      <c r="F13" s="161">
        <f t="shared" ref="F13:Q13" si="2">MAX(F15:F309)</f>
        <v>38654</v>
      </c>
      <c r="G13" s="161">
        <f t="shared" si="2"/>
        <v>6627</v>
      </c>
      <c r="H13" s="161">
        <f t="shared" si="2"/>
        <v>37098</v>
      </c>
      <c r="I13" s="161">
        <f t="shared" si="2"/>
        <v>16559</v>
      </c>
      <c r="J13" s="161">
        <f t="shared" si="2"/>
        <v>16286</v>
      </c>
      <c r="K13" s="161">
        <f t="shared" si="2"/>
        <v>425993</v>
      </c>
      <c r="L13" s="161">
        <f t="shared" si="2"/>
        <v>64429</v>
      </c>
      <c r="M13" s="161">
        <f t="shared" si="2"/>
        <v>34294</v>
      </c>
      <c r="N13" s="161">
        <f t="shared" si="2"/>
        <v>13895</v>
      </c>
      <c r="O13" s="161">
        <f t="shared" si="2"/>
        <v>36665</v>
      </c>
      <c r="P13" s="161">
        <f t="shared" si="2"/>
        <v>523</v>
      </c>
      <c r="Q13" s="161">
        <f t="shared" si="2"/>
        <v>106059</v>
      </c>
      <c r="R13" s="161"/>
      <c r="S13" s="164">
        <f t="shared" ref="S13:AD13" si="3">MAX(S15:S309)</f>
        <v>11.777736754661252</v>
      </c>
      <c r="T13" s="164">
        <f t="shared" si="3"/>
        <v>2.4040820331665196</v>
      </c>
      <c r="U13" s="164">
        <f t="shared" si="3"/>
        <v>14.650181532724954</v>
      </c>
      <c r="V13" s="164">
        <f t="shared" si="3"/>
        <v>6.9669316063193012</v>
      </c>
      <c r="W13" s="164">
        <f t="shared" si="3"/>
        <v>5.8482975174173291</v>
      </c>
      <c r="X13" s="164">
        <f t="shared" si="3"/>
        <v>65.152982021458016</v>
      </c>
      <c r="Y13" s="164">
        <f t="shared" si="3"/>
        <v>25.601926163723913</v>
      </c>
      <c r="Z13" s="164">
        <f t="shared" si="3"/>
        <v>14.574788077659285</v>
      </c>
      <c r="AA13" s="164">
        <f t="shared" si="3"/>
        <v>7.9402515723270435</v>
      </c>
      <c r="AB13" s="164">
        <f t="shared" si="3"/>
        <v>91.840502122946276</v>
      </c>
      <c r="AC13" s="164">
        <f t="shared" si="3"/>
        <v>43.151815181518153</v>
      </c>
      <c r="AD13" s="164">
        <f t="shared" si="3"/>
        <v>20.222863864827293</v>
      </c>
      <c r="AF13" s="169"/>
      <c r="AG13" s="170"/>
      <c r="AH13" s="170"/>
      <c r="AI13" s="171"/>
      <c r="AJ13" s="171"/>
      <c r="AK13" s="172"/>
    </row>
    <row r="14" spans="1:37">
      <c r="A14" s="146"/>
      <c r="B14" s="173"/>
      <c r="C14" s="173"/>
      <c r="D14" s="159"/>
      <c r="E14" s="157"/>
      <c r="F14" s="173"/>
      <c r="G14" s="173"/>
      <c r="H14" s="173"/>
      <c r="I14" s="173"/>
      <c r="J14" s="173"/>
      <c r="K14" s="173"/>
      <c r="L14" s="173"/>
      <c r="M14" s="173"/>
      <c r="N14" s="173"/>
      <c r="O14" s="159"/>
      <c r="P14" s="159"/>
      <c r="Q14" s="159"/>
      <c r="R14" s="159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F14" s="146"/>
    </row>
    <row r="15" spans="1:37" s="174" customFormat="1">
      <c r="A15" s="174" t="s">
        <v>434</v>
      </c>
      <c r="B15" s="175">
        <v>9700</v>
      </c>
      <c r="C15" s="175">
        <v>9562</v>
      </c>
      <c r="D15" s="175">
        <v>-138</v>
      </c>
      <c r="E15" s="176">
        <v>-1.4226804123711356</v>
      </c>
      <c r="F15" s="175">
        <v>551</v>
      </c>
      <c r="G15" s="175">
        <v>101</v>
      </c>
      <c r="H15" s="175">
        <v>765</v>
      </c>
      <c r="I15" s="175">
        <v>359</v>
      </c>
      <c r="J15" s="175">
        <v>384</v>
      </c>
      <c r="K15" s="175">
        <v>4731</v>
      </c>
      <c r="L15" s="175">
        <v>1502</v>
      </c>
      <c r="M15" s="175">
        <v>782</v>
      </c>
      <c r="N15" s="175">
        <v>387</v>
      </c>
      <c r="O15" s="175">
        <v>12</v>
      </c>
      <c r="P15" s="175">
        <v>0</v>
      </c>
      <c r="Q15" s="175">
        <v>254</v>
      </c>
      <c r="R15" s="175"/>
      <c r="S15" s="176">
        <v>5.7623928048525412</v>
      </c>
      <c r="T15" s="176">
        <v>1.0562643798368541</v>
      </c>
      <c r="U15" s="176">
        <v>8.0004183225266683</v>
      </c>
      <c r="V15" s="176">
        <v>3.7544446768458482</v>
      </c>
      <c r="W15" s="176">
        <v>4.0158962560133862</v>
      </c>
      <c r="X15" s="176">
        <v>49.477096841664924</v>
      </c>
      <c r="Y15" s="176">
        <v>15.708010876385694</v>
      </c>
      <c r="Z15" s="176">
        <v>8.1782053963605943</v>
      </c>
      <c r="AA15" s="176">
        <v>4.0472704455134911</v>
      </c>
      <c r="AB15" s="176">
        <v>0.12549675800041832</v>
      </c>
      <c r="AC15" s="176">
        <v>0</v>
      </c>
      <c r="AD15" s="176">
        <v>2.6563480443421881</v>
      </c>
      <c r="AF15" s="174">
        <v>5</v>
      </c>
      <c r="AG15" s="174" t="s">
        <v>87</v>
      </c>
      <c r="AH15" s="174" t="s">
        <v>434</v>
      </c>
    </row>
    <row r="16" spans="1:37" s="174" customFormat="1">
      <c r="A16" s="174" t="s">
        <v>173</v>
      </c>
      <c r="B16" s="175">
        <v>2573</v>
      </c>
      <c r="C16" s="175">
        <v>2519</v>
      </c>
      <c r="D16" s="175">
        <v>-54</v>
      </c>
      <c r="E16" s="176">
        <v>-2.0987174504469519</v>
      </c>
      <c r="F16" s="175">
        <v>166</v>
      </c>
      <c r="G16" s="175">
        <v>33</v>
      </c>
      <c r="H16" s="175">
        <v>221</v>
      </c>
      <c r="I16" s="175">
        <v>97</v>
      </c>
      <c r="J16" s="175">
        <v>107</v>
      </c>
      <c r="K16" s="175">
        <v>1282</v>
      </c>
      <c r="L16" s="175">
        <v>319</v>
      </c>
      <c r="M16" s="175">
        <v>200</v>
      </c>
      <c r="N16" s="175">
        <v>94</v>
      </c>
      <c r="O16" s="175">
        <v>0</v>
      </c>
      <c r="P16" s="175">
        <v>0</v>
      </c>
      <c r="Q16" s="175">
        <v>21</v>
      </c>
      <c r="R16" s="175"/>
      <c r="S16" s="176">
        <v>6.589916633584755</v>
      </c>
      <c r="T16" s="176">
        <v>1.3100436681222707</v>
      </c>
      <c r="U16" s="176">
        <v>8.773322747121874</v>
      </c>
      <c r="V16" s="176">
        <v>3.8507344184200076</v>
      </c>
      <c r="W16" s="176">
        <v>4.2477173481540298</v>
      </c>
      <c r="X16" s="176">
        <v>50.893211591901547</v>
      </c>
      <c r="Y16" s="176">
        <v>12.663755458515283</v>
      </c>
      <c r="Z16" s="176">
        <v>7.939658594680429</v>
      </c>
      <c r="AA16" s="176">
        <v>3.7316395394998016</v>
      </c>
      <c r="AB16" s="176">
        <v>0</v>
      </c>
      <c r="AC16" s="176">
        <v>0</v>
      </c>
      <c r="AD16" s="176">
        <v>0.83366415244144498</v>
      </c>
      <c r="AF16" s="174">
        <v>9</v>
      </c>
      <c r="AG16" s="174" t="s">
        <v>16</v>
      </c>
      <c r="AH16" s="174" t="s">
        <v>173</v>
      </c>
    </row>
    <row r="17" spans="1:34" s="174" customFormat="1">
      <c r="A17" s="174" t="s">
        <v>174</v>
      </c>
      <c r="B17" s="175">
        <v>11544</v>
      </c>
      <c r="C17" s="175">
        <v>11468</v>
      </c>
      <c r="D17" s="175">
        <v>-76</v>
      </c>
      <c r="E17" s="176">
        <v>-0.65835065835065931</v>
      </c>
      <c r="F17" s="175">
        <v>683</v>
      </c>
      <c r="G17" s="175">
        <v>120</v>
      </c>
      <c r="H17" s="175">
        <v>822</v>
      </c>
      <c r="I17" s="175">
        <v>464</v>
      </c>
      <c r="J17" s="175">
        <v>391</v>
      </c>
      <c r="K17" s="175">
        <v>5789</v>
      </c>
      <c r="L17" s="175">
        <v>1749</v>
      </c>
      <c r="M17" s="175">
        <v>1017</v>
      </c>
      <c r="N17" s="175">
        <v>433</v>
      </c>
      <c r="O17" s="175">
        <v>0</v>
      </c>
      <c r="P17" s="175">
        <v>0</v>
      </c>
      <c r="Q17" s="175">
        <v>173</v>
      </c>
      <c r="R17" s="175"/>
      <c r="S17" s="176">
        <v>5.9557028252528772</v>
      </c>
      <c r="T17" s="176">
        <v>1.0463899546564353</v>
      </c>
      <c r="U17" s="176">
        <v>7.1677711893965821</v>
      </c>
      <c r="V17" s="176">
        <v>4.0460411580048827</v>
      </c>
      <c r="W17" s="176">
        <v>3.4094872689222187</v>
      </c>
      <c r="X17" s="176">
        <v>50.479595395884203</v>
      </c>
      <c r="Y17" s="176">
        <v>15.251133589117543</v>
      </c>
      <c r="Z17" s="176">
        <v>8.8681548657132883</v>
      </c>
      <c r="AA17" s="176">
        <v>3.7757237530519703</v>
      </c>
      <c r="AB17" s="176">
        <v>0</v>
      </c>
      <c r="AC17" s="176">
        <v>0</v>
      </c>
      <c r="AD17" s="176">
        <v>1.5085455179630276</v>
      </c>
      <c r="AF17" s="174">
        <v>10</v>
      </c>
      <c r="AG17" s="174" t="s">
        <v>87</v>
      </c>
      <c r="AH17" s="174" t="s">
        <v>478</v>
      </c>
    </row>
    <row r="18" spans="1:34" s="174" customFormat="1">
      <c r="A18" s="174" t="s">
        <v>100</v>
      </c>
      <c r="B18" s="175">
        <v>8149</v>
      </c>
      <c r="C18" s="175">
        <v>8083</v>
      </c>
      <c r="D18" s="175">
        <v>-66</v>
      </c>
      <c r="E18" s="176">
        <v>-0.80991532703399427</v>
      </c>
      <c r="F18" s="175">
        <v>334</v>
      </c>
      <c r="G18" s="175">
        <v>86</v>
      </c>
      <c r="H18" s="175">
        <v>510</v>
      </c>
      <c r="I18" s="175">
        <v>281</v>
      </c>
      <c r="J18" s="175">
        <v>235</v>
      </c>
      <c r="K18" s="175">
        <v>3966</v>
      </c>
      <c r="L18" s="175">
        <v>1571</v>
      </c>
      <c r="M18" s="175">
        <v>814</v>
      </c>
      <c r="N18" s="175">
        <v>286</v>
      </c>
      <c r="O18" s="175">
        <v>14</v>
      </c>
      <c r="P18" s="175">
        <v>0</v>
      </c>
      <c r="Q18" s="175">
        <v>172</v>
      </c>
      <c r="R18" s="175"/>
      <c r="S18" s="176">
        <v>4.1321291599653591</v>
      </c>
      <c r="T18" s="176">
        <v>1.0639614004701223</v>
      </c>
      <c r="U18" s="176">
        <v>6.3095385376716564</v>
      </c>
      <c r="V18" s="176">
        <v>3.4764320178151675</v>
      </c>
      <c r="W18" s="176">
        <v>2.9073363850055673</v>
      </c>
      <c r="X18" s="176">
        <v>49.06594086354076</v>
      </c>
      <c r="Y18" s="176">
        <v>19.435853024867004</v>
      </c>
      <c r="Z18" s="176">
        <v>10.070518371891625</v>
      </c>
      <c r="AA18" s="176">
        <v>3.5382902387727331</v>
      </c>
      <c r="AB18" s="176">
        <v>0.17320301868118274</v>
      </c>
      <c r="AC18" s="176">
        <v>0</v>
      </c>
      <c r="AD18" s="176">
        <v>2.1279228009402447</v>
      </c>
      <c r="AF18" s="174">
        <v>16</v>
      </c>
      <c r="AG18" s="174" t="s">
        <v>22</v>
      </c>
      <c r="AH18" s="174" t="s">
        <v>100</v>
      </c>
    </row>
    <row r="19" spans="1:34" s="174" customFormat="1">
      <c r="A19" s="174" t="s">
        <v>175</v>
      </c>
      <c r="B19" s="175">
        <v>4958</v>
      </c>
      <c r="C19" s="175">
        <v>4943</v>
      </c>
      <c r="D19" s="175">
        <v>-15</v>
      </c>
      <c r="E19" s="176">
        <v>-0.30254134731746429</v>
      </c>
      <c r="F19" s="175">
        <v>320</v>
      </c>
      <c r="G19" s="175">
        <v>67</v>
      </c>
      <c r="H19" s="175">
        <v>443</v>
      </c>
      <c r="I19" s="175">
        <v>195</v>
      </c>
      <c r="J19" s="175">
        <v>200</v>
      </c>
      <c r="K19" s="175">
        <v>2748</v>
      </c>
      <c r="L19" s="175">
        <v>604</v>
      </c>
      <c r="M19" s="175">
        <v>273</v>
      </c>
      <c r="N19" s="175">
        <v>93</v>
      </c>
      <c r="O19" s="175">
        <v>170</v>
      </c>
      <c r="P19" s="175">
        <v>0</v>
      </c>
      <c r="Q19" s="175">
        <v>134</v>
      </c>
      <c r="R19" s="175"/>
      <c r="S19" s="176">
        <v>6.4738013352215251</v>
      </c>
      <c r="T19" s="176">
        <v>1.3554521545620069</v>
      </c>
      <c r="U19" s="176">
        <v>8.9621687234472986</v>
      </c>
      <c r="V19" s="176">
        <v>3.9449726886506173</v>
      </c>
      <c r="W19" s="176">
        <v>4.046125834513453</v>
      </c>
      <c r="X19" s="176">
        <v>55.593768966214853</v>
      </c>
      <c r="Y19" s="176">
        <v>12.21930002023063</v>
      </c>
      <c r="Z19" s="176">
        <v>5.5229617641108639</v>
      </c>
      <c r="AA19" s="176">
        <v>1.8814485130487557</v>
      </c>
      <c r="AB19" s="176">
        <v>3.4392069593364356</v>
      </c>
      <c r="AC19" s="176">
        <v>0</v>
      </c>
      <c r="AD19" s="176">
        <v>2.7109043091240137</v>
      </c>
      <c r="AF19" s="174">
        <v>18</v>
      </c>
      <c r="AG19" s="174" t="s">
        <v>6</v>
      </c>
      <c r="AH19" s="174" t="s">
        <v>175</v>
      </c>
    </row>
    <row r="20" spans="1:34" s="174" customFormat="1">
      <c r="A20" s="174" t="s">
        <v>176</v>
      </c>
      <c r="B20" s="175">
        <v>3984</v>
      </c>
      <c r="C20" s="175">
        <v>3941</v>
      </c>
      <c r="D20" s="175">
        <v>-43</v>
      </c>
      <c r="E20" s="176">
        <v>-1.0793172690763075</v>
      </c>
      <c r="F20" s="175">
        <v>275</v>
      </c>
      <c r="G20" s="175">
        <v>44</v>
      </c>
      <c r="H20" s="175">
        <v>330</v>
      </c>
      <c r="I20" s="175">
        <v>173</v>
      </c>
      <c r="J20" s="175">
        <v>136</v>
      </c>
      <c r="K20" s="175">
        <v>2211</v>
      </c>
      <c r="L20" s="175">
        <v>472</v>
      </c>
      <c r="M20" s="175">
        <v>225</v>
      </c>
      <c r="N20" s="175">
        <v>75</v>
      </c>
      <c r="O20" s="175">
        <v>27</v>
      </c>
      <c r="P20" s="175">
        <v>0</v>
      </c>
      <c r="Q20" s="175">
        <v>104</v>
      </c>
      <c r="R20" s="175"/>
      <c r="S20" s="176">
        <v>6.9779243846739405</v>
      </c>
      <c r="T20" s="176">
        <v>1.1164679015478305</v>
      </c>
      <c r="U20" s="176">
        <v>8.3735092616087297</v>
      </c>
      <c r="V20" s="176">
        <v>4.3897487947221512</v>
      </c>
      <c r="W20" s="176">
        <v>3.4509007866023853</v>
      </c>
      <c r="X20" s="176">
        <v>56.102512052778486</v>
      </c>
      <c r="Y20" s="176">
        <v>11.976655671149453</v>
      </c>
      <c r="Z20" s="176">
        <v>5.7092108601877696</v>
      </c>
      <c r="AA20" s="176">
        <v>1.9030702867292564</v>
      </c>
      <c r="AB20" s="176">
        <v>0.68510530322253238</v>
      </c>
      <c r="AC20" s="176">
        <v>0</v>
      </c>
      <c r="AD20" s="176">
        <v>2.6389241309312359</v>
      </c>
      <c r="AF20" s="174">
        <v>19</v>
      </c>
      <c r="AG20" s="174" t="s">
        <v>37</v>
      </c>
      <c r="AH20" s="174" t="s">
        <v>176</v>
      </c>
    </row>
    <row r="21" spans="1:34" s="174" customFormat="1">
      <c r="A21" s="174" t="s">
        <v>1</v>
      </c>
      <c r="B21" s="175">
        <v>16611</v>
      </c>
      <c r="C21" s="175">
        <v>16475</v>
      </c>
      <c r="D21" s="175">
        <v>-136</v>
      </c>
      <c r="E21" s="176">
        <v>-0.81873457347541034</v>
      </c>
      <c r="F21" s="175">
        <v>864</v>
      </c>
      <c r="G21" s="175">
        <v>200</v>
      </c>
      <c r="H21" s="175">
        <v>1320</v>
      </c>
      <c r="I21" s="175">
        <v>688</v>
      </c>
      <c r="J21" s="175">
        <v>572</v>
      </c>
      <c r="K21" s="175">
        <v>8960</v>
      </c>
      <c r="L21" s="175">
        <v>2312</v>
      </c>
      <c r="M21" s="175">
        <v>1079</v>
      </c>
      <c r="N21" s="175">
        <v>480</v>
      </c>
      <c r="O21" s="175">
        <v>31</v>
      </c>
      <c r="P21" s="175">
        <v>0</v>
      </c>
      <c r="Q21" s="175">
        <v>372</v>
      </c>
      <c r="R21" s="175"/>
      <c r="S21" s="176">
        <v>5.2443095599393015</v>
      </c>
      <c r="T21" s="176">
        <v>1.2139605462822458</v>
      </c>
      <c r="U21" s="176">
        <v>8.0121396054628224</v>
      </c>
      <c r="V21" s="176">
        <v>4.1760242792109254</v>
      </c>
      <c r="W21" s="176">
        <v>3.4719271623672228</v>
      </c>
      <c r="X21" s="176">
        <v>54.385432473444617</v>
      </c>
      <c r="Y21" s="176">
        <v>14.033383915022762</v>
      </c>
      <c r="Z21" s="176">
        <v>6.549317147192717</v>
      </c>
      <c r="AA21" s="176">
        <v>2.9135053110773903</v>
      </c>
      <c r="AB21" s="176">
        <v>0.18816388467374812</v>
      </c>
      <c r="AC21" s="176">
        <v>0</v>
      </c>
      <c r="AD21" s="176">
        <v>2.2579666160849774</v>
      </c>
      <c r="AF21" s="174">
        <v>20</v>
      </c>
      <c r="AG21" s="174" t="s">
        <v>3</v>
      </c>
      <c r="AH21" s="174" t="s">
        <v>479</v>
      </c>
    </row>
    <row r="22" spans="1:34" s="174" customFormat="1">
      <c r="A22" s="174" t="s">
        <v>179</v>
      </c>
      <c r="B22" s="175">
        <v>1405</v>
      </c>
      <c r="C22" s="175">
        <v>1361</v>
      </c>
      <c r="D22" s="175">
        <v>-44</v>
      </c>
      <c r="E22" s="176">
        <v>-3.1316725978647653</v>
      </c>
      <c r="F22" s="175">
        <v>50</v>
      </c>
      <c r="G22" s="175">
        <v>13</v>
      </c>
      <c r="H22" s="175">
        <v>71</v>
      </c>
      <c r="I22" s="175">
        <v>38</v>
      </c>
      <c r="J22" s="175">
        <v>32</v>
      </c>
      <c r="K22" s="175">
        <v>642</v>
      </c>
      <c r="L22" s="175">
        <v>277</v>
      </c>
      <c r="M22" s="175">
        <v>166</v>
      </c>
      <c r="N22" s="175">
        <v>72</v>
      </c>
      <c r="O22" s="175">
        <v>0</v>
      </c>
      <c r="P22" s="175">
        <v>0</v>
      </c>
      <c r="Q22" s="175">
        <v>43</v>
      </c>
      <c r="R22" s="175"/>
      <c r="S22" s="176">
        <v>3.6737692872887582</v>
      </c>
      <c r="T22" s="176">
        <v>0.95518001469507718</v>
      </c>
      <c r="U22" s="176">
        <v>5.216752387950037</v>
      </c>
      <c r="V22" s="176">
        <v>2.7920646583394562</v>
      </c>
      <c r="W22" s="176">
        <v>2.3512123438648049</v>
      </c>
      <c r="X22" s="176">
        <v>47.171197648787654</v>
      </c>
      <c r="Y22" s="176">
        <v>20.352681851579721</v>
      </c>
      <c r="Z22" s="176">
        <v>12.196914033798677</v>
      </c>
      <c r="AA22" s="176">
        <v>5.2902277736958121</v>
      </c>
      <c r="AB22" s="176">
        <v>0</v>
      </c>
      <c r="AC22" s="176">
        <v>0</v>
      </c>
      <c r="AD22" s="176">
        <v>3.1594415870683319</v>
      </c>
      <c r="AF22" s="174">
        <v>46</v>
      </c>
      <c r="AG22" s="174" t="s">
        <v>67</v>
      </c>
      <c r="AH22" s="174" t="s">
        <v>179</v>
      </c>
    </row>
    <row r="23" spans="1:34" s="174" customFormat="1">
      <c r="A23" s="174" t="s">
        <v>180</v>
      </c>
      <c r="B23" s="175">
        <v>1852</v>
      </c>
      <c r="C23" s="175">
        <v>1838</v>
      </c>
      <c r="D23" s="175">
        <v>-14</v>
      </c>
      <c r="E23" s="176">
        <v>-0.75593952483801186</v>
      </c>
      <c r="F23" s="175">
        <v>68</v>
      </c>
      <c r="G23" s="175">
        <v>15</v>
      </c>
      <c r="H23" s="175">
        <v>124</v>
      </c>
      <c r="I23" s="175">
        <v>40</v>
      </c>
      <c r="J23" s="175">
        <v>44</v>
      </c>
      <c r="K23" s="175">
        <v>1021</v>
      </c>
      <c r="L23" s="175">
        <v>344</v>
      </c>
      <c r="M23" s="175">
        <v>135</v>
      </c>
      <c r="N23" s="175">
        <v>47</v>
      </c>
      <c r="O23" s="175">
        <v>14</v>
      </c>
      <c r="P23" s="175">
        <v>195</v>
      </c>
      <c r="Q23" s="175">
        <v>36</v>
      </c>
      <c r="R23" s="175"/>
      <c r="S23" s="176">
        <v>3.6996735582154514</v>
      </c>
      <c r="T23" s="176">
        <v>0.81610446137105552</v>
      </c>
      <c r="U23" s="176">
        <v>6.7464635473340584</v>
      </c>
      <c r="V23" s="176">
        <v>2.1762785636561479</v>
      </c>
      <c r="W23" s="176">
        <v>2.3939064200217626</v>
      </c>
      <c r="X23" s="176">
        <v>55.549510337323184</v>
      </c>
      <c r="Y23" s="176">
        <v>18.715995647442874</v>
      </c>
      <c r="Z23" s="176">
        <v>7.3449401523394995</v>
      </c>
      <c r="AA23" s="176">
        <v>2.5571273122959739</v>
      </c>
      <c r="AB23" s="176">
        <v>0.76169749727965186</v>
      </c>
      <c r="AC23" s="176">
        <v>10.609357997823722</v>
      </c>
      <c r="AD23" s="176">
        <v>1.958650707290533</v>
      </c>
      <c r="AF23" s="174">
        <v>47</v>
      </c>
      <c r="AG23" s="174" t="s">
        <v>48</v>
      </c>
      <c r="AH23" s="174" t="s">
        <v>181</v>
      </c>
    </row>
    <row r="24" spans="1:34" s="174" customFormat="1">
      <c r="A24" s="174" t="s">
        <v>4</v>
      </c>
      <c r="B24" s="175">
        <v>283632</v>
      </c>
      <c r="C24" s="175">
        <v>289731</v>
      </c>
      <c r="D24" s="175">
        <v>6099</v>
      </c>
      <c r="E24" s="176">
        <v>2.1503215434083511</v>
      </c>
      <c r="F24" s="175">
        <v>20673</v>
      </c>
      <c r="G24" s="175">
        <v>3936</v>
      </c>
      <c r="H24" s="175">
        <v>22948</v>
      </c>
      <c r="I24" s="175">
        <v>10756</v>
      </c>
      <c r="J24" s="175">
        <v>9990</v>
      </c>
      <c r="K24" s="175">
        <v>178502</v>
      </c>
      <c r="L24" s="175">
        <v>25740</v>
      </c>
      <c r="M24" s="175">
        <v>12854</v>
      </c>
      <c r="N24" s="175">
        <v>4332</v>
      </c>
      <c r="O24" s="175">
        <v>20033</v>
      </c>
      <c r="P24" s="175">
        <v>16</v>
      </c>
      <c r="Q24" s="175">
        <v>52196</v>
      </c>
      <c r="R24" s="175"/>
      <c r="S24" s="176">
        <v>7.1352392391563217</v>
      </c>
      <c r="T24" s="176">
        <v>1.3585015065698873</v>
      </c>
      <c r="U24" s="176">
        <v>7.9204503487717917</v>
      </c>
      <c r="V24" s="176">
        <v>3.7124090967138486</v>
      </c>
      <c r="W24" s="176">
        <v>3.4480259274982652</v>
      </c>
      <c r="X24" s="176">
        <v>61.609561973002549</v>
      </c>
      <c r="Y24" s="176">
        <v>8.8841028402207556</v>
      </c>
      <c r="Z24" s="176">
        <v>4.4365290562625326</v>
      </c>
      <c r="AA24" s="176">
        <v>1.4951800118040526</v>
      </c>
      <c r="AB24" s="176">
        <v>6.9143446852425186</v>
      </c>
      <c r="AC24" s="176">
        <v>5.5223638478450699E-3</v>
      </c>
      <c r="AD24" s="176">
        <v>18.015331462632581</v>
      </c>
      <c r="AF24" s="174">
        <v>49</v>
      </c>
      <c r="AG24" s="174" t="s">
        <v>6</v>
      </c>
      <c r="AH24" s="174" t="s">
        <v>5</v>
      </c>
    </row>
    <row r="25" spans="1:34" s="174" customFormat="1">
      <c r="A25" s="174" t="s">
        <v>435</v>
      </c>
      <c r="B25" s="175">
        <v>11748</v>
      </c>
      <c r="C25" s="175">
        <v>11632</v>
      </c>
      <c r="D25" s="175">
        <v>-116</v>
      </c>
      <c r="E25" s="176">
        <v>-0.98740211099761499</v>
      </c>
      <c r="F25" s="175">
        <v>623</v>
      </c>
      <c r="G25" s="175">
        <v>124</v>
      </c>
      <c r="H25" s="175">
        <v>789</v>
      </c>
      <c r="I25" s="175">
        <v>435</v>
      </c>
      <c r="J25" s="175">
        <v>385</v>
      </c>
      <c r="K25" s="175">
        <v>6032</v>
      </c>
      <c r="L25" s="175">
        <v>1810</v>
      </c>
      <c r="M25" s="175">
        <v>991</v>
      </c>
      <c r="N25" s="175">
        <v>443</v>
      </c>
      <c r="O25" s="175">
        <v>25</v>
      </c>
      <c r="P25" s="175">
        <v>0</v>
      </c>
      <c r="Q25" s="175">
        <v>379</v>
      </c>
      <c r="R25" s="175"/>
      <c r="S25" s="176">
        <v>5.3559147180192568</v>
      </c>
      <c r="T25" s="176">
        <v>1.0660247592847318</v>
      </c>
      <c r="U25" s="176">
        <v>6.7830123796423658</v>
      </c>
      <c r="V25" s="176">
        <v>3.7396836313617605</v>
      </c>
      <c r="W25" s="176">
        <v>3.3098349381017882</v>
      </c>
      <c r="X25" s="176">
        <v>51.856946354883085</v>
      </c>
      <c r="Y25" s="176">
        <v>15.560522696011002</v>
      </c>
      <c r="Z25" s="176">
        <v>8.5196011004126539</v>
      </c>
      <c r="AA25" s="176">
        <v>3.8084594222833563</v>
      </c>
      <c r="AB25" s="176">
        <v>0.21492434662998625</v>
      </c>
      <c r="AC25" s="176">
        <v>0</v>
      </c>
      <c r="AD25" s="176">
        <v>3.2582530949105917</v>
      </c>
      <c r="AF25" s="174">
        <v>50</v>
      </c>
      <c r="AG25" s="174" t="s">
        <v>15</v>
      </c>
      <c r="AH25" s="174" t="s">
        <v>435</v>
      </c>
    </row>
    <row r="26" spans="1:34" s="174" customFormat="1">
      <c r="A26" s="174" t="s">
        <v>182</v>
      </c>
      <c r="B26" s="175">
        <v>9454</v>
      </c>
      <c r="C26" s="175">
        <v>9402</v>
      </c>
      <c r="D26" s="175">
        <v>-52</v>
      </c>
      <c r="E26" s="176">
        <v>-0.55003173259995375</v>
      </c>
      <c r="F26" s="175">
        <v>550</v>
      </c>
      <c r="G26" s="175">
        <v>106</v>
      </c>
      <c r="H26" s="175">
        <v>728</v>
      </c>
      <c r="I26" s="175">
        <v>354</v>
      </c>
      <c r="J26" s="175">
        <v>305</v>
      </c>
      <c r="K26" s="175">
        <v>4923</v>
      </c>
      <c r="L26" s="175">
        <v>1464</v>
      </c>
      <c r="M26" s="175">
        <v>718</v>
      </c>
      <c r="N26" s="175">
        <v>254</v>
      </c>
      <c r="O26" s="175">
        <v>33</v>
      </c>
      <c r="P26" s="175">
        <v>0</v>
      </c>
      <c r="Q26" s="175">
        <v>320</v>
      </c>
      <c r="R26" s="175"/>
      <c r="S26" s="176">
        <v>5.8498191874069345</v>
      </c>
      <c r="T26" s="176">
        <v>1.1274196979366091</v>
      </c>
      <c r="U26" s="176">
        <v>7.7430333971495431</v>
      </c>
      <c r="V26" s="176">
        <v>3.7651563497128269</v>
      </c>
      <c r="W26" s="176">
        <v>3.2439906402893</v>
      </c>
      <c r="X26" s="176">
        <v>52.361199744735167</v>
      </c>
      <c r="Y26" s="176">
        <v>15.57115507338864</v>
      </c>
      <c r="Z26" s="176">
        <v>7.636673048287598</v>
      </c>
      <c r="AA26" s="176">
        <v>2.7015528610933841</v>
      </c>
      <c r="AB26" s="176">
        <v>0.35098915124441604</v>
      </c>
      <c r="AC26" s="176">
        <v>0</v>
      </c>
      <c r="AD26" s="176">
        <v>3.4035311635822163</v>
      </c>
      <c r="AF26" s="174">
        <v>51</v>
      </c>
      <c r="AG26" s="174" t="s">
        <v>15</v>
      </c>
      <c r="AH26" s="174" t="s">
        <v>183</v>
      </c>
    </row>
    <row r="27" spans="1:34" s="174" customFormat="1">
      <c r="A27" s="174" t="s">
        <v>184</v>
      </c>
      <c r="B27" s="175">
        <v>2473</v>
      </c>
      <c r="C27" s="175">
        <v>2425</v>
      </c>
      <c r="D27" s="175">
        <v>-48</v>
      </c>
      <c r="E27" s="176">
        <v>-1.940962393853618</v>
      </c>
      <c r="F27" s="175">
        <v>122</v>
      </c>
      <c r="G27" s="175">
        <v>36</v>
      </c>
      <c r="H27" s="175">
        <v>186</v>
      </c>
      <c r="I27" s="175">
        <v>76</v>
      </c>
      <c r="J27" s="175">
        <v>91</v>
      </c>
      <c r="K27" s="175">
        <v>1221</v>
      </c>
      <c r="L27" s="175">
        <v>366</v>
      </c>
      <c r="M27" s="175">
        <v>221</v>
      </c>
      <c r="N27" s="175">
        <v>106</v>
      </c>
      <c r="O27" s="175">
        <v>49</v>
      </c>
      <c r="P27" s="175">
        <v>0</v>
      </c>
      <c r="Q27" s="175">
        <v>79</v>
      </c>
      <c r="R27" s="175"/>
      <c r="S27" s="176">
        <v>5.0309278350515463</v>
      </c>
      <c r="T27" s="176">
        <v>1.4845360824742269</v>
      </c>
      <c r="U27" s="176">
        <v>7.6701030927835046</v>
      </c>
      <c r="V27" s="176">
        <v>3.134020618556701</v>
      </c>
      <c r="W27" s="176">
        <v>3.7525773195876284</v>
      </c>
      <c r="X27" s="176">
        <v>50.350515463917525</v>
      </c>
      <c r="Y27" s="176">
        <v>15.092783505154639</v>
      </c>
      <c r="Z27" s="176">
        <v>9.1134020618556697</v>
      </c>
      <c r="AA27" s="176">
        <v>4.3711340206185572</v>
      </c>
      <c r="AB27" s="176">
        <v>2.0206185567010309</v>
      </c>
      <c r="AC27" s="176">
        <v>0</v>
      </c>
      <c r="AD27" s="176">
        <v>3.2577319587628861</v>
      </c>
      <c r="AF27" s="174">
        <v>52</v>
      </c>
      <c r="AG27" s="174" t="s">
        <v>87</v>
      </c>
      <c r="AH27" s="174" t="s">
        <v>184</v>
      </c>
    </row>
    <row r="28" spans="1:34" s="174" customFormat="1">
      <c r="A28" s="174" t="s">
        <v>7</v>
      </c>
      <c r="B28" s="175">
        <v>17028</v>
      </c>
      <c r="C28" s="175">
        <v>16901</v>
      </c>
      <c r="D28" s="175">
        <v>-127</v>
      </c>
      <c r="E28" s="176">
        <v>-0.74583039699318565</v>
      </c>
      <c r="F28" s="175">
        <v>694</v>
      </c>
      <c r="G28" s="175">
        <v>148</v>
      </c>
      <c r="H28" s="175">
        <v>903</v>
      </c>
      <c r="I28" s="175">
        <v>489</v>
      </c>
      <c r="J28" s="175">
        <v>519</v>
      </c>
      <c r="K28" s="175">
        <v>8928</v>
      </c>
      <c r="L28" s="175">
        <v>2949</v>
      </c>
      <c r="M28" s="175">
        <v>1610</v>
      </c>
      <c r="N28" s="175">
        <v>661</v>
      </c>
      <c r="O28" s="175">
        <v>42</v>
      </c>
      <c r="P28" s="175">
        <v>0</v>
      </c>
      <c r="Q28" s="175">
        <v>891</v>
      </c>
      <c r="R28" s="175"/>
      <c r="S28" s="176">
        <v>4.1062659014259513</v>
      </c>
      <c r="T28" s="176">
        <v>0.87568782912253706</v>
      </c>
      <c r="U28" s="176">
        <v>5.3428791195787229</v>
      </c>
      <c r="V28" s="176">
        <v>2.8933199218981125</v>
      </c>
      <c r="W28" s="176">
        <v>3.0708242115851134</v>
      </c>
      <c r="X28" s="176">
        <v>52.825276610851425</v>
      </c>
      <c r="Y28" s="176">
        <v>17.448671676232173</v>
      </c>
      <c r="Z28" s="176">
        <v>9.526063546535708</v>
      </c>
      <c r="AA28" s="176">
        <v>3.9110111827702498</v>
      </c>
      <c r="AB28" s="176">
        <v>0.24850600556180108</v>
      </c>
      <c r="AC28" s="176">
        <v>0</v>
      </c>
      <c r="AD28" s="176">
        <v>5.2718774037039227</v>
      </c>
      <c r="AF28" s="174">
        <v>61</v>
      </c>
      <c r="AG28" s="174" t="s">
        <v>8</v>
      </c>
      <c r="AH28" s="174" t="s">
        <v>7</v>
      </c>
    </row>
    <row r="29" spans="1:34" s="174" customFormat="1">
      <c r="A29" s="174" t="s">
        <v>101</v>
      </c>
      <c r="B29" s="175">
        <v>7147</v>
      </c>
      <c r="C29" s="175">
        <v>7010</v>
      </c>
      <c r="D29" s="175">
        <v>-137</v>
      </c>
      <c r="E29" s="176">
        <v>-1.9168882048411939</v>
      </c>
      <c r="F29" s="175">
        <v>461</v>
      </c>
      <c r="G29" s="175">
        <v>78</v>
      </c>
      <c r="H29" s="175">
        <v>561</v>
      </c>
      <c r="I29" s="175">
        <v>317</v>
      </c>
      <c r="J29" s="175">
        <v>293</v>
      </c>
      <c r="K29" s="175">
        <v>3587</v>
      </c>
      <c r="L29" s="175">
        <v>1008</v>
      </c>
      <c r="M29" s="175">
        <v>491</v>
      </c>
      <c r="N29" s="175">
        <v>214</v>
      </c>
      <c r="O29" s="175">
        <v>0</v>
      </c>
      <c r="P29" s="175">
        <v>0</v>
      </c>
      <c r="Q29" s="175">
        <v>105</v>
      </c>
      <c r="R29" s="175"/>
      <c r="S29" s="176">
        <v>6.5763195435092721</v>
      </c>
      <c r="T29" s="176">
        <v>1.1126961483594866</v>
      </c>
      <c r="U29" s="176">
        <v>8.0028530670470754</v>
      </c>
      <c r="V29" s="176">
        <v>4.522111269614836</v>
      </c>
      <c r="W29" s="176">
        <v>4.1797432239657626</v>
      </c>
      <c r="X29" s="176">
        <v>51.169757489300991</v>
      </c>
      <c r="Y29" s="176">
        <v>14.379457917261055</v>
      </c>
      <c r="Z29" s="176">
        <v>7.0042796005706132</v>
      </c>
      <c r="AA29" s="176">
        <v>3.0527817403708988</v>
      </c>
      <c r="AB29" s="176">
        <v>0</v>
      </c>
      <c r="AC29" s="176">
        <v>0</v>
      </c>
      <c r="AD29" s="176">
        <v>1.4978601997146932</v>
      </c>
      <c r="AF29" s="174">
        <v>69</v>
      </c>
      <c r="AG29" s="174" t="s">
        <v>16</v>
      </c>
      <c r="AH29" s="174" t="s">
        <v>101</v>
      </c>
    </row>
    <row r="30" spans="1:34" s="174" customFormat="1">
      <c r="A30" s="174" t="s">
        <v>102</v>
      </c>
      <c r="B30" s="175">
        <v>6854</v>
      </c>
      <c r="C30" s="175">
        <v>6758</v>
      </c>
      <c r="D30" s="175">
        <v>-96</v>
      </c>
      <c r="E30" s="176">
        <v>-1.4006419608987408</v>
      </c>
      <c r="F30" s="175">
        <v>481</v>
      </c>
      <c r="G30" s="175">
        <v>99</v>
      </c>
      <c r="H30" s="175">
        <v>596</v>
      </c>
      <c r="I30" s="175">
        <v>301</v>
      </c>
      <c r="J30" s="175">
        <v>289</v>
      </c>
      <c r="K30" s="175">
        <v>3424</v>
      </c>
      <c r="L30" s="175">
        <v>919</v>
      </c>
      <c r="M30" s="175">
        <v>446</v>
      </c>
      <c r="N30" s="175">
        <v>203</v>
      </c>
      <c r="O30" s="175">
        <v>0</v>
      </c>
      <c r="P30" s="175">
        <v>0</v>
      </c>
      <c r="Q30" s="175">
        <v>94</v>
      </c>
      <c r="R30" s="175"/>
      <c r="S30" s="176">
        <v>7.1174903817697546</v>
      </c>
      <c r="T30" s="176">
        <v>1.4649304527966855</v>
      </c>
      <c r="U30" s="176">
        <v>8.8191772713820651</v>
      </c>
      <c r="V30" s="176">
        <v>4.4539804675939623</v>
      </c>
      <c r="W30" s="176">
        <v>4.2764131399822434</v>
      </c>
      <c r="X30" s="176">
        <v>50.665877478543955</v>
      </c>
      <c r="Y30" s="176">
        <v>13.598697839597515</v>
      </c>
      <c r="Z30" s="176">
        <v>6.5995856762355727</v>
      </c>
      <c r="AA30" s="176">
        <v>3.003847292098254</v>
      </c>
      <c r="AB30" s="176">
        <v>0</v>
      </c>
      <c r="AC30" s="176">
        <v>0</v>
      </c>
      <c r="AD30" s="176">
        <v>1.3909440662918022</v>
      </c>
      <c r="AF30" s="174">
        <v>71</v>
      </c>
      <c r="AG30" s="174" t="s">
        <v>16</v>
      </c>
      <c r="AH30" s="174" t="s">
        <v>102</v>
      </c>
    </row>
    <row r="31" spans="1:34" s="174" customFormat="1">
      <c r="A31" s="174" t="s">
        <v>188</v>
      </c>
      <c r="B31" s="175">
        <v>974</v>
      </c>
      <c r="C31" s="175">
        <v>959</v>
      </c>
      <c r="D31" s="175">
        <v>-15</v>
      </c>
      <c r="E31" s="176">
        <v>-1.5400410677618104</v>
      </c>
      <c r="F31" s="175">
        <v>48</v>
      </c>
      <c r="G31" s="175">
        <v>10</v>
      </c>
      <c r="H31" s="175">
        <v>53</v>
      </c>
      <c r="I31" s="175">
        <v>26</v>
      </c>
      <c r="J31" s="175">
        <v>20</v>
      </c>
      <c r="K31" s="175">
        <v>436</v>
      </c>
      <c r="L31" s="175">
        <v>210</v>
      </c>
      <c r="M31" s="175">
        <v>126</v>
      </c>
      <c r="N31" s="175">
        <v>30</v>
      </c>
      <c r="O31" s="175">
        <v>0</v>
      </c>
      <c r="P31" s="175">
        <v>0</v>
      </c>
      <c r="Q31" s="175">
        <v>14</v>
      </c>
      <c r="R31" s="175"/>
      <c r="S31" s="176">
        <v>5.005213764337852</v>
      </c>
      <c r="T31" s="176">
        <v>1.0427528675703857</v>
      </c>
      <c r="U31" s="176">
        <v>5.5265901981230448</v>
      </c>
      <c r="V31" s="176">
        <v>2.7111574556830034</v>
      </c>
      <c r="W31" s="176">
        <v>2.0855057351407713</v>
      </c>
      <c r="X31" s="176">
        <v>45.464025026068825</v>
      </c>
      <c r="Y31" s="176">
        <v>21.897810218978105</v>
      </c>
      <c r="Z31" s="176">
        <v>13.138686131386862</v>
      </c>
      <c r="AA31" s="176">
        <v>3.1282586027111576</v>
      </c>
      <c r="AB31" s="176">
        <v>0</v>
      </c>
      <c r="AC31" s="176">
        <v>0</v>
      </c>
      <c r="AD31" s="176">
        <v>1.4598540145985401</v>
      </c>
      <c r="AF31" s="174">
        <v>72</v>
      </c>
      <c r="AG31" s="174" t="s">
        <v>16</v>
      </c>
      <c r="AH31" s="174" t="s">
        <v>189</v>
      </c>
    </row>
    <row r="32" spans="1:34" s="174" customFormat="1">
      <c r="A32" s="174" t="s">
        <v>190</v>
      </c>
      <c r="B32" s="175">
        <v>1165</v>
      </c>
      <c r="C32" s="175">
        <v>1127</v>
      </c>
      <c r="D32" s="175">
        <v>-38</v>
      </c>
      <c r="E32" s="176">
        <v>-3.2618025751072977</v>
      </c>
      <c r="F32" s="175">
        <v>56</v>
      </c>
      <c r="G32" s="175">
        <v>8</v>
      </c>
      <c r="H32" s="175">
        <v>64</v>
      </c>
      <c r="I32" s="175">
        <v>36</v>
      </c>
      <c r="J32" s="175">
        <v>33</v>
      </c>
      <c r="K32" s="175">
        <v>551</v>
      </c>
      <c r="L32" s="175">
        <v>196</v>
      </c>
      <c r="M32" s="175">
        <v>125</v>
      </c>
      <c r="N32" s="175">
        <v>58</v>
      </c>
      <c r="O32" s="175">
        <v>0</v>
      </c>
      <c r="P32" s="175">
        <v>0</v>
      </c>
      <c r="Q32" s="175">
        <v>36</v>
      </c>
      <c r="R32" s="175"/>
      <c r="S32" s="176">
        <v>4.9689440993788816</v>
      </c>
      <c r="T32" s="176">
        <v>0.70984915705412599</v>
      </c>
      <c r="U32" s="176">
        <v>5.6787932564330079</v>
      </c>
      <c r="V32" s="176">
        <v>3.1943212067435667</v>
      </c>
      <c r="W32" s="176">
        <v>2.9281277728482697</v>
      </c>
      <c r="X32" s="176">
        <v>48.890860692102926</v>
      </c>
      <c r="Y32" s="176">
        <v>17.391304347826086</v>
      </c>
      <c r="Z32" s="176">
        <v>11.091393078970718</v>
      </c>
      <c r="AA32" s="176">
        <v>5.1464063886424132</v>
      </c>
      <c r="AB32" s="176">
        <v>0</v>
      </c>
      <c r="AC32" s="176">
        <v>0</v>
      </c>
      <c r="AD32" s="176">
        <v>3.1943212067435667</v>
      </c>
      <c r="AF32" s="174">
        <v>74</v>
      </c>
      <c r="AG32" s="174" t="s">
        <v>55</v>
      </c>
      <c r="AH32" s="174" t="s">
        <v>480</v>
      </c>
    </row>
    <row r="33" spans="1:34" s="174" customFormat="1">
      <c r="A33" s="174" t="s">
        <v>9</v>
      </c>
      <c r="B33" s="175">
        <v>20286</v>
      </c>
      <c r="C33" s="175">
        <v>20111</v>
      </c>
      <c r="D33" s="175">
        <v>-175</v>
      </c>
      <c r="E33" s="176">
        <v>-0.86266390614216926</v>
      </c>
      <c r="F33" s="175">
        <v>851</v>
      </c>
      <c r="G33" s="175">
        <v>179</v>
      </c>
      <c r="H33" s="175">
        <v>1210</v>
      </c>
      <c r="I33" s="175">
        <v>602</v>
      </c>
      <c r="J33" s="175">
        <v>639</v>
      </c>
      <c r="K33" s="175">
        <v>10718</v>
      </c>
      <c r="L33" s="175">
        <v>3279</v>
      </c>
      <c r="M33" s="175">
        <v>1849</v>
      </c>
      <c r="N33" s="175">
        <v>784</v>
      </c>
      <c r="O33" s="175">
        <v>65</v>
      </c>
      <c r="P33" s="175">
        <v>0</v>
      </c>
      <c r="Q33" s="175">
        <v>1256</v>
      </c>
      <c r="R33" s="175"/>
      <c r="S33" s="176">
        <v>4.2315150912435984</v>
      </c>
      <c r="T33" s="176">
        <v>0.89006016607826566</v>
      </c>
      <c r="U33" s="176">
        <v>6.016607826562578</v>
      </c>
      <c r="V33" s="176">
        <v>2.9933867037939437</v>
      </c>
      <c r="W33" s="176">
        <v>3.1773656208045349</v>
      </c>
      <c r="X33" s="176">
        <v>53.294217095122079</v>
      </c>
      <c r="Y33" s="176">
        <v>16.304509969668342</v>
      </c>
      <c r="Z33" s="176">
        <v>9.193973447367112</v>
      </c>
      <c r="AA33" s="176">
        <v>3.8983640793595544</v>
      </c>
      <c r="AB33" s="176">
        <v>0.3232062055591467</v>
      </c>
      <c r="AC33" s="176">
        <v>0</v>
      </c>
      <c r="AD33" s="176">
        <v>6.2453383720352047</v>
      </c>
      <c r="AF33" s="174">
        <v>75</v>
      </c>
      <c r="AG33" s="174" t="s">
        <v>11</v>
      </c>
      <c r="AH33" s="174" t="s">
        <v>10</v>
      </c>
    </row>
    <row r="34" spans="1:34" s="174" customFormat="1">
      <c r="A34" s="174" t="s">
        <v>192</v>
      </c>
      <c r="B34" s="175">
        <v>4939</v>
      </c>
      <c r="C34" s="175">
        <v>4875</v>
      </c>
      <c r="D34" s="175">
        <v>-64</v>
      </c>
      <c r="E34" s="176">
        <v>-1.2958088681919389</v>
      </c>
      <c r="F34" s="175">
        <v>202</v>
      </c>
      <c r="G34" s="175">
        <v>66</v>
      </c>
      <c r="H34" s="175">
        <v>342</v>
      </c>
      <c r="I34" s="175">
        <v>146</v>
      </c>
      <c r="J34" s="175">
        <v>146</v>
      </c>
      <c r="K34" s="175">
        <v>2462</v>
      </c>
      <c r="L34" s="175">
        <v>823</v>
      </c>
      <c r="M34" s="175">
        <v>456</v>
      </c>
      <c r="N34" s="175">
        <v>232</v>
      </c>
      <c r="O34" s="175">
        <v>10</v>
      </c>
      <c r="P34" s="175">
        <v>0</v>
      </c>
      <c r="Q34" s="175">
        <v>71</v>
      </c>
      <c r="R34" s="175"/>
      <c r="S34" s="176">
        <v>4.143589743589744</v>
      </c>
      <c r="T34" s="176">
        <v>1.3538461538461539</v>
      </c>
      <c r="U34" s="176">
        <v>7.0153846153846153</v>
      </c>
      <c r="V34" s="176">
        <v>2.9948717948717949</v>
      </c>
      <c r="W34" s="176">
        <v>2.9948717948717949</v>
      </c>
      <c r="X34" s="176">
        <v>50.502564102564108</v>
      </c>
      <c r="Y34" s="176">
        <v>16.882051282051282</v>
      </c>
      <c r="Z34" s="176">
        <v>9.3538461538461544</v>
      </c>
      <c r="AA34" s="176">
        <v>4.7589743589743589</v>
      </c>
      <c r="AB34" s="176">
        <v>0.20512820512820512</v>
      </c>
      <c r="AC34" s="176">
        <v>0</v>
      </c>
      <c r="AD34" s="176">
        <v>1.4564102564102563</v>
      </c>
      <c r="AF34" s="174">
        <v>77</v>
      </c>
      <c r="AG34" s="174" t="s">
        <v>33</v>
      </c>
      <c r="AH34" s="174" t="s">
        <v>192</v>
      </c>
    </row>
    <row r="35" spans="1:34" s="174" customFormat="1">
      <c r="A35" s="174" t="s">
        <v>12</v>
      </c>
      <c r="B35" s="175">
        <v>8379</v>
      </c>
      <c r="C35" s="175">
        <v>8199</v>
      </c>
      <c r="D35" s="175">
        <v>-180</v>
      </c>
      <c r="E35" s="176">
        <v>-2.1482277121374849</v>
      </c>
      <c r="F35" s="175">
        <v>314</v>
      </c>
      <c r="G35" s="175">
        <v>59</v>
      </c>
      <c r="H35" s="175">
        <v>492</v>
      </c>
      <c r="I35" s="175">
        <v>245</v>
      </c>
      <c r="J35" s="175">
        <v>235</v>
      </c>
      <c r="K35" s="175">
        <v>4207</v>
      </c>
      <c r="L35" s="175">
        <v>1555</v>
      </c>
      <c r="M35" s="175">
        <v>865</v>
      </c>
      <c r="N35" s="175">
        <v>227</v>
      </c>
      <c r="O35" s="175">
        <v>3512</v>
      </c>
      <c r="P35" s="175">
        <v>0</v>
      </c>
      <c r="Q35" s="175">
        <v>367</v>
      </c>
      <c r="R35" s="175"/>
      <c r="S35" s="176">
        <v>3.8297353335772653</v>
      </c>
      <c r="T35" s="176">
        <v>0.71959995121356257</v>
      </c>
      <c r="U35" s="176">
        <v>6.0007317965605562</v>
      </c>
      <c r="V35" s="176">
        <v>2.9881692889376756</v>
      </c>
      <c r="W35" s="176">
        <v>2.8662031955116478</v>
      </c>
      <c r="X35" s="176">
        <v>51.311135504329798</v>
      </c>
      <c r="Y35" s="176">
        <v>18.965727527747287</v>
      </c>
      <c r="Z35" s="176">
        <v>10.550067081351385</v>
      </c>
      <c r="AA35" s="176">
        <v>2.7686303207708254</v>
      </c>
      <c r="AB35" s="176">
        <v>42.834492011220881</v>
      </c>
      <c r="AC35" s="176">
        <v>0</v>
      </c>
      <c r="AD35" s="176">
        <v>4.4761556287352118</v>
      </c>
      <c r="AF35" s="174">
        <v>78</v>
      </c>
      <c r="AG35" s="174" t="s">
        <v>6</v>
      </c>
      <c r="AH35" s="174" t="s">
        <v>13</v>
      </c>
    </row>
    <row r="36" spans="1:34" s="174" customFormat="1">
      <c r="A36" s="174" t="s">
        <v>14</v>
      </c>
      <c r="B36" s="175">
        <v>7018</v>
      </c>
      <c r="C36" s="175">
        <v>6931</v>
      </c>
      <c r="D36" s="175">
        <v>-87</v>
      </c>
      <c r="E36" s="176">
        <v>-1.2396694214875992</v>
      </c>
      <c r="F36" s="175">
        <v>333</v>
      </c>
      <c r="G36" s="175">
        <v>75</v>
      </c>
      <c r="H36" s="175">
        <v>397</v>
      </c>
      <c r="I36" s="175">
        <v>216</v>
      </c>
      <c r="J36" s="175">
        <v>228</v>
      </c>
      <c r="K36" s="175">
        <v>3467</v>
      </c>
      <c r="L36" s="175">
        <v>1239</v>
      </c>
      <c r="M36" s="175">
        <v>701</v>
      </c>
      <c r="N36" s="175">
        <v>275</v>
      </c>
      <c r="O36" s="175">
        <v>12</v>
      </c>
      <c r="P36" s="175">
        <v>0</v>
      </c>
      <c r="Q36" s="175">
        <v>226</v>
      </c>
      <c r="R36" s="175"/>
      <c r="S36" s="176">
        <v>4.8045015149329098</v>
      </c>
      <c r="T36" s="176">
        <v>1.0820949357957004</v>
      </c>
      <c r="U36" s="176">
        <v>5.7278891934785747</v>
      </c>
      <c r="V36" s="176">
        <v>3.1164334150916173</v>
      </c>
      <c r="W36" s="176">
        <v>3.2895686048189292</v>
      </c>
      <c r="X36" s="176">
        <v>50.02164189871592</v>
      </c>
      <c r="Y36" s="176">
        <v>17.87620833934497</v>
      </c>
      <c r="Z36" s="176">
        <v>10.11398066657048</v>
      </c>
      <c r="AA36" s="176">
        <v>3.9676814312509014</v>
      </c>
      <c r="AB36" s="176">
        <v>0.17313518972731207</v>
      </c>
      <c r="AC36" s="176">
        <v>0</v>
      </c>
      <c r="AD36" s="176">
        <v>3.2607127398643776</v>
      </c>
      <c r="AF36" s="174">
        <v>79</v>
      </c>
      <c r="AG36" s="174" t="s">
        <v>15</v>
      </c>
      <c r="AH36" s="174" t="s">
        <v>14</v>
      </c>
    </row>
    <row r="37" spans="1:34" s="174" customFormat="1">
      <c r="A37" s="174" t="s">
        <v>193</v>
      </c>
      <c r="B37" s="175">
        <v>2780</v>
      </c>
      <c r="C37" s="175">
        <v>2697</v>
      </c>
      <c r="D37" s="175">
        <v>-83</v>
      </c>
      <c r="E37" s="176">
        <v>-2.9856115107913639</v>
      </c>
      <c r="F37" s="175">
        <v>88</v>
      </c>
      <c r="G37" s="175">
        <v>17</v>
      </c>
      <c r="H37" s="175">
        <v>96</v>
      </c>
      <c r="I37" s="175">
        <v>71</v>
      </c>
      <c r="J37" s="175">
        <v>56</v>
      </c>
      <c r="K37" s="175">
        <v>1314</v>
      </c>
      <c r="L37" s="175">
        <v>584</v>
      </c>
      <c r="M37" s="175">
        <v>321</v>
      </c>
      <c r="N37" s="175">
        <v>150</v>
      </c>
      <c r="O37" s="175">
        <v>0</v>
      </c>
      <c r="P37" s="175">
        <v>0</v>
      </c>
      <c r="Q37" s="175">
        <v>70</v>
      </c>
      <c r="R37" s="175"/>
      <c r="S37" s="176">
        <v>3.2628846866889134</v>
      </c>
      <c r="T37" s="176">
        <v>0.63032999629217645</v>
      </c>
      <c r="U37" s="176">
        <v>3.5595105672969964</v>
      </c>
      <c r="V37" s="176">
        <v>2.632554690396737</v>
      </c>
      <c r="W37" s="176">
        <v>2.0763811642565813</v>
      </c>
      <c r="X37" s="176">
        <v>48.720800889877644</v>
      </c>
      <c r="Y37" s="176">
        <v>21.653689284390062</v>
      </c>
      <c r="Z37" s="176">
        <v>11.902113459399333</v>
      </c>
      <c r="AA37" s="176">
        <v>5.5617352614015569</v>
      </c>
      <c r="AB37" s="176">
        <v>0</v>
      </c>
      <c r="AC37" s="176">
        <v>0</v>
      </c>
      <c r="AD37" s="176">
        <v>2.5954764553207266</v>
      </c>
      <c r="AF37" s="174">
        <v>81</v>
      </c>
      <c r="AG37" s="174" t="s">
        <v>22</v>
      </c>
      <c r="AH37" s="174" t="s">
        <v>481</v>
      </c>
    </row>
    <row r="38" spans="1:34" s="174" customFormat="1">
      <c r="A38" s="174" t="s">
        <v>103</v>
      </c>
      <c r="B38" s="175">
        <v>9475</v>
      </c>
      <c r="C38" s="175">
        <v>9422</v>
      </c>
      <c r="D38" s="175">
        <v>-53</v>
      </c>
      <c r="E38" s="176">
        <v>-0.55936675461741858</v>
      </c>
      <c r="F38" s="175">
        <v>571</v>
      </c>
      <c r="G38" s="175">
        <v>112</v>
      </c>
      <c r="H38" s="175">
        <v>739</v>
      </c>
      <c r="I38" s="175">
        <v>389</v>
      </c>
      <c r="J38" s="175">
        <v>313</v>
      </c>
      <c r="K38" s="175">
        <v>5159</v>
      </c>
      <c r="L38" s="175">
        <v>1300</v>
      </c>
      <c r="M38" s="175">
        <v>638</v>
      </c>
      <c r="N38" s="175">
        <v>201</v>
      </c>
      <c r="O38" s="175">
        <v>38</v>
      </c>
      <c r="P38" s="175">
        <v>0</v>
      </c>
      <c r="Q38" s="175">
        <v>182</v>
      </c>
      <c r="R38" s="175"/>
      <c r="S38" s="176">
        <v>6.0602844406707703</v>
      </c>
      <c r="T38" s="176">
        <v>1.1887072808320951</v>
      </c>
      <c r="U38" s="176">
        <v>7.8433453619189129</v>
      </c>
      <c r="V38" s="176">
        <v>4.1286351093186155</v>
      </c>
      <c r="W38" s="176">
        <v>3.3220123116111231</v>
      </c>
      <c r="X38" s="176">
        <v>54.754829123328385</v>
      </c>
      <c r="Y38" s="176">
        <v>13.797495223943962</v>
      </c>
      <c r="Z38" s="176">
        <v>6.7713861175971131</v>
      </c>
      <c r="AA38" s="176">
        <v>2.1333050307790278</v>
      </c>
      <c r="AB38" s="176">
        <v>0.40331139885374662</v>
      </c>
      <c r="AC38" s="176">
        <v>0</v>
      </c>
      <c r="AD38" s="176">
        <v>1.9316493313521546</v>
      </c>
      <c r="AF38" s="174">
        <v>82</v>
      </c>
      <c r="AG38" s="174" t="s">
        <v>8</v>
      </c>
      <c r="AH38" s="174" t="s">
        <v>103</v>
      </c>
    </row>
    <row r="39" spans="1:34" s="174" customFormat="1">
      <c r="A39" s="174" t="s">
        <v>194</v>
      </c>
      <c r="B39" s="175">
        <v>8417</v>
      </c>
      <c r="C39" s="175">
        <v>8260</v>
      </c>
      <c r="D39" s="175">
        <v>-157</v>
      </c>
      <c r="E39" s="176">
        <v>-1.8652726624688087</v>
      </c>
      <c r="F39" s="175">
        <v>455</v>
      </c>
      <c r="G39" s="175">
        <v>105</v>
      </c>
      <c r="H39" s="175">
        <v>684</v>
      </c>
      <c r="I39" s="175">
        <v>331</v>
      </c>
      <c r="J39" s="175">
        <v>282</v>
      </c>
      <c r="K39" s="175">
        <v>4596</v>
      </c>
      <c r="L39" s="175">
        <v>1110</v>
      </c>
      <c r="M39" s="175">
        <v>476</v>
      </c>
      <c r="N39" s="175">
        <v>221</v>
      </c>
      <c r="O39" s="175">
        <v>35</v>
      </c>
      <c r="P39" s="175">
        <v>0</v>
      </c>
      <c r="Q39" s="175">
        <v>237</v>
      </c>
      <c r="R39" s="175"/>
      <c r="S39" s="176">
        <v>5.508474576271186</v>
      </c>
      <c r="T39" s="176">
        <v>1.2711864406779663</v>
      </c>
      <c r="U39" s="176">
        <v>8.2808716707021794</v>
      </c>
      <c r="V39" s="176">
        <v>4.0072639225181597</v>
      </c>
      <c r="W39" s="176">
        <v>3.4140435835351091</v>
      </c>
      <c r="X39" s="176">
        <v>55.641646489104112</v>
      </c>
      <c r="Y39" s="176">
        <v>13.438256658595641</v>
      </c>
      <c r="Z39" s="176">
        <v>5.7627118644067794</v>
      </c>
      <c r="AA39" s="176">
        <v>2.6755447941888622</v>
      </c>
      <c r="AB39" s="176">
        <v>0.42372881355932202</v>
      </c>
      <c r="AC39" s="176">
        <v>0</v>
      </c>
      <c r="AD39" s="176">
        <v>2.8692493946731235</v>
      </c>
      <c r="AF39" s="174">
        <v>86</v>
      </c>
      <c r="AG39" s="174" t="s">
        <v>8</v>
      </c>
      <c r="AH39" s="174" t="s">
        <v>194</v>
      </c>
    </row>
    <row r="40" spans="1:34" s="174" customFormat="1">
      <c r="A40" s="174" t="s">
        <v>195</v>
      </c>
      <c r="B40" s="175">
        <v>3329</v>
      </c>
      <c r="C40" s="175">
        <v>3254</v>
      </c>
      <c r="D40" s="175">
        <v>-75</v>
      </c>
      <c r="E40" s="176">
        <v>-2.2529288074496834</v>
      </c>
      <c r="F40" s="175">
        <v>98</v>
      </c>
      <c r="G40" s="175">
        <v>22</v>
      </c>
      <c r="H40" s="175">
        <v>162</v>
      </c>
      <c r="I40" s="175">
        <v>87</v>
      </c>
      <c r="J40" s="175">
        <v>94</v>
      </c>
      <c r="K40" s="175">
        <v>1531</v>
      </c>
      <c r="L40" s="175">
        <v>682</v>
      </c>
      <c r="M40" s="175">
        <v>399</v>
      </c>
      <c r="N40" s="175">
        <v>179</v>
      </c>
      <c r="O40" s="175">
        <v>0</v>
      </c>
      <c r="P40" s="175">
        <v>0</v>
      </c>
      <c r="Q40" s="175">
        <v>87</v>
      </c>
      <c r="R40" s="175"/>
      <c r="S40" s="176">
        <v>3.0116779348494163</v>
      </c>
      <c r="T40" s="176">
        <v>0.67609096496619547</v>
      </c>
      <c r="U40" s="176">
        <v>4.9784880147510755</v>
      </c>
      <c r="V40" s="176">
        <v>2.6736324523663186</v>
      </c>
      <c r="W40" s="176">
        <v>2.8887523048555623</v>
      </c>
      <c r="X40" s="176">
        <v>47.049784880147513</v>
      </c>
      <c r="Y40" s="176">
        <v>20.958819913952059</v>
      </c>
      <c r="Z40" s="176">
        <v>12.261831591886908</v>
      </c>
      <c r="AA40" s="176">
        <v>5.500921942224954</v>
      </c>
      <c r="AB40" s="176">
        <v>0</v>
      </c>
      <c r="AC40" s="176">
        <v>0</v>
      </c>
      <c r="AD40" s="176">
        <v>2.6736324523663186</v>
      </c>
      <c r="AF40" s="174">
        <v>90</v>
      </c>
      <c r="AG40" s="174" t="s">
        <v>67</v>
      </c>
      <c r="AH40" s="174" t="s">
        <v>195</v>
      </c>
    </row>
    <row r="41" spans="1:34" s="174" customFormat="1">
      <c r="A41" s="174" t="s">
        <v>17</v>
      </c>
      <c r="B41" s="175">
        <v>648042</v>
      </c>
      <c r="C41" s="175">
        <v>653835</v>
      </c>
      <c r="D41" s="175">
        <v>5793</v>
      </c>
      <c r="E41" s="176">
        <v>0.89392354199264723</v>
      </c>
      <c r="F41" s="175">
        <v>38654</v>
      </c>
      <c r="G41" s="175">
        <v>6627</v>
      </c>
      <c r="H41" s="175">
        <v>37098</v>
      </c>
      <c r="I41" s="175">
        <v>16559</v>
      </c>
      <c r="J41" s="175">
        <v>16286</v>
      </c>
      <c r="K41" s="175">
        <v>425993</v>
      </c>
      <c r="L41" s="175">
        <v>64429</v>
      </c>
      <c r="M41" s="175">
        <v>34294</v>
      </c>
      <c r="N41" s="175">
        <v>13895</v>
      </c>
      <c r="O41" s="175">
        <v>36665</v>
      </c>
      <c r="P41" s="175">
        <v>68</v>
      </c>
      <c r="Q41" s="175">
        <v>106059</v>
      </c>
      <c r="R41" s="175"/>
      <c r="S41" s="176">
        <v>5.9118890851667469</v>
      </c>
      <c r="T41" s="176">
        <v>1.0135584665856063</v>
      </c>
      <c r="U41" s="176">
        <v>5.6739085549106427</v>
      </c>
      <c r="V41" s="176">
        <v>2.532596144287167</v>
      </c>
      <c r="W41" s="176">
        <v>2.4908424908424909</v>
      </c>
      <c r="X41" s="176">
        <v>65.152982021458016</v>
      </c>
      <c r="Y41" s="176">
        <v>9.8540151567291439</v>
      </c>
      <c r="Z41" s="176">
        <v>5.2450541803360178</v>
      </c>
      <c r="AA41" s="176">
        <v>2.1251538996841712</v>
      </c>
      <c r="AB41" s="176">
        <v>5.6076838957841044</v>
      </c>
      <c r="AC41" s="176">
        <v>1.0400177414791193E-2</v>
      </c>
      <c r="AD41" s="176">
        <v>16.221064947578519</v>
      </c>
      <c r="AF41" s="174">
        <v>91</v>
      </c>
      <c r="AG41" s="174" t="s">
        <v>6</v>
      </c>
      <c r="AH41" s="174" t="s">
        <v>18</v>
      </c>
    </row>
    <row r="42" spans="1:34" s="174" customFormat="1">
      <c r="A42" s="174" t="s">
        <v>19</v>
      </c>
      <c r="B42" s="175">
        <v>228166</v>
      </c>
      <c r="C42" s="175">
        <v>233775</v>
      </c>
      <c r="D42" s="175">
        <v>5609</v>
      </c>
      <c r="E42" s="176">
        <v>2.4582979059106114</v>
      </c>
      <c r="F42" s="175">
        <v>15943</v>
      </c>
      <c r="G42" s="175">
        <v>2767</v>
      </c>
      <c r="H42" s="175">
        <v>16554</v>
      </c>
      <c r="I42" s="175">
        <v>7867</v>
      </c>
      <c r="J42" s="175">
        <v>7511</v>
      </c>
      <c r="K42" s="175">
        <v>147140</v>
      </c>
      <c r="L42" s="175">
        <v>21791</v>
      </c>
      <c r="M42" s="175">
        <v>10961</v>
      </c>
      <c r="N42" s="175">
        <v>3241</v>
      </c>
      <c r="O42" s="175">
        <v>5575</v>
      </c>
      <c r="P42" s="175">
        <v>20</v>
      </c>
      <c r="Q42" s="175">
        <v>47276</v>
      </c>
      <c r="R42" s="175"/>
      <c r="S42" s="176">
        <v>6.8198053684097957</v>
      </c>
      <c r="T42" s="176">
        <v>1.1836167254839054</v>
      </c>
      <c r="U42" s="176">
        <v>7.0811677895412259</v>
      </c>
      <c r="V42" s="176">
        <v>3.3652015827184258</v>
      </c>
      <c r="W42" s="176">
        <v>3.2129184044487218</v>
      </c>
      <c r="X42" s="176">
        <v>62.94086193989947</v>
      </c>
      <c r="Y42" s="176">
        <v>9.321356004705379</v>
      </c>
      <c r="Z42" s="176">
        <v>4.6886963961073684</v>
      </c>
      <c r="AA42" s="176">
        <v>1.386375788685702</v>
      </c>
      <c r="AB42" s="176">
        <v>2.3847716821730298</v>
      </c>
      <c r="AC42" s="176">
        <v>8.5552347342530213E-3</v>
      </c>
      <c r="AD42" s="176">
        <v>20.222863864827293</v>
      </c>
      <c r="AF42" s="174">
        <v>92</v>
      </c>
      <c r="AG42" s="174" t="s">
        <v>6</v>
      </c>
      <c r="AH42" s="174" t="s">
        <v>20</v>
      </c>
    </row>
    <row r="43" spans="1:34" s="174" customFormat="1">
      <c r="A43" s="174" t="s">
        <v>196</v>
      </c>
      <c r="B43" s="175">
        <v>2152</v>
      </c>
      <c r="C43" s="175">
        <v>2136</v>
      </c>
      <c r="D43" s="175">
        <v>-16</v>
      </c>
      <c r="E43" s="176">
        <v>-0.74349442379182396</v>
      </c>
      <c r="F43" s="175">
        <v>84</v>
      </c>
      <c r="G43" s="175">
        <v>15</v>
      </c>
      <c r="H43" s="175">
        <v>98</v>
      </c>
      <c r="I43" s="175">
        <v>50</v>
      </c>
      <c r="J43" s="175">
        <v>51</v>
      </c>
      <c r="K43" s="175">
        <v>1062</v>
      </c>
      <c r="L43" s="175">
        <v>440</v>
      </c>
      <c r="M43" s="175">
        <v>229</v>
      </c>
      <c r="N43" s="175">
        <v>107</v>
      </c>
      <c r="O43" s="175">
        <v>0</v>
      </c>
      <c r="P43" s="175">
        <v>0</v>
      </c>
      <c r="Q43" s="175">
        <v>41</v>
      </c>
      <c r="R43" s="175"/>
      <c r="S43" s="176">
        <v>3.9325842696629212</v>
      </c>
      <c r="T43" s="176">
        <v>0.70224719101123589</v>
      </c>
      <c r="U43" s="176">
        <v>4.5880149812734086</v>
      </c>
      <c r="V43" s="176">
        <v>2.3408239700374533</v>
      </c>
      <c r="W43" s="176">
        <v>2.387640449438202</v>
      </c>
      <c r="X43" s="176">
        <v>49.719101123595507</v>
      </c>
      <c r="Y43" s="176">
        <v>20.599250936329589</v>
      </c>
      <c r="Z43" s="176">
        <v>10.720973782771535</v>
      </c>
      <c r="AA43" s="176">
        <v>5.0093632958801493</v>
      </c>
      <c r="AB43" s="176">
        <v>0</v>
      </c>
      <c r="AC43" s="176">
        <v>0</v>
      </c>
      <c r="AD43" s="176">
        <v>1.9194756554307115</v>
      </c>
      <c r="AF43" s="174">
        <v>97</v>
      </c>
      <c r="AG43" s="174" t="s">
        <v>67</v>
      </c>
      <c r="AH43" s="174" t="s">
        <v>196</v>
      </c>
    </row>
    <row r="44" spans="1:34" s="174" customFormat="1">
      <c r="A44" s="174" t="s">
        <v>21</v>
      </c>
      <c r="B44" s="175">
        <v>23602</v>
      </c>
      <c r="C44" s="175">
        <v>23410</v>
      </c>
      <c r="D44" s="175">
        <v>-192</v>
      </c>
      <c r="E44" s="176">
        <v>-0.81349038217100045</v>
      </c>
      <c r="F44" s="175">
        <v>1296</v>
      </c>
      <c r="G44" s="175">
        <v>286</v>
      </c>
      <c r="H44" s="175">
        <v>1827</v>
      </c>
      <c r="I44" s="175">
        <v>1027</v>
      </c>
      <c r="J44" s="175">
        <v>864</v>
      </c>
      <c r="K44" s="175">
        <v>12338</v>
      </c>
      <c r="L44" s="175">
        <v>3387</v>
      </c>
      <c r="M44" s="175">
        <v>1771</v>
      </c>
      <c r="N44" s="175">
        <v>614</v>
      </c>
      <c r="O44" s="175">
        <v>69</v>
      </c>
      <c r="P44" s="175">
        <v>0</v>
      </c>
      <c r="Q44" s="175">
        <v>635</v>
      </c>
      <c r="R44" s="175"/>
      <c r="S44" s="176">
        <v>5.536095685604443</v>
      </c>
      <c r="T44" s="176">
        <v>1.221700128150363</v>
      </c>
      <c r="U44" s="176">
        <v>7.8043571123451523</v>
      </c>
      <c r="V44" s="176">
        <v>4.3870140965399402</v>
      </c>
      <c r="W44" s="176">
        <v>3.6907304570696282</v>
      </c>
      <c r="X44" s="176">
        <v>52.703972661255868</v>
      </c>
      <c r="Y44" s="176">
        <v>14.468175993165314</v>
      </c>
      <c r="Z44" s="176">
        <v>7.5651431012387871</v>
      </c>
      <c r="AA44" s="176">
        <v>2.6228107646304997</v>
      </c>
      <c r="AB44" s="176">
        <v>0.29474583511319952</v>
      </c>
      <c r="AC44" s="176">
        <v>0</v>
      </c>
      <c r="AD44" s="176">
        <v>2.7125160187953865</v>
      </c>
      <c r="AF44" s="174">
        <v>98</v>
      </c>
      <c r="AG44" s="174" t="s">
        <v>22</v>
      </c>
      <c r="AH44" s="174" t="s">
        <v>21</v>
      </c>
    </row>
    <row r="45" spans="1:34" s="174" customFormat="1">
      <c r="A45" s="174" t="s">
        <v>197</v>
      </c>
      <c r="B45" s="175">
        <v>1666</v>
      </c>
      <c r="C45" s="175">
        <v>1620</v>
      </c>
      <c r="D45" s="175">
        <v>-46</v>
      </c>
      <c r="E45" s="176">
        <v>-2.7611044417767072</v>
      </c>
      <c r="F45" s="175">
        <v>80</v>
      </c>
      <c r="G45" s="175">
        <v>15</v>
      </c>
      <c r="H45" s="175">
        <v>99</v>
      </c>
      <c r="I45" s="175">
        <v>46</v>
      </c>
      <c r="J45" s="175">
        <v>34</v>
      </c>
      <c r="K45" s="175">
        <v>871</v>
      </c>
      <c r="L45" s="175">
        <v>282</v>
      </c>
      <c r="M45" s="175">
        <v>131</v>
      </c>
      <c r="N45" s="175">
        <v>62</v>
      </c>
      <c r="O45" s="175">
        <v>0</v>
      </c>
      <c r="P45" s="175">
        <v>0</v>
      </c>
      <c r="Q45" s="175">
        <v>119</v>
      </c>
      <c r="R45" s="175"/>
      <c r="S45" s="176">
        <v>4.9382716049382713</v>
      </c>
      <c r="T45" s="176">
        <v>0.92592592592592582</v>
      </c>
      <c r="U45" s="176">
        <v>6.1111111111111107</v>
      </c>
      <c r="V45" s="176">
        <v>2.8395061728395063</v>
      </c>
      <c r="W45" s="176">
        <v>2.0987654320987654</v>
      </c>
      <c r="X45" s="176">
        <v>53.76543209876543</v>
      </c>
      <c r="Y45" s="176">
        <v>17.407407407407408</v>
      </c>
      <c r="Z45" s="176">
        <v>8.0864197530864192</v>
      </c>
      <c r="AA45" s="176">
        <v>3.8271604938271606</v>
      </c>
      <c r="AB45" s="176">
        <v>0</v>
      </c>
      <c r="AC45" s="176">
        <v>0</v>
      </c>
      <c r="AD45" s="176">
        <v>7.3456790123456797</v>
      </c>
      <c r="AF45" s="174">
        <v>99</v>
      </c>
      <c r="AG45" s="174" t="s">
        <v>15</v>
      </c>
      <c r="AH45" s="174" t="s">
        <v>197</v>
      </c>
    </row>
    <row r="46" spans="1:34" s="174" customFormat="1">
      <c r="A46" s="174" t="s">
        <v>436</v>
      </c>
      <c r="B46" s="175">
        <v>10091</v>
      </c>
      <c r="C46" s="175">
        <v>10044</v>
      </c>
      <c r="D46" s="175">
        <v>-47</v>
      </c>
      <c r="E46" s="176">
        <v>-0.46576156971558369</v>
      </c>
      <c r="F46" s="175">
        <v>527</v>
      </c>
      <c r="G46" s="175">
        <v>90</v>
      </c>
      <c r="H46" s="175">
        <v>613</v>
      </c>
      <c r="I46" s="175">
        <v>313</v>
      </c>
      <c r="J46" s="175">
        <v>321</v>
      </c>
      <c r="K46" s="175">
        <v>5260</v>
      </c>
      <c r="L46" s="175">
        <v>1614</v>
      </c>
      <c r="M46" s="175">
        <v>920</v>
      </c>
      <c r="N46" s="175">
        <v>386</v>
      </c>
      <c r="O46" s="175">
        <v>19</v>
      </c>
      <c r="P46" s="175">
        <v>0</v>
      </c>
      <c r="Q46" s="175">
        <v>394</v>
      </c>
      <c r="R46" s="175"/>
      <c r="S46" s="176">
        <v>5.2469135802469129</v>
      </c>
      <c r="T46" s="176">
        <v>0.8960573476702508</v>
      </c>
      <c r="U46" s="176">
        <v>6.1031461569095979</v>
      </c>
      <c r="V46" s="176">
        <v>3.1162883313420946</v>
      </c>
      <c r="W46" s="176">
        <v>3.1959378733572281</v>
      </c>
      <c r="X46" s="176">
        <v>52.369573874950213</v>
      </c>
      <c r="Y46" s="176">
        <v>16.069295101553166</v>
      </c>
      <c r="Z46" s="176">
        <v>9.1596973317403414</v>
      </c>
      <c r="AA46" s="176">
        <v>3.8430904022301871</v>
      </c>
      <c r="AB46" s="176">
        <v>0.18916766228594184</v>
      </c>
      <c r="AC46" s="176">
        <v>0</v>
      </c>
      <c r="AD46" s="176">
        <v>3.922739944245321</v>
      </c>
      <c r="AF46" s="174">
        <v>102</v>
      </c>
      <c r="AG46" s="174" t="s">
        <v>15</v>
      </c>
      <c r="AH46" s="174" t="s">
        <v>482</v>
      </c>
    </row>
    <row r="47" spans="1:34" s="174" customFormat="1">
      <c r="A47" s="174" t="s">
        <v>198</v>
      </c>
      <c r="B47" s="175">
        <v>2235</v>
      </c>
      <c r="C47" s="175">
        <v>2184</v>
      </c>
      <c r="D47" s="175">
        <v>-51</v>
      </c>
      <c r="E47" s="176">
        <v>-2.2818791946308759</v>
      </c>
      <c r="F47" s="175">
        <v>91</v>
      </c>
      <c r="G47" s="175">
        <v>22</v>
      </c>
      <c r="H47" s="175">
        <v>145</v>
      </c>
      <c r="I47" s="175">
        <v>79</v>
      </c>
      <c r="J47" s="175">
        <v>72</v>
      </c>
      <c r="K47" s="175">
        <v>1154</v>
      </c>
      <c r="L47" s="175">
        <v>376</v>
      </c>
      <c r="M47" s="175">
        <v>157</v>
      </c>
      <c r="N47" s="175">
        <v>88</v>
      </c>
      <c r="O47" s="175">
        <v>0</v>
      </c>
      <c r="P47" s="175">
        <v>0</v>
      </c>
      <c r="Q47" s="175">
        <v>37</v>
      </c>
      <c r="R47" s="175"/>
      <c r="S47" s="176">
        <v>4.1666666666666661</v>
      </c>
      <c r="T47" s="176">
        <v>1.0073260073260073</v>
      </c>
      <c r="U47" s="176">
        <v>6.6391941391941396</v>
      </c>
      <c r="V47" s="176">
        <v>3.6172161172161177</v>
      </c>
      <c r="W47" s="176">
        <v>3.296703296703297</v>
      </c>
      <c r="X47" s="176">
        <v>52.838827838827839</v>
      </c>
      <c r="Y47" s="176">
        <v>17.216117216117215</v>
      </c>
      <c r="Z47" s="176">
        <v>7.188644688644688</v>
      </c>
      <c r="AA47" s="176">
        <v>4.0293040293040292</v>
      </c>
      <c r="AB47" s="176">
        <v>0</v>
      </c>
      <c r="AC47" s="176">
        <v>0</v>
      </c>
      <c r="AD47" s="176">
        <v>1.6941391941391941</v>
      </c>
      <c r="AF47" s="174">
        <v>103</v>
      </c>
      <c r="AG47" s="174" t="s">
        <v>8</v>
      </c>
      <c r="AH47" s="174" t="s">
        <v>198</v>
      </c>
    </row>
    <row r="48" spans="1:34" s="174" customFormat="1">
      <c r="A48" s="174" t="s">
        <v>199</v>
      </c>
      <c r="B48" s="175">
        <v>2287</v>
      </c>
      <c r="C48" s="175">
        <v>2271</v>
      </c>
      <c r="D48" s="175">
        <v>-16</v>
      </c>
      <c r="E48" s="176">
        <v>-0.69960647135985932</v>
      </c>
      <c r="F48" s="175">
        <v>74</v>
      </c>
      <c r="G48" s="175">
        <v>15</v>
      </c>
      <c r="H48" s="175">
        <v>85</v>
      </c>
      <c r="I48" s="175">
        <v>46</v>
      </c>
      <c r="J48" s="175">
        <v>62</v>
      </c>
      <c r="K48" s="175">
        <v>1065</v>
      </c>
      <c r="L48" s="175">
        <v>512</v>
      </c>
      <c r="M48" s="175">
        <v>303</v>
      </c>
      <c r="N48" s="175">
        <v>109</v>
      </c>
      <c r="O48" s="175">
        <v>0</v>
      </c>
      <c r="P48" s="175">
        <v>0</v>
      </c>
      <c r="Q48" s="175">
        <v>36</v>
      </c>
      <c r="R48" s="175"/>
      <c r="S48" s="176">
        <v>3.2584764420959931</v>
      </c>
      <c r="T48" s="176">
        <v>0.66050198150594452</v>
      </c>
      <c r="U48" s="176">
        <v>3.742844561867019</v>
      </c>
      <c r="V48" s="176">
        <v>2.0255394099515631</v>
      </c>
      <c r="W48" s="176">
        <v>2.7300748568912372</v>
      </c>
      <c r="X48" s="176">
        <v>46.895640686922064</v>
      </c>
      <c r="Y48" s="176">
        <v>22.545134302069574</v>
      </c>
      <c r="Z48" s="176">
        <v>13.342140026420079</v>
      </c>
      <c r="AA48" s="176">
        <v>4.7996477322765303</v>
      </c>
      <c r="AB48" s="176">
        <v>0</v>
      </c>
      <c r="AC48" s="176">
        <v>0</v>
      </c>
      <c r="AD48" s="176">
        <v>1.5852047556142668</v>
      </c>
      <c r="AF48" s="174">
        <v>105</v>
      </c>
      <c r="AG48" s="174" t="s">
        <v>40</v>
      </c>
      <c r="AH48" s="174" t="s">
        <v>199</v>
      </c>
    </row>
    <row r="49" spans="1:34" s="174" customFormat="1">
      <c r="A49" s="174" t="s">
        <v>23</v>
      </c>
      <c r="B49" s="175">
        <v>46504</v>
      </c>
      <c r="C49" s="175">
        <v>46470</v>
      </c>
      <c r="D49" s="175">
        <v>-34</v>
      </c>
      <c r="E49" s="176">
        <v>-7.3111990366414581E-2</v>
      </c>
      <c r="F49" s="175">
        <v>2427</v>
      </c>
      <c r="G49" s="175">
        <v>486</v>
      </c>
      <c r="H49" s="175">
        <v>3176</v>
      </c>
      <c r="I49" s="175">
        <v>1635</v>
      </c>
      <c r="J49" s="175">
        <v>1579</v>
      </c>
      <c r="K49" s="175">
        <v>26857</v>
      </c>
      <c r="L49" s="175">
        <v>5969</v>
      </c>
      <c r="M49" s="175">
        <v>3092</v>
      </c>
      <c r="N49" s="175">
        <v>1249</v>
      </c>
      <c r="O49" s="175">
        <v>419</v>
      </c>
      <c r="P49" s="175">
        <v>0</v>
      </c>
      <c r="Q49" s="175">
        <v>2835</v>
      </c>
      <c r="R49" s="175"/>
      <c r="S49" s="176">
        <v>5.2227243382827631</v>
      </c>
      <c r="T49" s="176">
        <v>1.0458360232408006</v>
      </c>
      <c r="U49" s="176">
        <v>6.8345168926188942</v>
      </c>
      <c r="V49" s="176">
        <v>3.5183989670755325</v>
      </c>
      <c r="W49" s="176">
        <v>3.3978911125457283</v>
      </c>
      <c r="X49" s="176">
        <v>57.794275876909836</v>
      </c>
      <c r="Y49" s="176">
        <v>12.844846137292878</v>
      </c>
      <c r="Z49" s="176">
        <v>6.6537551108241875</v>
      </c>
      <c r="AA49" s="176">
        <v>2.6877555412093823</v>
      </c>
      <c r="AB49" s="176">
        <v>0.90165698299978481</v>
      </c>
      <c r="AC49" s="176">
        <v>0</v>
      </c>
      <c r="AD49" s="176">
        <v>6.1007101355713367</v>
      </c>
      <c r="AF49" s="174">
        <v>106</v>
      </c>
      <c r="AG49" s="174" t="s">
        <v>6</v>
      </c>
      <c r="AH49" s="174" t="s">
        <v>24</v>
      </c>
    </row>
    <row r="50" spans="1:34" s="174" customFormat="1">
      <c r="A50" s="174" t="s">
        <v>104</v>
      </c>
      <c r="B50" s="175">
        <v>10510</v>
      </c>
      <c r="C50" s="175">
        <v>10404</v>
      </c>
      <c r="D50" s="175">
        <v>-106</v>
      </c>
      <c r="E50" s="176">
        <v>-1.0085632730732597</v>
      </c>
      <c r="F50" s="175">
        <v>652</v>
      </c>
      <c r="G50" s="175">
        <v>123</v>
      </c>
      <c r="H50" s="175">
        <v>765</v>
      </c>
      <c r="I50" s="175">
        <v>383</v>
      </c>
      <c r="J50" s="175">
        <v>404</v>
      </c>
      <c r="K50" s="175">
        <v>5585</v>
      </c>
      <c r="L50" s="175">
        <v>1443</v>
      </c>
      <c r="M50" s="175">
        <v>743</v>
      </c>
      <c r="N50" s="175">
        <v>306</v>
      </c>
      <c r="O50" s="175">
        <v>14</v>
      </c>
      <c r="P50" s="175">
        <v>0</v>
      </c>
      <c r="Q50" s="175">
        <v>187</v>
      </c>
      <c r="R50" s="175"/>
      <c r="S50" s="176">
        <v>6.2668204536716647</v>
      </c>
      <c r="T50" s="176">
        <v>1.182237600922722</v>
      </c>
      <c r="U50" s="176">
        <v>7.3529411764705888</v>
      </c>
      <c r="V50" s="176">
        <v>3.6812764321414839</v>
      </c>
      <c r="W50" s="176">
        <v>3.8831218762014612</v>
      </c>
      <c r="X50" s="176">
        <v>53.681276432141487</v>
      </c>
      <c r="Y50" s="176">
        <v>13.869665513264129</v>
      </c>
      <c r="Z50" s="176">
        <v>7.1414840445982311</v>
      </c>
      <c r="AA50" s="176">
        <v>2.9411764705882351</v>
      </c>
      <c r="AB50" s="176">
        <v>0.13456362937331795</v>
      </c>
      <c r="AC50" s="176">
        <v>0</v>
      </c>
      <c r="AD50" s="176">
        <v>1.7973856209150325</v>
      </c>
      <c r="AF50" s="174">
        <v>108</v>
      </c>
      <c r="AG50" s="174" t="s">
        <v>3</v>
      </c>
      <c r="AH50" s="174" t="s">
        <v>105</v>
      </c>
    </row>
    <row r="51" spans="1:34" s="174" customFormat="1">
      <c r="A51" s="174" t="s">
        <v>437</v>
      </c>
      <c r="B51" s="175">
        <v>67532</v>
      </c>
      <c r="C51" s="175">
        <v>67633</v>
      </c>
      <c r="D51" s="175">
        <v>101</v>
      </c>
      <c r="E51" s="176">
        <v>0.14955872771427181</v>
      </c>
      <c r="F51" s="175">
        <v>3527</v>
      </c>
      <c r="G51" s="175">
        <v>696</v>
      </c>
      <c r="H51" s="175">
        <v>4292</v>
      </c>
      <c r="I51" s="175">
        <v>2172</v>
      </c>
      <c r="J51" s="175">
        <v>2108</v>
      </c>
      <c r="K51" s="175">
        <v>37425</v>
      </c>
      <c r="L51" s="175">
        <v>9794</v>
      </c>
      <c r="M51" s="175">
        <v>5348</v>
      </c>
      <c r="N51" s="175">
        <v>2271</v>
      </c>
      <c r="O51" s="175">
        <v>259</v>
      </c>
      <c r="P51" s="175">
        <v>0</v>
      </c>
      <c r="Q51" s="175">
        <v>3467</v>
      </c>
      <c r="R51" s="175"/>
      <c r="S51" s="176">
        <v>5.2149098812709775</v>
      </c>
      <c r="T51" s="176">
        <v>1.0290834356009642</v>
      </c>
      <c r="U51" s="176">
        <v>6.3460145195392776</v>
      </c>
      <c r="V51" s="176">
        <v>3.2114500317892154</v>
      </c>
      <c r="W51" s="176">
        <v>3.1168216698948736</v>
      </c>
      <c r="X51" s="176">
        <v>55.335413185870806</v>
      </c>
      <c r="Y51" s="176">
        <v>14.481096506143452</v>
      </c>
      <c r="Z51" s="176">
        <v>7.9073824907959125</v>
      </c>
      <c r="AA51" s="176">
        <v>3.3578282790945249</v>
      </c>
      <c r="AB51" s="176">
        <v>0.38294915204116337</v>
      </c>
      <c r="AC51" s="176">
        <v>0</v>
      </c>
      <c r="AD51" s="176">
        <v>5.1261957919950323</v>
      </c>
      <c r="AF51" s="174">
        <v>109</v>
      </c>
      <c r="AG51" s="174" t="s">
        <v>8</v>
      </c>
      <c r="AH51" s="174" t="s">
        <v>25</v>
      </c>
    </row>
    <row r="52" spans="1:34" s="174" customFormat="1">
      <c r="A52" s="174" t="s">
        <v>26</v>
      </c>
      <c r="B52" s="175">
        <v>18889</v>
      </c>
      <c r="C52" s="175">
        <v>18667</v>
      </c>
      <c r="D52" s="175">
        <v>-222</v>
      </c>
      <c r="E52" s="176">
        <v>-1.1752872041929208</v>
      </c>
      <c r="F52" s="175">
        <v>682</v>
      </c>
      <c r="G52" s="175">
        <v>125</v>
      </c>
      <c r="H52" s="175">
        <v>958</v>
      </c>
      <c r="I52" s="175">
        <v>533</v>
      </c>
      <c r="J52" s="175">
        <v>550</v>
      </c>
      <c r="K52" s="175">
        <v>9450</v>
      </c>
      <c r="L52" s="175">
        <v>3589</v>
      </c>
      <c r="M52" s="175">
        <v>2028</v>
      </c>
      <c r="N52" s="175">
        <v>752</v>
      </c>
      <c r="O52" s="175">
        <v>41</v>
      </c>
      <c r="P52" s="175">
        <v>0</v>
      </c>
      <c r="Q52" s="175">
        <v>693</v>
      </c>
      <c r="R52" s="175"/>
      <c r="S52" s="176">
        <v>3.6535061873895112</v>
      </c>
      <c r="T52" s="176">
        <v>0.66963089944822407</v>
      </c>
      <c r="U52" s="176">
        <v>5.1320512133711897</v>
      </c>
      <c r="V52" s="176">
        <v>2.8553061552472276</v>
      </c>
      <c r="W52" s="176">
        <v>2.9463759575721862</v>
      </c>
      <c r="X52" s="176">
        <v>50.624095998285746</v>
      </c>
      <c r="Y52" s="176">
        <v>19.226442384957412</v>
      </c>
      <c r="Z52" s="176">
        <v>10.864091712647989</v>
      </c>
      <c r="AA52" s="176">
        <v>4.0284994910805167</v>
      </c>
      <c r="AB52" s="176">
        <v>0.21963893501901749</v>
      </c>
      <c r="AC52" s="176">
        <v>0</v>
      </c>
      <c r="AD52" s="176">
        <v>3.7124337065409545</v>
      </c>
      <c r="AF52" s="174">
        <v>111</v>
      </c>
      <c r="AG52" s="174" t="s">
        <v>22</v>
      </c>
      <c r="AH52" s="174" t="s">
        <v>26</v>
      </c>
    </row>
    <row r="53" spans="1:34" s="174" customFormat="1">
      <c r="A53" s="174" t="s">
        <v>106</v>
      </c>
      <c r="B53" s="175">
        <v>9862</v>
      </c>
      <c r="C53" s="175">
        <v>9844</v>
      </c>
      <c r="D53" s="175">
        <v>-18</v>
      </c>
      <c r="E53" s="176">
        <v>-0.18251875887244084</v>
      </c>
      <c r="F53" s="175">
        <v>783</v>
      </c>
      <c r="G53" s="175">
        <v>160</v>
      </c>
      <c r="H53" s="175">
        <v>963</v>
      </c>
      <c r="I53" s="175">
        <v>475</v>
      </c>
      <c r="J53" s="175">
        <v>412</v>
      </c>
      <c r="K53" s="175">
        <v>5009</v>
      </c>
      <c r="L53" s="175">
        <v>1164</v>
      </c>
      <c r="M53" s="175">
        <v>602</v>
      </c>
      <c r="N53" s="175">
        <v>276</v>
      </c>
      <c r="O53" s="175">
        <v>14</v>
      </c>
      <c r="P53" s="175">
        <v>0</v>
      </c>
      <c r="Q53" s="175">
        <v>70</v>
      </c>
      <c r="R53" s="175"/>
      <c r="S53" s="176">
        <v>7.9540837058106471</v>
      </c>
      <c r="T53" s="176">
        <v>1.6253555465258025</v>
      </c>
      <c r="U53" s="176">
        <v>9.7826086956521738</v>
      </c>
      <c r="V53" s="176">
        <v>4.8252742787484761</v>
      </c>
      <c r="W53" s="176">
        <v>4.1852905323039415</v>
      </c>
      <c r="X53" s="176">
        <v>50.883787078423403</v>
      </c>
      <c r="Y53" s="176">
        <v>11.824461600975212</v>
      </c>
      <c r="Z53" s="176">
        <v>6.1154002438033315</v>
      </c>
      <c r="AA53" s="176">
        <v>2.8037383177570092</v>
      </c>
      <c r="AB53" s="176">
        <v>0.14221861032100772</v>
      </c>
      <c r="AC53" s="176">
        <v>0</v>
      </c>
      <c r="AD53" s="176">
        <v>0.71109305160503866</v>
      </c>
      <c r="AF53" s="174">
        <v>139</v>
      </c>
      <c r="AG53" s="174" t="s">
        <v>16</v>
      </c>
      <c r="AH53" s="174" t="s">
        <v>483</v>
      </c>
    </row>
    <row r="54" spans="1:34" s="174" customFormat="1">
      <c r="A54" s="174" t="s">
        <v>27</v>
      </c>
      <c r="B54" s="175">
        <v>21472</v>
      </c>
      <c r="C54" s="175">
        <v>21368</v>
      </c>
      <c r="D54" s="175">
        <v>-104</v>
      </c>
      <c r="E54" s="176">
        <v>-0.48435171385990961</v>
      </c>
      <c r="F54" s="175">
        <v>1160</v>
      </c>
      <c r="G54" s="175">
        <v>243</v>
      </c>
      <c r="H54" s="175">
        <v>1414</v>
      </c>
      <c r="I54" s="175">
        <v>676</v>
      </c>
      <c r="J54" s="175">
        <v>672</v>
      </c>
      <c r="K54" s="175">
        <v>11581</v>
      </c>
      <c r="L54" s="175">
        <v>3298</v>
      </c>
      <c r="M54" s="175">
        <v>1584</v>
      </c>
      <c r="N54" s="175">
        <v>740</v>
      </c>
      <c r="O54" s="175">
        <v>0</v>
      </c>
      <c r="P54" s="175">
        <v>0</v>
      </c>
      <c r="Q54" s="175">
        <v>608</v>
      </c>
      <c r="R54" s="175"/>
      <c r="S54" s="176">
        <v>5.4286783976038935</v>
      </c>
      <c r="T54" s="176">
        <v>1.1372145263946087</v>
      </c>
      <c r="U54" s="176">
        <v>6.6173717708723325</v>
      </c>
      <c r="V54" s="176">
        <v>3.1636091351553723</v>
      </c>
      <c r="W54" s="176">
        <v>3.1448895544739801</v>
      </c>
      <c r="X54" s="176">
        <v>54.197865967802315</v>
      </c>
      <c r="Y54" s="176">
        <v>15.43429427180831</v>
      </c>
      <c r="Z54" s="176">
        <v>7.4129539498315244</v>
      </c>
      <c r="AA54" s="176">
        <v>3.4631224260576561</v>
      </c>
      <c r="AB54" s="176">
        <v>0</v>
      </c>
      <c r="AC54" s="176">
        <v>0</v>
      </c>
      <c r="AD54" s="176">
        <v>2.8453762635716959</v>
      </c>
      <c r="AF54" s="174">
        <v>140</v>
      </c>
      <c r="AG54" s="174" t="s">
        <v>29</v>
      </c>
      <c r="AH54" s="174" t="s">
        <v>28</v>
      </c>
    </row>
    <row r="55" spans="1:34" s="174" customFormat="1">
      <c r="A55" s="174" t="s">
        <v>200</v>
      </c>
      <c r="B55" s="175">
        <v>6765</v>
      </c>
      <c r="C55" s="175">
        <v>6711</v>
      </c>
      <c r="D55" s="175">
        <v>-54</v>
      </c>
      <c r="E55" s="176">
        <v>-0.79822616407981828</v>
      </c>
      <c r="F55" s="175">
        <v>346</v>
      </c>
      <c r="G55" s="175">
        <v>75</v>
      </c>
      <c r="H55" s="175">
        <v>393</v>
      </c>
      <c r="I55" s="175">
        <v>226</v>
      </c>
      <c r="J55" s="175">
        <v>180</v>
      </c>
      <c r="K55" s="175">
        <v>3446</v>
      </c>
      <c r="L55" s="175">
        <v>1129</v>
      </c>
      <c r="M55" s="175">
        <v>631</v>
      </c>
      <c r="N55" s="175">
        <v>285</v>
      </c>
      <c r="O55" s="175">
        <v>14</v>
      </c>
      <c r="P55" s="175">
        <v>0</v>
      </c>
      <c r="Q55" s="175">
        <v>127</v>
      </c>
      <c r="R55" s="175"/>
      <c r="S55" s="176">
        <v>5.1557144985844134</v>
      </c>
      <c r="T55" s="176">
        <v>1.1175681716584711</v>
      </c>
      <c r="U55" s="176">
        <v>5.8560572194903893</v>
      </c>
      <c r="V55" s="176">
        <v>3.3676054239308599</v>
      </c>
      <c r="W55" s="176">
        <v>2.6821636119803309</v>
      </c>
      <c r="X55" s="176">
        <v>51.348532260467891</v>
      </c>
      <c r="Y55" s="176">
        <v>16.823126210698852</v>
      </c>
      <c r="Z55" s="176">
        <v>9.4024735508866044</v>
      </c>
      <c r="AA55" s="176">
        <v>4.2467590523021901</v>
      </c>
      <c r="AB55" s="176">
        <v>0.20861272537624795</v>
      </c>
      <c r="AC55" s="176">
        <v>0</v>
      </c>
      <c r="AD55" s="176">
        <v>1.8924154373416779</v>
      </c>
      <c r="AF55" s="174">
        <v>142</v>
      </c>
      <c r="AG55" s="174" t="s">
        <v>11</v>
      </c>
      <c r="AH55" s="174" t="s">
        <v>484</v>
      </c>
    </row>
    <row r="56" spans="1:34" s="174" customFormat="1">
      <c r="A56" s="174" t="s">
        <v>107</v>
      </c>
      <c r="B56" s="175">
        <v>7003</v>
      </c>
      <c r="C56" s="175">
        <v>6942</v>
      </c>
      <c r="D56" s="175">
        <v>-61</v>
      </c>
      <c r="E56" s="176">
        <v>-0.87105526203056227</v>
      </c>
      <c r="F56" s="175">
        <v>327</v>
      </c>
      <c r="G56" s="175">
        <v>72</v>
      </c>
      <c r="H56" s="175">
        <v>441</v>
      </c>
      <c r="I56" s="175">
        <v>208</v>
      </c>
      <c r="J56" s="175">
        <v>196</v>
      </c>
      <c r="K56" s="175">
        <v>3525</v>
      </c>
      <c r="L56" s="175">
        <v>1242</v>
      </c>
      <c r="M56" s="175">
        <v>673</v>
      </c>
      <c r="N56" s="175">
        <v>258</v>
      </c>
      <c r="O56" s="175">
        <v>17</v>
      </c>
      <c r="P56" s="175">
        <v>0</v>
      </c>
      <c r="Q56" s="175">
        <v>131</v>
      </c>
      <c r="R56" s="175"/>
      <c r="S56" s="176">
        <v>4.7104580812445978</v>
      </c>
      <c r="T56" s="176">
        <v>1.0371650821089022</v>
      </c>
      <c r="U56" s="176">
        <v>6.3526361279170276</v>
      </c>
      <c r="V56" s="176">
        <v>2.9962546816479403</v>
      </c>
      <c r="W56" s="176">
        <v>2.8233938346297895</v>
      </c>
      <c r="X56" s="176">
        <v>50.777873811581678</v>
      </c>
      <c r="Y56" s="176">
        <v>17.891097666378567</v>
      </c>
      <c r="Z56" s="176">
        <v>9.6946125036012667</v>
      </c>
      <c r="AA56" s="176">
        <v>3.7165082108902334</v>
      </c>
      <c r="AB56" s="176">
        <v>0.24488619994237973</v>
      </c>
      <c r="AC56" s="176">
        <v>0</v>
      </c>
      <c r="AD56" s="176">
        <v>1.8870642466148086</v>
      </c>
      <c r="AF56" s="174">
        <v>143</v>
      </c>
      <c r="AG56" s="174" t="s">
        <v>3</v>
      </c>
      <c r="AH56" s="174" t="s">
        <v>108</v>
      </c>
    </row>
    <row r="57" spans="1:34" s="174" customFormat="1">
      <c r="A57" s="174" t="s">
        <v>109</v>
      </c>
      <c r="B57" s="175">
        <v>12187</v>
      </c>
      <c r="C57" s="175">
        <v>12269</v>
      </c>
      <c r="D57" s="175">
        <v>82</v>
      </c>
      <c r="E57" s="176">
        <v>0.67284811684582557</v>
      </c>
      <c r="F57" s="175">
        <v>874</v>
      </c>
      <c r="G57" s="175">
        <v>164</v>
      </c>
      <c r="H57" s="175">
        <v>1057</v>
      </c>
      <c r="I57" s="175">
        <v>469</v>
      </c>
      <c r="J57" s="175">
        <v>464</v>
      </c>
      <c r="K57" s="175">
        <v>6552</v>
      </c>
      <c r="L57" s="175">
        <v>1568</v>
      </c>
      <c r="M57" s="175">
        <v>709</v>
      </c>
      <c r="N57" s="175">
        <v>412</v>
      </c>
      <c r="O57" s="175">
        <v>26</v>
      </c>
      <c r="P57" s="175">
        <v>0</v>
      </c>
      <c r="Q57" s="175">
        <v>144</v>
      </c>
      <c r="R57" s="175"/>
      <c r="S57" s="176">
        <v>7.1236449588393507</v>
      </c>
      <c r="T57" s="176">
        <v>1.3367022577227157</v>
      </c>
      <c r="U57" s="176">
        <v>8.6152090634933582</v>
      </c>
      <c r="V57" s="176">
        <v>3.822642432146059</v>
      </c>
      <c r="W57" s="176">
        <v>3.7818893145325618</v>
      </c>
      <c r="X57" s="176">
        <v>53.402885320727037</v>
      </c>
      <c r="Y57" s="176">
        <v>12.780177683592795</v>
      </c>
      <c r="Z57" s="176">
        <v>5.7787920775939359</v>
      </c>
      <c r="AA57" s="176">
        <v>3.358056891352188</v>
      </c>
      <c r="AB57" s="176">
        <v>0.21191621159018667</v>
      </c>
      <c r="AC57" s="176">
        <v>0</v>
      </c>
      <c r="AD57" s="176">
        <v>1.173689787268726</v>
      </c>
      <c r="AF57" s="174">
        <v>145</v>
      </c>
      <c r="AG57" s="174" t="s">
        <v>87</v>
      </c>
      <c r="AH57" s="174" t="s">
        <v>109</v>
      </c>
    </row>
    <row r="58" spans="1:34" s="174" customFormat="1">
      <c r="A58" s="174" t="s">
        <v>201</v>
      </c>
      <c r="B58" s="175">
        <v>4973</v>
      </c>
      <c r="C58" s="175">
        <v>4857</v>
      </c>
      <c r="D58" s="175">
        <v>-116</v>
      </c>
      <c r="E58" s="176">
        <v>-2.3325960184998995</v>
      </c>
      <c r="F58" s="175">
        <v>143</v>
      </c>
      <c r="G58" s="175">
        <v>31</v>
      </c>
      <c r="H58" s="175">
        <v>204</v>
      </c>
      <c r="I58" s="175">
        <v>109</v>
      </c>
      <c r="J58" s="175">
        <v>106</v>
      </c>
      <c r="K58" s="175">
        <v>2346</v>
      </c>
      <c r="L58" s="175">
        <v>1053</v>
      </c>
      <c r="M58" s="175">
        <v>579</v>
      </c>
      <c r="N58" s="175">
        <v>286</v>
      </c>
      <c r="O58" s="175">
        <v>0</v>
      </c>
      <c r="P58" s="175">
        <v>0</v>
      </c>
      <c r="Q58" s="175">
        <v>168</v>
      </c>
      <c r="R58" s="175"/>
      <c r="S58" s="176">
        <v>2.9442042413012146</v>
      </c>
      <c r="T58" s="176">
        <v>0.63825406629606751</v>
      </c>
      <c r="U58" s="176">
        <v>4.2001235330450895</v>
      </c>
      <c r="V58" s="176">
        <v>2.2441836524603667</v>
      </c>
      <c r="W58" s="176">
        <v>2.1824171299155855</v>
      </c>
      <c r="X58" s="176">
        <v>48.301420630018534</v>
      </c>
      <c r="Y58" s="176">
        <v>21.680049413218036</v>
      </c>
      <c r="Z58" s="176">
        <v>11.920938851142679</v>
      </c>
      <c r="AA58" s="176">
        <v>5.8884084826024292</v>
      </c>
      <c r="AB58" s="176">
        <v>0</v>
      </c>
      <c r="AC58" s="176">
        <v>0</v>
      </c>
      <c r="AD58" s="176">
        <v>3.4589252625077207</v>
      </c>
      <c r="AF58" s="174">
        <v>146</v>
      </c>
      <c r="AG58" s="174" t="s">
        <v>32</v>
      </c>
      <c r="AH58" s="174" t="s">
        <v>202</v>
      </c>
    </row>
    <row r="59" spans="1:34" s="174" customFormat="1">
      <c r="A59" s="174" t="s">
        <v>203</v>
      </c>
      <c r="B59" s="175">
        <v>6930</v>
      </c>
      <c r="C59" s="175">
        <v>6907</v>
      </c>
      <c r="D59" s="175">
        <v>-23</v>
      </c>
      <c r="E59" s="176">
        <v>-0.33189033189032768</v>
      </c>
      <c r="F59" s="175">
        <v>294</v>
      </c>
      <c r="G59" s="175">
        <v>65</v>
      </c>
      <c r="H59" s="175">
        <v>378</v>
      </c>
      <c r="I59" s="175">
        <v>180</v>
      </c>
      <c r="J59" s="175">
        <v>175</v>
      </c>
      <c r="K59" s="175">
        <v>4021</v>
      </c>
      <c r="L59" s="175">
        <v>1089</v>
      </c>
      <c r="M59" s="175">
        <v>518</v>
      </c>
      <c r="N59" s="175">
        <v>187</v>
      </c>
      <c r="O59" s="175">
        <v>24</v>
      </c>
      <c r="P59" s="175">
        <v>468</v>
      </c>
      <c r="Q59" s="175">
        <v>223</v>
      </c>
      <c r="R59" s="175"/>
      <c r="S59" s="176">
        <v>4.2565513247430147</v>
      </c>
      <c r="T59" s="176">
        <v>0.9410742724771971</v>
      </c>
      <c r="U59" s="176">
        <v>5.4727088460981612</v>
      </c>
      <c r="V59" s="176">
        <v>2.6060518314753147</v>
      </c>
      <c r="W59" s="176">
        <v>2.533661502823223</v>
      </c>
      <c r="X59" s="176">
        <v>58.216302302012444</v>
      </c>
      <c r="Y59" s="176">
        <v>15.766613580425656</v>
      </c>
      <c r="Z59" s="176">
        <v>7.49963804835674</v>
      </c>
      <c r="AA59" s="176">
        <v>2.7073982915882437</v>
      </c>
      <c r="AB59" s="176">
        <v>0.34747357753004199</v>
      </c>
      <c r="AC59" s="176">
        <v>6.7757347618358192</v>
      </c>
      <c r="AD59" s="176">
        <v>3.2286086578833069</v>
      </c>
      <c r="AF59" s="174">
        <v>148</v>
      </c>
      <c r="AG59" s="174" t="s">
        <v>48</v>
      </c>
      <c r="AH59" s="174" t="s">
        <v>204</v>
      </c>
    </row>
    <row r="60" spans="1:34" s="174" customFormat="1">
      <c r="A60" s="174" t="s">
        <v>205</v>
      </c>
      <c r="B60" s="175">
        <v>5403</v>
      </c>
      <c r="C60" s="175">
        <v>5386</v>
      </c>
      <c r="D60" s="175">
        <v>-17</v>
      </c>
      <c r="E60" s="176">
        <v>-0.31464001480658865</v>
      </c>
      <c r="F60" s="175">
        <v>246</v>
      </c>
      <c r="G60" s="175">
        <v>65</v>
      </c>
      <c r="H60" s="175">
        <v>400</v>
      </c>
      <c r="I60" s="175">
        <v>217</v>
      </c>
      <c r="J60" s="175">
        <v>187</v>
      </c>
      <c r="K60" s="175">
        <v>2896</v>
      </c>
      <c r="L60" s="175">
        <v>799</v>
      </c>
      <c r="M60" s="175">
        <v>413</v>
      </c>
      <c r="N60" s="175">
        <v>163</v>
      </c>
      <c r="O60" s="175">
        <v>2813</v>
      </c>
      <c r="P60" s="175">
        <v>0</v>
      </c>
      <c r="Q60" s="175">
        <v>223</v>
      </c>
      <c r="R60" s="175"/>
      <c r="S60" s="176">
        <v>4.5673969550686966</v>
      </c>
      <c r="T60" s="176">
        <v>1.2068325287783142</v>
      </c>
      <c r="U60" s="176">
        <v>7.4266617155588559</v>
      </c>
      <c r="V60" s="176">
        <v>4.028963980690679</v>
      </c>
      <c r="W60" s="176">
        <v>3.4719643520237655</v>
      </c>
      <c r="X60" s="176">
        <v>53.769030820646122</v>
      </c>
      <c r="Y60" s="176">
        <v>14.834756776828813</v>
      </c>
      <c r="Z60" s="176">
        <v>7.6680282213145183</v>
      </c>
      <c r="AA60" s="176">
        <v>3.0263646490902336</v>
      </c>
      <c r="AB60" s="176">
        <v>52.227998514667661</v>
      </c>
      <c r="AC60" s="176">
        <v>0</v>
      </c>
      <c r="AD60" s="176">
        <v>4.1403639064240627</v>
      </c>
      <c r="AF60" s="174">
        <v>149</v>
      </c>
      <c r="AG60" s="174" t="s">
        <v>6</v>
      </c>
      <c r="AH60" s="174" t="s">
        <v>206</v>
      </c>
    </row>
    <row r="61" spans="1:34" s="174" customFormat="1">
      <c r="A61" s="174" t="s">
        <v>207</v>
      </c>
      <c r="B61" s="175">
        <v>1976</v>
      </c>
      <c r="C61" s="175">
        <v>1951</v>
      </c>
      <c r="D61" s="175">
        <v>-25</v>
      </c>
      <c r="E61" s="176">
        <v>-1.2651821862348145</v>
      </c>
      <c r="F61" s="175">
        <v>78</v>
      </c>
      <c r="G61" s="175">
        <v>12</v>
      </c>
      <c r="H61" s="175">
        <v>99</v>
      </c>
      <c r="I61" s="175">
        <v>58</v>
      </c>
      <c r="J61" s="175">
        <v>71</v>
      </c>
      <c r="K61" s="175">
        <v>995</v>
      </c>
      <c r="L61" s="175">
        <v>352</v>
      </c>
      <c r="M61" s="175">
        <v>179</v>
      </c>
      <c r="N61" s="175">
        <v>107</v>
      </c>
      <c r="O61" s="175">
        <v>19</v>
      </c>
      <c r="P61" s="175">
        <v>0</v>
      </c>
      <c r="Q61" s="175">
        <v>68</v>
      </c>
      <c r="R61" s="175"/>
      <c r="S61" s="176">
        <v>3.9979497693490518</v>
      </c>
      <c r="T61" s="176">
        <v>0.61506919528446957</v>
      </c>
      <c r="U61" s="176">
        <v>5.0743208610968731</v>
      </c>
      <c r="V61" s="176">
        <v>2.9728344438749361</v>
      </c>
      <c r="W61" s="176">
        <v>3.6391594054331113</v>
      </c>
      <c r="X61" s="176">
        <v>50.999487442337269</v>
      </c>
      <c r="Y61" s="176">
        <v>18.042029728344438</v>
      </c>
      <c r="Z61" s="176">
        <v>9.1747821629933366</v>
      </c>
      <c r="AA61" s="176">
        <v>5.4843669912865201</v>
      </c>
      <c r="AB61" s="176">
        <v>0.97385955920041012</v>
      </c>
      <c r="AC61" s="176">
        <v>0</v>
      </c>
      <c r="AD61" s="176">
        <v>3.4853921066119939</v>
      </c>
      <c r="AF61" s="174">
        <v>151</v>
      </c>
      <c r="AG61" s="174" t="s">
        <v>87</v>
      </c>
      <c r="AH61" s="174" t="s">
        <v>208</v>
      </c>
    </row>
    <row r="62" spans="1:34" s="174" customFormat="1">
      <c r="A62" s="174" t="s">
        <v>209</v>
      </c>
      <c r="B62" s="175">
        <v>4601</v>
      </c>
      <c r="C62" s="175">
        <v>4522</v>
      </c>
      <c r="D62" s="175">
        <v>-79</v>
      </c>
      <c r="E62" s="176">
        <v>-1.717018039556617</v>
      </c>
      <c r="F62" s="175">
        <v>238</v>
      </c>
      <c r="G62" s="175">
        <v>50</v>
      </c>
      <c r="H62" s="175">
        <v>335</v>
      </c>
      <c r="I62" s="175">
        <v>197</v>
      </c>
      <c r="J62" s="175">
        <v>158</v>
      </c>
      <c r="K62" s="175">
        <v>2278</v>
      </c>
      <c r="L62" s="175">
        <v>679</v>
      </c>
      <c r="M62" s="175">
        <v>394</v>
      </c>
      <c r="N62" s="175">
        <v>193</v>
      </c>
      <c r="O62" s="175">
        <v>35</v>
      </c>
      <c r="P62" s="175">
        <v>0</v>
      </c>
      <c r="Q62" s="175">
        <v>44</v>
      </c>
      <c r="R62" s="175"/>
      <c r="S62" s="176">
        <v>5.2631578947368416</v>
      </c>
      <c r="T62" s="176">
        <v>1.1057054400707651</v>
      </c>
      <c r="U62" s="176">
        <v>7.4082264484741271</v>
      </c>
      <c r="V62" s="176">
        <v>4.3564794338788149</v>
      </c>
      <c r="W62" s="176">
        <v>3.4940291906236181</v>
      </c>
      <c r="X62" s="176">
        <v>50.375939849624061</v>
      </c>
      <c r="Y62" s="176">
        <v>15.015479876160992</v>
      </c>
      <c r="Z62" s="176">
        <v>8.7129588677576297</v>
      </c>
      <c r="AA62" s="176">
        <v>4.2680229986731533</v>
      </c>
      <c r="AB62" s="176">
        <v>0.77399380804953566</v>
      </c>
      <c r="AC62" s="176">
        <v>0</v>
      </c>
      <c r="AD62" s="176">
        <v>0.97302078726227337</v>
      </c>
      <c r="AF62" s="174">
        <v>152</v>
      </c>
      <c r="AG62" s="174" t="s">
        <v>44</v>
      </c>
      <c r="AH62" s="174" t="s">
        <v>210</v>
      </c>
    </row>
    <row r="63" spans="1:34" s="174" customFormat="1">
      <c r="A63" s="174" t="s">
        <v>30</v>
      </c>
      <c r="B63" s="175">
        <v>26932</v>
      </c>
      <c r="C63" s="175">
        <v>26508</v>
      </c>
      <c r="D63" s="175">
        <v>-424</v>
      </c>
      <c r="E63" s="176">
        <v>-1.5743353631367918</v>
      </c>
      <c r="F63" s="175">
        <v>1091</v>
      </c>
      <c r="G63" s="175">
        <v>220</v>
      </c>
      <c r="H63" s="175">
        <v>1421</v>
      </c>
      <c r="I63" s="175">
        <v>817</v>
      </c>
      <c r="J63" s="175">
        <v>776</v>
      </c>
      <c r="K63" s="175">
        <v>14103</v>
      </c>
      <c r="L63" s="175">
        <v>4326</v>
      </c>
      <c r="M63" s="175">
        <v>2697</v>
      </c>
      <c r="N63" s="175">
        <v>1057</v>
      </c>
      <c r="O63" s="175">
        <v>37</v>
      </c>
      <c r="P63" s="175">
        <v>0</v>
      </c>
      <c r="Q63" s="175">
        <v>1670</v>
      </c>
      <c r="R63" s="175"/>
      <c r="S63" s="176">
        <v>4.1157386449373767</v>
      </c>
      <c r="T63" s="176">
        <v>0.8299381318847141</v>
      </c>
      <c r="U63" s="176">
        <v>5.3606458427644483</v>
      </c>
      <c r="V63" s="176">
        <v>3.0820884261355062</v>
      </c>
      <c r="W63" s="176">
        <v>2.9274181379206277</v>
      </c>
      <c r="X63" s="176">
        <v>53.20280669986419</v>
      </c>
      <c r="Y63" s="176">
        <v>16.319601629696695</v>
      </c>
      <c r="Z63" s="176">
        <v>10.17428700769579</v>
      </c>
      <c r="AA63" s="176">
        <v>3.9874754791006488</v>
      </c>
      <c r="AB63" s="176">
        <v>0.13958050399879282</v>
      </c>
      <c r="AC63" s="176">
        <v>0</v>
      </c>
      <c r="AD63" s="176">
        <v>6.2999849102157839</v>
      </c>
      <c r="AF63" s="174">
        <v>153</v>
      </c>
      <c r="AG63" s="174" t="s">
        <v>31</v>
      </c>
      <c r="AH63" s="174" t="s">
        <v>30</v>
      </c>
    </row>
    <row r="64" spans="1:34" s="174" customFormat="1">
      <c r="A64" s="174" t="s">
        <v>110</v>
      </c>
      <c r="B64" s="175">
        <v>16447</v>
      </c>
      <c r="C64" s="175">
        <v>16413</v>
      </c>
      <c r="D64" s="175">
        <v>-34</v>
      </c>
      <c r="E64" s="176">
        <v>-0.20672463063172719</v>
      </c>
      <c r="F64" s="175">
        <v>912</v>
      </c>
      <c r="G64" s="175">
        <v>165</v>
      </c>
      <c r="H64" s="175">
        <v>1209</v>
      </c>
      <c r="I64" s="175">
        <v>606</v>
      </c>
      <c r="J64" s="175">
        <v>582</v>
      </c>
      <c r="K64" s="175">
        <v>8955</v>
      </c>
      <c r="L64" s="175">
        <v>2273</v>
      </c>
      <c r="M64" s="175">
        <v>1271</v>
      </c>
      <c r="N64" s="175">
        <v>440</v>
      </c>
      <c r="O64" s="175">
        <v>67</v>
      </c>
      <c r="P64" s="175">
        <v>0</v>
      </c>
      <c r="Q64" s="175">
        <v>480</v>
      </c>
      <c r="R64" s="175"/>
      <c r="S64" s="176">
        <v>5.5565710107841344</v>
      </c>
      <c r="T64" s="176">
        <v>1.0053006762931822</v>
      </c>
      <c r="U64" s="176">
        <v>7.3661122281118621</v>
      </c>
      <c r="V64" s="176">
        <v>3.692195211113142</v>
      </c>
      <c r="W64" s="176">
        <v>3.54596965819777</v>
      </c>
      <c r="X64" s="176">
        <v>54.560409431548166</v>
      </c>
      <c r="Y64" s="176">
        <v>13.848778407360019</v>
      </c>
      <c r="Z64" s="176">
        <v>7.7438615731432403</v>
      </c>
      <c r="AA64" s="176">
        <v>2.6808018034484857</v>
      </c>
      <c r="AB64" s="176">
        <v>0.40821300188874671</v>
      </c>
      <c r="AC64" s="176">
        <v>0</v>
      </c>
      <c r="AD64" s="176">
        <v>2.9245110583074392</v>
      </c>
      <c r="AF64" s="174">
        <v>165</v>
      </c>
      <c r="AG64" s="174" t="s">
        <v>8</v>
      </c>
      <c r="AH64" s="174" t="s">
        <v>110</v>
      </c>
    </row>
    <row r="65" spans="1:34" s="174" customFormat="1">
      <c r="A65" s="174" t="s">
        <v>438</v>
      </c>
      <c r="B65" s="175">
        <v>76551</v>
      </c>
      <c r="C65" s="175">
        <v>76850</v>
      </c>
      <c r="D65" s="175">
        <v>299</v>
      </c>
      <c r="E65" s="176">
        <v>0.39058928034905183</v>
      </c>
      <c r="F65" s="175">
        <v>3895</v>
      </c>
      <c r="G65" s="175">
        <v>706</v>
      </c>
      <c r="H65" s="175">
        <v>4411</v>
      </c>
      <c r="I65" s="175">
        <v>2183</v>
      </c>
      <c r="J65" s="175">
        <v>2401</v>
      </c>
      <c r="K65" s="175">
        <v>46401</v>
      </c>
      <c r="L65" s="175">
        <v>9783</v>
      </c>
      <c r="M65" s="175">
        <v>5040</v>
      </c>
      <c r="N65" s="175">
        <v>2030</v>
      </c>
      <c r="O65" s="175">
        <v>62</v>
      </c>
      <c r="P65" s="175">
        <v>0</v>
      </c>
      <c r="Q65" s="175">
        <v>3794</v>
      </c>
      <c r="R65" s="175"/>
      <c r="S65" s="176">
        <v>5.0683148991541964</v>
      </c>
      <c r="T65" s="176">
        <v>0.91867273910214708</v>
      </c>
      <c r="U65" s="176">
        <v>5.7397527651268705</v>
      </c>
      <c r="V65" s="176">
        <v>2.8405985686402082</v>
      </c>
      <c r="W65" s="176">
        <v>3.1242680546519193</v>
      </c>
      <c r="X65" s="176">
        <v>60.378659726740402</v>
      </c>
      <c r="Y65" s="176">
        <v>12.729993493819128</v>
      </c>
      <c r="Z65" s="176">
        <v>6.5582303188028632</v>
      </c>
      <c r="AA65" s="176">
        <v>2.6415094339622645</v>
      </c>
      <c r="AB65" s="176">
        <v>8.0676642810670135E-2</v>
      </c>
      <c r="AC65" s="176">
        <v>0</v>
      </c>
      <c r="AD65" s="176">
        <v>4.936890045543266</v>
      </c>
      <c r="AF65" s="174">
        <v>167</v>
      </c>
      <c r="AG65" s="174" t="s">
        <v>32</v>
      </c>
      <c r="AH65" s="174" t="s">
        <v>438</v>
      </c>
    </row>
    <row r="66" spans="1:34" s="174" customFormat="1">
      <c r="A66" s="174" t="s">
        <v>211</v>
      </c>
      <c r="B66" s="175">
        <v>5195</v>
      </c>
      <c r="C66" s="175">
        <v>5133</v>
      </c>
      <c r="D66" s="175">
        <v>-62</v>
      </c>
      <c r="E66" s="176">
        <v>-1.1934552454282987</v>
      </c>
      <c r="F66" s="175">
        <v>239</v>
      </c>
      <c r="G66" s="175">
        <v>46</v>
      </c>
      <c r="H66" s="175">
        <v>356</v>
      </c>
      <c r="I66" s="175">
        <v>205</v>
      </c>
      <c r="J66" s="175">
        <v>201</v>
      </c>
      <c r="K66" s="175">
        <v>2724</v>
      </c>
      <c r="L66" s="175">
        <v>815</v>
      </c>
      <c r="M66" s="175">
        <v>374</v>
      </c>
      <c r="N66" s="175">
        <v>173</v>
      </c>
      <c r="O66" s="175">
        <v>21</v>
      </c>
      <c r="P66" s="175">
        <v>0</v>
      </c>
      <c r="Q66" s="175">
        <v>118</v>
      </c>
      <c r="R66" s="175"/>
      <c r="S66" s="176">
        <v>4.6561465030196763</v>
      </c>
      <c r="T66" s="176">
        <v>0.89616208844730172</v>
      </c>
      <c r="U66" s="176">
        <v>6.935515293200857</v>
      </c>
      <c r="V66" s="176">
        <v>3.993765828949932</v>
      </c>
      <c r="W66" s="176">
        <v>3.9158386908240792</v>
      </c>
      <c r="X66" s="176">
        <v>53.068381063705438</v>
      </c>
      <c r="Y66" s="176">
        <v>15.877654393142413</v>
      </c>
      <c r="Z66" s="176">
        <v>7.2861874147671921</v>
      </c>
      <c r="AA66" s="176">
        <v>3.3703487239431134</v>
      </c>
      <c r="AB66" s="176">
        <v>0.40911747516072472</v>
      </c>
      <c r="AC66" s="176">
        <v>0</v>
      </c>
      <c r="AD66" s="176">
        <v>2.2988505747126435</v>
      </c>
      <c r="AF66" s="174">
        <v>169</v>
      </c>
      <c r="AG66" s="174" t="s">
        <v>8</v>
      </c>
      <c r="AH66" s="174" t="s">
        <v>212</v>
      </c>
    </row>
    <row r="67" spans="1:34" s="174" customFormat="1">
      <c r="A67" s="174" t="s">
        <v>214</v>
      </c>
      <c r="B67" s="175">
        <v>4812</v>
      </c>
      <c r="C67" s="175">
        <v>4767</v>
      </c>
      <c r="D67" s="175">
        <v>-45</v>
      </c>
      <c r="E67" s="176">
        <v>-0.93516209476308676</v>
      </c>
      <c r="F67" s="175">
        <v>220</v>
      </c>
      <c r="G67" s="175">
        <v>40</v>
      </c>
      <c r="H67" s="175">
        <v>300</v>
      </c>
      <c r="I67" s="175">
        <v>160</v>
      </c>
      <c r="J67" s="175">
        <v>138</v>
      </c>
      <c r="K67" s="175">
        <v>2493</v>
      </c>
      <c r="L67" s="175">
        <v>825</v>
      </c>
      <c r="M67" s="175">
        <v>431</v>
      </c>
      <c r="N67" s="175">
        <v>160</v>
      </c>
      <c r="O67" s="175">
        <v>20</v>
      </c>
      <c r="P67" s="175">
        <v>0</v>
      </c>
      <c r="Q67" s="175">
        <v>153</v>
      </c>
      <c r="R67" s="175"/>
      <c r="S67" s="176">
        <v>4.6150618837843504</v>
      </c>
      <c r="T67" s="176">
        <v>0.83910216068806376</v>
      </c>
      <c r="U67" s="176">
        <v>6.293266205160478</v>
      </c>
      <c r="V67" s="176">
        <v>3.356408642752255</v>
      </c>
      <c r="W67" s="176">
        <v>2.89490245437382</v>
      </c>
      <c r="X67" s="176">
        <v>52.297042164883578</v>
      </c>
      <c r="Y67" s="176">
        <v>17.306482064191314</v>
      </c>
      <c r="Z67" s="176">
        <v>9.041325781413887</v>
      </c>
      <c r="AA67" s="176">
        <v>3.356408642752255</v>
      </c>
      <c r="AB67" s="176">
        <v>0.41955108034403188</v>
      </c>
      <c r="AC67" s="176">
        <v>0</v>
      </c>
      <c r="AD67" s="176">
        <v>3.2095657646318436</v>
      </c>
      <c r="AF67" s="174">
        <v>171</v>
      </c>
      <c r="AG67" s="174" t="s">
        <v>67</v>
      </c>
      <c r="AH67" s="174" t="s">
        <v>215</v>
      </c>
    </row>
    <row r="68" spans="1:34" s="174" customFormat="1">
      <c r="A68" s="174" t="s">
        <v>216</v>
      </c>
      <c r="B68" s="175">
        <v>4467</v>
      </c>
      <c r="C68" s="175">
        <v>4377</v>
      </c>
      <c r="D68" s="175">
        <v>-90</v>
      </c>
      <c r="E68" s="176">
        <v>-2.0147750167897938</v>
      </c>
      <c r="F68" s="175">
        <v>139</v>
      </c>
      <c r="G68" s="175">
        <v>31</v>
      </c>
      <c r="H68" s="175">
        <v>217</v>
      </c>
      <c r="I68" s="175">
        <v>131</v>
      </c>
      <c r="J68" s="175">
        <v>100</v>
      </c>
      <c r="K68" s="175">
        <v>2079</v>
      </c>
      <c r="L68" s="175">
        <v>915</v>
      </c>
      <c r="M68" s="175">
        <v>537</v>
      </c>
      <c r="N68" s="175">
        <v>228</v>
      </c>
      <c r="O68" s="175">
        <v>0</v>
      </c>
      <c r="P68" s="175">
        <v>0</v>
      </c>
      <c r="Q68" s="175">
        <v>87</v>
      </c>
      <c r="R68" s="175"/>
      <c r="S68" s="176">
        <v>3.1756911126342242</v>
      </c>
      <c r="T68" s="176">
        <v>0.7082476582133882</v>
      </c>
      <c r="U68" s="176">
        <v>4.9577336074937177</v>
      </c>
      <c r="V68" s="176">
        <v>2.9929175234178662</v>
      </c>
      <c r="W68" s="176">
        <v>2.2846698652044779</v>
      </c>
      <c r="X68" s="176">
        <v>47.498286497601093</v>
      </c>
      <c r="Y68" s="176">
        <v>20.904729266620972</v>
      </c>
      <c r="Z68" s="176">
        <v>12.268677176148046</v>
      </c>
      <c r="AA68" s="176">
        <v>5.2090472926662104</v>
      </c>
      <c r="AB68" s="176">
        <v>0</v>
      </c>
      <c r="AC68" s="176">
        <v>0</v>
      </c>
      <c r="AD68" s="176">
        <v>1.9876627827278959</v>
      </c>
      <c r="AF68" s="174">
        <v>172</v>
      </c>
      <c r="AG68" s="174" t="s">
        <v>33</v>
      </c>
      <c r="AH68" s="174" t="s">
        <v>216</v>
      </c>
    </row>
    <row r="69" spans="1:34" s="174" customFormat="1">
      <c r="A69" s="174" t="s">
        <v>217</v>
      </c>
      <c r="B69" s="175">
        <v>4709</v>
      </c>
      <c r="C69" s="175">
        <v>4606</v>
      </c>
      <c r="D69" s="175">
        <v>-103</v>
      </c>
      <c r="E69" s="176">
        <v>-2.1873009131450405</v>
      </c>
      <c r="F69" s="175">
        <v>146</v>
      </c>
      <c r="G69" s="175">
        <v>28</v>
      </c>
      <c r="H69" s="175">
        <v>212</v>
      </c>
      <c r="I69" s="175">
        <v>136</v>
      </c>
      <c r="J69" s="175">
        <v>114</v>
      </c>
      <c r="K69" s="175">
        <v>2281</v>
      </c>
      <c r="L69" s="175">
        <v>948</v>
      </c>
      <c r="M69" s="175">
        <v>517</v>
      </c>
      <c r="N69" s="175">
        <v>224</v>
      </c>
      <c r="O69" s="175">
        <v>0</v>
      </c>
      <c r="P69" s="175">
        <v>0</v>
      </c>
      <c r="Q69" s="175">
        <v>94</v>
      </c>
      <c r="R69" s="175"/>
      <c r="S69" s="176">
        <v>3.1697785497177597</v>
      </c>
      <c r="T69" s="176">
        <v>0.60790273556231</v>
      </c>
      <c r="U69" s="176">
        <v>4.6026921406860621</v>
      </c>
      <c r="V69" s="176">
        <v>2.9526704298740771</v>
      </c>
      <c r="W69" s="176">
        <v>2.4750325662179766</v>
      </c>
      <c r="X69" s="176">
        <v>49.522362136343901</v>
      </c>
      <c r="Y69" s="176">
        <v>20.581849761181068</v>
      </c>
      <c r="Z69" s="176">
        <v>11.224489795918368</v>
      </c>
      <c r="AA69" s="176">
        <v>4.86322188449848</v>
      </c>
      <c r="AB69" s="176">
        <v>0</v>
      </c>
      <c r="AC69" s="176">
        <v>0</v>
      </c>
      <c r="AD69" s="176">
        <v>2.0408163265306123</v>
      </c>
      <c r="AF69" s="174">
        <v>176</v>
      </c>
      <c r="AG69" s="174" t="s">
        <v>32</v>
      </c>
      <c r="AH69" s="174" t="s">
        <v>485</v>
      </c>
    </row>
    <row r="70" spans="1:34" s="174" customFormat="1">
      <c r="A70" s="174" t="s">
        <v>218</v>
      </c>
      <c r="B70" s="175">
        <v>1884</v>
      </c>
      <c r="C70" s="175">
        <v>1844</v>
      </c>
      <c r="D70" s="175">
        <v>-40</v>
      </c>
      <c r="E70" s="176">
        <v>-2.1231422505307851</v>
      </c>
      <c r="F70" s="175">
        <v>78</v>
      </c>
      <c r="G70" s="175">
        <v>17</v>
      </c>
      <c r="H70" s="175">
        <v>125</v>
      </c>
      <c r="I70" s="175">
        <v>66</v>
      </c>
      <c r="J70" s="175">
        <v>62</v>
      </c>
      <c r="K70" s="175">
        <v>913</v>
      </c>
      <c r="L70" s="175">
        <v>332</v>
      </c>
      <c r="M70" s="175">
        <v>179</v>
      </c>
      <c r="N70" s="175">
        <v>72</v>
      </c>
      <c r="O70" s="175">
        <v>0</v>
      </c>
      <c r="P70" s="175">
        <v>0</v>
      </c>
      <c r="Q70" s="175">
        <v>15</v>
      </c>
      <c r="R70" s="175"/>
      <c r="S70" s="176">
        <v>4.2299349240780906</v>
      </c>
      <c r="T70" s="176">
        <v>0.92190889370932749</v>
      </c>
      <c r="U70" s="176">
        <v>6.7787418655097618</v>
      </c>
      <c r="V70" s="176">
        <v>3.5791757049891544</v>
      </c>
      <c r="W70" s="176">
        <v>3.3622559652928414</v>
      </c>
      <c r="X70" s="176">
        <v>49.511930585683295</v>
      </c>
      <c r="Y70" s="176">
        <v>18.004338394793926</v>
      </c>
      <c r="Z70" s="176">
        <v>9.7071583514099782</v>
      </c>
      <c r="AA70" s="176">
        <v>3.9045553145336225</v>
      </c>
      <c r="AB70" s="176">
        <v>0</v>
      </c>
      <c r="AC70" s="176">
        <v>0</v>
      </c>
      <c r="AD70" s="176">
        <v>0.81344902386117135</v>
      </c>
      <c r="AF70" s="174">
        <v>177</v>
      </c>
      <c r="AG70" s="174" t="s">
        <v>3</v>
      </c>
      <c r="AH70" s="174" t="s">
        <v>218</v>
      </c>
    </row>
    <row r="71" spans="1:34" s="174" customFormat="1">
      <c r="A71" s="174" t="s">
        <v>219</v>
      </c>
      <c r="B71" s="175">
        <v>6225</v>
      </c>
      <c r="C71" s="175">
        <v>6116</v>
      </c>
      <c r="D71" s="175">
        <v>-109</v>
      </c>
      <c r="E71" s="176">
        <v>-1.7510040160642615</v>
      </c>
      <c r="F71" s="175">
        <v>243</v>
      </c>
      <c r="G71" s="175">
        <v>44</v>
      </c>
      <c r="H71" s="175">
        <v>309</v>
      </c>
      <c r="I71" s="175">
        <v>187</v>
      </c>
      <c r="J71" s="175">
        <v>176</v>
      </c>
      <c r="K71" s="175">
        <v>3001</v>
      </c>
      <c r="L71" s="175">
        <v>1129</v>
      </c>
      <c r="M71" s="175">
        <v>732</v>
      </c>
      <c r="N71" s="175">
        <v>295</v>
      </c>
      <c r="O71" s="175">
        <v>19</v>
      </c>
      <c r="P71" s="175">
        <v>0</v>
      </c>
      <c r="Q71" s="175">
        <v>157</v>
      </c>
      <c r="R71" s="175"/>
      <c r="S71" s="176">
        <v>3.9731850882930022</v>
      </c>
      <c r="T71" s="176">
        <v>0.71942446043165476</v>
      </c>
      <c r="U71" s="176">
        <v>5.0523217789404846</v>
      </c>
      <c r="V71" s="176">
        <v>3.0575539568345325</v>
      </c>
      <c r="W71" s="176">
        <v>2.877697841726619</v>
      </c>
      <c r="X71" s="176">
        <v>49.068018312622627</v>
      </c>
      <c r="Y71" s="176">
        <v>18.459777632439504</v>
      </c>
      <c r="Z71" s="176">
        <v>11.96860693263571</v>
      </c>
      <c r="AA71" s="176">
        <v>4.8234139960758666</v>
      </c>
      <c r="AB71" s="176">
        <v>0.3106605624591236</v>
      </c>
      <c r="AC71" s="176">
        <v>0</v>
      </c>
      <c r="AD71" s="176">
        <v>2.5670372792674949</v>
      </c>
      <c r="AF71" s="174">
        <v>178</v>
      </c>
      <c r="AG71" s="174" t="s">
        <v>67</v>
      </c>
      <c r="AH71" s="174" t="s">
        <v>219</v>
      </c>
    </row>
    <row r="72" spans="1:34" s="174" customFormat="1">
      <c r="A72" s="174" t="s">
        <v>439</v>
      </c>
      <c r="B72" s="175">
        <v>141305</v>
      </c>
      <c r="C72" s="175">
        <v>142400</v>
      </c>
      <c r="D72" s="175">
        <v>1095</v>
      </c>
      <c r="E72" s="176">
        <v>0.77491950037154034</v>
      </c>
      <c r="F72" s="175">
        <v>8140</v>
      </c>
      <c r="G72" s="175">
        <v>1472</v>
      </c>
      <c r="H72" s="175">
        <v>9256</v>
      </c>
      <c r="I72" s="175">
        <v>4384</v>
      </c>
      <c r="J72" s="175">
        <v>4486</v>
      </c>
      <c r="K72" s="175">
        <v>88582</v>
      </c>
      <c r="L72" s="175">
        <v>15246</v>
      </c>
      <c r="M72" s="175">
        <v>7792</v>
      </c>
      <c r="N72" s="175">
        <v>3042</v>
      </c>
      <c r="O72" s="175">
        <v>293</v>
      </c>
      <c r="P72" s="175">
        <v>14</v>
      </c>
      <c r="Q72" s="175">
        <v>7453</v>
      </c>
      <c r="R72" s="175"/>
      <c r="S72" s="176">
        <v>5.7162921348314608</v>
      </c>
      <c r="T72" s="176">
        <v>1.0337078651685392</v>
      </c>
      <c r="U72" s="176">
        <v>6.5</v>
      </c>
      <c r="V72" s="176">
        <v>3.0786516853932584</v>
      </c>
      <c r="W72" s="176">
        <v>3.1502808988764044</v>
      </c>
      <c r="X72" s="176">
        <v>62.206460674157306</v>
      </c>
      <c r="Y72" s="176">
        <v>10.706460674157302</v>
      </c>
      <c r="Z72" s="176">
        <v>5.4719101123595504</v>
      </c>
      <c r="AA72" s="176">
        <v>2.13623595505618</v>
      </c>
      <c r="AB72" s="176">
        <v>0.20575842696629212</v>
      </c>
      <c r="AC72" s="176">
        <v>9.8314606741573031E-3</v>
      </c>
      <c r="AD72" s="176">
        <v>5.2338483146067416</v>
      </c>
      <c r="AF72" s="174">
        <v>179</v>
      </c>
      <c r="AG72" s="174" t="s">
        <v>33</v>
      </c>
      <c r="AH72" s="174" t="s">
        <v>439</v>
      </c>
    </row>
    <row r="73" spans="1:34" s="174" customFormat="1">
      <c r="A73" s="174" t="s">
        <v>220</v>
      </c>
      <c r="B73" s="175">
        <v>1809</v>
      </c>
      <c r="C73" s="175">
        <v>1739</v>
      </c>
      <c r="D73" s="175">
        <v>-70</v>
      </c>
      <c r="E73" s="176">
        <v>-3.8695411829740234</v>
      </c>
      <c r="F73" s="175">
        <v>86</v>
      </c>
      <c r="G73" s="175">
        <v>22</v>
      </c>
      <c r="H73" s="175">
        <v>106</v>
      </c>
      <c r="I73" s="175">
        <v>57</v>
      </c>
      <c r="J73" s="175">
        <v>50</v>
      </c>
      <c r="K73" s="175">
        <v>882</v>
      </c>
      <c r="L73" s="175">
        <v>311</v>
      </c>
      <c r="M73" s="175">
        <v>148</v>
      </c>
      <c r="N73" s="175">
        <v>77</v>
      </c>
      <c r="O73" s="175">
        <v>0</v>
      </c>
      <c r="P73" s="175">
        <v>0</v>
      </c>
      <c r="Q73" s="175">
        <v>33</v>
      </c>
      <c r="R73" s="175"/>
      <c r="S73" s="176">
        <v>4.9453709028177109</v>
      </c>
      <c r="T73" s="176">
        <v>1.2650948821161587</v>
      </c>
      <c r="U73" s="176">
        <v>6.0954571592869469</v>
      </c>
      <c r="V73" s="176">
        <v>3.2777458309373202</v>
      </c>
      <c r="W73" s="176">
        <v>2.8752156411730878</v>
      </c>
      <c r="X73" s="176">
        <v>50.718803910293275</v>
      </c>
      <c r="Y73" s="176">
        <v>17.883841288096608</v>
      </c>
      <c r="Z73" s="176">
        <v>8.5106382978723403</v>
      </c>
      <c r="AA73" s="176">
        <v>4.4278320874065553</v>
      </c>
      <c r="AB73" s="176">
        <v>0</v>
      </c>
      <c r="AC73" s="176">
        <v>0</v>
      </c>
      <c r="AD73" s="176">
        <v>1.8976423231742381</v>
      </c>
      <c r="AF73" s="174">
        <v>181</v>
      </c>
      <c r="AG73" s="174" t="s">
        <v>15</v>
      </c>
      <c r="AH73" s="174" t="s">
        <v>220</v>
      </c>
    </row>
    <row r="74" spans="1:34" s="174" customFormat="1">
      <c r="A74" s="174" t="s">
        <v>111</v>
      </c>
      <c r="B74" s="175">
        <v>20607</v>
      </c>
      <c r="C74" s="175">
        <v>20182</v>
      </c>
      <c r="D74" s="175">
        <v>-425</v>
      </c>
      <c r="E74" s="176">
        <v>-2.0624059785509741</v>
      </c>
      <c r="F74" s="175">
        <v>784</v>
      </c>
      <c r="G74" s="175">
        <v>164</v>
      </c>
      <c r="H74" s="175">
        <v>1248</v>
      </c>
      <c r="I74" s="175">
        <v>625</v>
      </c>
      <c r="J74" s="175">
        <v>655</v>
      </c>
      <c r="K74" s="175">
        <v>10376</v>
      </c>
      <c r="L74" s="175">
        <v>3534</v>
      </c>
      <c r="M74" s="175">
        <v>2004</v>
      </c>
      <c r="N74" s="175">
        <v>792</v>
      </c>
      <c r="O74" s="175">
        <v>32</v>
      </c>
      <c r="P74" s="175">
        <v>0</v>
      </c>
      <c r="Q74" s="175">
        <v>427</v>
      </c>
      <c r="R74" s="175"/>
      <c r="S74" s="176">
        <v>3.8846496878406502</v>
      </c>
      <c r="T74" s="176">
        <v>0.81260529184421759</v>
      </c>
      <c r="U74" s="176">
        <v>6.1837280745218512</v>
      </c>
      <c r="V74" s="176">
        <v>3.0968189475770491</v>
      </c>
      <c r="W74" s="176">
        <v>3.2454662570607473</v>
      </c>
      <c r="X74" s="176">
        <v>51.412149440095135</v>
      </c>
      <c r="Y74" s="176">
        <v>17.510653057179663</v>
      </c>
      <c r="Z74" s="176">
        <v>9.9296402735110494</v>
      </c>
      <c r="AA74" s="176">
        <v>3.924288970369636</v>
      </c>
      <c r="AB74" s="176">
        <v>0.15855713011594491</v>
      </c>
      <c r="AC74" s="176">
        <v>0</v>
      </c>
      <c r="AD74" s="176">
        <v>2.1157467049846397</v>
      </c>
      <c r="AF74" s="174">
        <v>182</v>
      </c>
      <c r="AG74" s="174" t="s">
        <v>33</v>
      </c>
      <c r="AH74" s="174" t="s">
        <v>111</v>
      </c>
    </row>
    <row r="75" spans="1:34" s="174" customFormat="1">
      <c r="A75" s="174" t="s">
        <v>34</v>
      </c>
      <c r="B75" s="175">
        <v>43410</v>
      </c>
      <c r="C75" s="175">
        <v>43711</v>
      </c>
      <c r="D75" s="175">
        <v>301</v>
      </c>
      <c r="E75" s="176">
        <v>0.69338862013361702</v>
      </c>
      <c r="F75" s="175">
        <v>2781</v>
      </c>
      <c r="G75" s="175">
        <v>535</v>
      </c>
      <c r="H75" s="175">
        <v>3141</v>
      </c>
      <c r="I75" s="175">
        <v>1513</v>
      </c>
      <c r="J75" s="175">
        <v>1450</v>
      </c>
      <c r="K75" s="175">
        <v>26260</v>
      </c>
      <c r="L75" s="175">
        <v>5112</v>
      </c>
      <c r="M75" s="175">
        <v>2227</v>
      </c>
      <c r="N75" s="175">
        <v>692</v>
      </c>
      <c r="O75" s="175">
        <v>447</v>
      </c>
      <c r="P75" s="175">
        <v>0</v>
      </c>
      <c r="Q75" s="175">
        <v>2589</v>
      </c>
      <c r="R75" s="175"/>
      <c r="S75" s="176">
        <v>6.3622429136830538</v>
      </c>
      <c r="T75" s="176">
        <v>1.2239482052572579</v>
      </c>
      <c r="U75" s="176">
        <v>7.1858342293701822</v>
      </c>
      <c r="V75" s="176">
        <v>3.4613712795406189</v>
      </c>
      <c r="W75" s="176">
        <v>3.3172427992953715</v>
      </c>
      <c r="X75" s="176">
        <v>60.076410972066526</v>
      </c>
      <c r="Y75" s="176">
        <v>11.694996682757202</v>
      </c>
      <c r="Z75" s="176">
        <v>5.0948273889867535</v>
      </c>
      <c r="AA75" s="176">
        <v>1.5831255290430328</v>
      </c>
      <c r="AB75" s="176">
        <v>1.022625883644849</v>
      </c>
      <c r="AC75" s="176">
        <v>0</v>
      </c>
      <c r="AD75" s="176">
        <v>5.9229942119832533</v>
      </c>
      <c r="AF75" s="174">
        <v>186</v>
      </c>
      <c r="AG75" s="174" t="s">
        <v>6</v>
      </c>
      <c r="AH75" s="174" t="s">
        <v>35</v>
      </c>
    </row>
    <row r="76" spans="1:34" s="174" customFormat="1">
      <c r="A76" s="174" t="s">
        <v>440</v>
      </c>
      <c r="B76" s="175">
        <v>33458</v>
      </c>
      <c r="C76" s="175">
        <v>33937</v>
      </c>
      <c r="D76" s="175">
        <v>479</v>
      </c>
      <c r="E76" s="176">
        <v>1.4316456452866388</v>
      </c>
      <c r="F76" s="175">
        <v>2356</v>
      </c>
      <c r="G76" s="175">
        <v>420</v>
      </c>
      <c r="H76" s="175">
        <v>2715</v>
      </c>
      <c r="I76" s="175">
        <v>1319</v>
      </c>
      <c r="J76" s="175">
        <v>1158</v>
      </c>
      <c r="K76" s="175">
        <v>18827</v>
      </c>
      <c r="L76" s="175">
        <v>4226</v>
      </c>
      <c r="M76" s="175">
        <v>2182</v>
      </c>
      <c r="N76" s="175">
        <v>734</v>
      </c>
      <c r="O76" s="175">
        <v>1523</v>
      </c>
      <c r="P76" s="175">
        <v>0</v>
      </c>
      <c r="Q76" s="175">
        <v>1731</v>
      </c>
      <c r="R76" s="175"/>
      <c r="S76" s="176">
        <v>6.9422753926393019</v>
      </c>
      <c r="T76" s="176">
        <v>1.2375872941037804</v>
      </c>
      <c r="U76" s="176">
        <v>8.0001178654565805</v>
      </c>
      <c r="V76" s="176">
        <v>3.8866134307687776</v>
      </c>
      <c r="W76" s="176">
        <v>3.4122049680289952</v>
      </c>
      <c r="X76" s="176">
        <v>55.476323776409231</v>
      </c>
      <c r="Y76" s="176">
        <v>12.452485487815657</v>
      </c>
      <c r="Z76" s="176">
        <v>6.4295606565105929</v>
      </c>
      <c r="AA76" s="176">
        <v>2.1628311282670833</v>
      </c>
      <c r="AB76" s="176">
        <v>4.4877272593334707</v>
      </c>
      <c r="AC76" s="176">
        <v>0</v>
      </c>
      <c r="AD76" s="176">
        <v>5.1006276335562957</v>
      </c>
      <c r="AF76" s="174">
        <v>202</v>
      </c>
      <c r="AG76" s="174" t="s">
        <v>37</v>
      </c>
      <c r="AH76" s="174" t="s">
        <v>36</v>
      </c>
    </row>
    <row r="77" spans="1:34" s="174" customFormat="1">
      <c r="A77" s="174" t="s">
        <v>221</v>
      </c>
      <c r="B77" s="175">
        <v>2990</v>
      </c>
      <c r="C77" s="175">
        <v>2893</v>
      </c>
      <c r="D77" s="175">
        <v>-97</v>
      </c>
      <c r="E77" s="176">
        <v>-3.2441471571906355</v>
      </c>
      <c r="F77" s="175">
        <v>108</v>
      </c>
      <c r="G77" s="175">
        <v>23</v>
      </c>
      <c r="H77" s="175">
        <v>147</v>
      </c>
      <c r="I77" s="175">
        <v>90</v>
      </c>
      <c r="J77" s="175">
        <v>75</v>
      </c>
      <c r="K77" s="175">
        <v>1432</v>
      </c>
      <c r="L77" s="175">
        <v>546</v>
      </c>
      <c r="M77" s="175">
        <v>342</v>
      </c>
      <c r="N77" s="175">
        <v>130</v>
      </c>
      <c r="O77" s="175">
        <v>0</v>
      </c>
      <c r="P77" s="175">
        <v>0</v>
      </c>
      <c r="Q77" s="175">
        <v>52</v>
      </c>
      <c r="R77" s="175"/>
      <c r="S77" s="176">
        <v>3.733148980297269</v>
      </c>
      <c r="T77" s="176">
        <v>0.7950224680262703</v>
      </c>
      <c r="U77" s="176">
        <v>5.0812305565157274</v>
      </c>
      <c r="V77" s="176">
        <v>3.1109574835810578</v>
      </c>
      <c r="W77" s="176">
        <v>2.5924645696508817</v>
      </c>
      <c r="X77" s="176">
        <v>49.498790183200832</v>
      </c>
      <c r="Y77" s="176">
        <v>18.873142067058417</v>
      </c>
      <c r="Z77" s="176">
        <v>11.821638437608019</v>
      </c>
      <c r="AA77" s="176">
        <v>4.4936052540615279</v>
      </c>
      <c r="AB77" s="176">
        <v>0</v>
      </c>
      <c r="AC77" s="176">
        <v>0</v>
      </c>
      <c r="AD77" s="176">
        <v>1.7974421016246114</v>
      </c>
      <c r="AF77" s="174">
        <v>204</v>
      </c>
      <c r="AG77" s="174" t="s">
        <v>29</v>
      </c>
      <c r="AH77" s="174" t="s">
        <v>221</v>
      </c>
    </row>
    <row r="78" spans="1:34" s="174" customFormat="1">
      <c r="A78" s="174" t="s">
        <v>38</v>
      </c>
      <c r="B78" s="175">
        <v>36973</v>
      </c>
      <c r="C78" s="175">
        <v>36709</v>
      </c>
      <c r="D78" s="175">
        <v>-264</v>
      </c>
      <c r="E78" s="176">
        <v>-0.71403456576420998</v>
      </c>
      <c r="F78" s="175">
        <v>2047</v>
      </c>
      <c r="G78" s="175">
        <v>398</v>
      </c>
      <c r="H78" s="175">
        <v>2552</v>
      </c>
      <c r="I78" s="175">
        <v>1198</v>
      </c>
      <c r="J78" s="175">
        <v>1210</v>
      </c>
      <c r="K78" s="175">
        <v>20732</v>
      </c>
      <c r="L78" s="175">
        <v>4945</v>
      </c>
      <c r="M78" s="175">
        <v>2589</v>
      </c>
      <c r="N78" s="175">
        <v>1038</v>
      </c>
      <c r="O78" s="175">
        <v>45</v>
      </c>
      <c r="P78" s="175">
        <v>0</v>
      </c>
      <c r="Q78" s="175">
        <v>1288</v>
      </c>
      <c r="R78" s="175"/>
      <c r="S78" s="176">
        <v>5.5762891933858176</v>
      </c>
      <c r="T78" s="176">
        <v>1.0842027840584052</v>
      </c>
      <c r="U78" s="176">
        <v>6.9519736304448507</v>
      </c>
      <c r="V78" s="176">
        <v>3.2635048625677627</v>
      </c>
      <c r="W78" s="176">
        <v>3.2961943937454032</v>
      </c>
      <c r="X78" s="176">
        <v>56.476613364569992</v>
      </c>
      <c r="Y78" s="176">
        <v>13.470810972785966</v>
      </c>
      <c r="Z78" s="176">
        <v>7.052766351575908</v>
      </c>
      <c r="AA78" s="176">
        <v>2.8276444468658912</v>
      </c>
      <c r="AB78" s="176">
        <v>0.12258574191615136</v>
      </c>
      <c r="AC78" s="176">
        <v>0</v>
      </c>
      <c r="AD78" s="176">
        <v>3.508676346400065</v>
      </c>
      <c r="AF78" s="174">
        <v>205</v>
      </c>
      <c r="AG78" s="174" t="s">
        <v>40</v>
      </c>
      <c r="AH78" s="174" t="s">
        <v>39</v>
      </c>
    </row>
    <row r="79" spans="1:34" s="174" customFormat="1">
      <c r="A79" s="174" t="s">
        <v>112</v>
      </c>
      <c r="B79" s="175">
        <v>12387</v>
      </c>
      <c r="C79" s="175">
        <v>12373</v>
      </c>
      <c r="D79" s="175">
        <v>-14</v>
      </c>
      <c r="E79" s="176">
        <v>-0.11302171631548674</v>
      </c>
      <c r="F79" s="175">
        <v>786</v>
      </c>
      <c r="G79" s="175">
        <v>156</v>
      </c>
      <c r="H79" s="175">
        <v>991</v>
      </c>
      <c r="I79" s="175">
        <v>495</v>
      </c>
      <c r="J79" s="175">
        <v>449</v>
      </c>
      <c r="K79" s="175">
        <v>6346</v>
      </c>
      <c r="L79" s="175">
        <v>1804</v>
      </c>
      <c r="M79" s="175">
        <v>961</v>
      </c>
      <c r="N79" s="175">
        <v>385</v>
      </c>
      <c r="O79" s="175">
        <v>57</v>
      </c>
      <c r="P79" s="175">
        <v>0</v>
      </c>
      <c r="Q79" s="175">
        <v>311</v>
      </c>
      <c r="R79" s="175"/>
      <c r="S79" s="176">
        <v>6.3525418249414045</v>
      </c>
      <c r="T79" s="176">
        <v>1.2608098278509658</v>
      </c>
      <c r="U79" s="176">
        <v>8.0093752525660715</v>
      </c>
      <c r="V79" s="176">
        <v>4.0006465691424875</v>
      </c>
      <c r="W79" s="176">
        <v>3.6288693122120748</v>
      </c>
      <c r="X79" s="176">
        <v>51.289097227834802</v>
      </c>
      <c r="Y79" s="176">
        <v>14.580134163097066</v>
      </c>
      <c r="Z79" s="176">
        <v>7.766911824133194</v>
      </c>
      <c r="AA79" s="176">
        <v>3.1116139982219346</v>
      </c>
      <c r="AB79" s="176">
        <v>0.46068051402246829</v>
      </c>
      <c r="AC79" s="176">
        <v>0</v>
      </c>
      <c r="AD79" s="176">
        <v>2.5135375414208356</v>
      </c>
      <c r="AF79" s="174">
        <v>208</v>
      </c>
      <c r="AG79" s="174" t="s">
        <v>16</v>
      </c>
      <c r="AH79" s="174" t="s">
        <v>112</v>
      </c>
    </row>
    <row r="80" spans="1:34" s="174" customFormat="1">
      <c r="A80" s="174" t="s">
        <v>41</v>
      </c>
      <c r="B80" s="175">
        <v>31676</v>
      </c>
      <c r="C80" s="175">
        <v>31868</v>
      </c>
      <c r="D80" s="175">
        <v>192</v>
      </c>
      <c r="E80" s="176">
        <v>0.60613713852759599</v>
      </c>
      <c r="F80" s="175">
        <v>2132</v>
      </c>
      <c r="G80" s="175">
        <v>425</v>
      </c>
      <c r="H80" s="175">
        <v>2679</v>
      </c>
      <c r="I80" s="175">
        <v>1347</v>
      </c>
      <c r="J80" s="175">
        <v>1170</v>
      </c>
      <c r="K80" s="175">
        <v>17575</v>
      </c>
      <c r="L80" s="175">
        <v>3775</v>
      </c>
      <c r="M80" s="175">
        <v>2076</v>
      </c>
      <c r="N80" s="175">
        <v>689</v>
      </c>
      <c r="O80" s="175">
        <v>77</v>
      </c>
      <c r="P80" s="175">
        <v>0</v>
      </c>
      <c r="Q80" s="175">
        <v>781</v>
      </c>
      <c r="R80" s="175"/>
      <c r="S80" s="176">
        <v>6.6900966486757873</v>
      </c>
      <c r="T80" s="176">
        <v>1.3336262081084473</v>
      </c>
      <c r="U80" s="176">
        <v>8.4065520271118377</v>
      </c>
      <c r="V80" s="176">
        <v>4.2268105936990086</v>
      </c>
      <c r="W80" s="176">
        <v>3.6713945023220784</v>
      </c>
      <c r="X80" s="176">
        <v>55.149366135308142</v>
      </c>
      <c r="Y80" s="176">
        <v>11.84573867202209</v>
      </c>
      <c r="Z80" s="176">
        <v>6.5143717836073813</v>
      </c>
      <c r="AA80" s="176">
        <v>2.162043429145224</v>
      </c>
      <c r="AB80" s="176">
        <v>0.24162168946905987</v>
      </c>
      <c r="AC80" s="176">
        <v>0</v>
      </c>
      <c r="AD80" s="176">
        <v>2.4507342789004642</v>
      </c>
      <c r="AF80" s="174">
        <v>211</v>
      </c>
      <c r="AG80" s="174" t="s">
        <v>3</v>
      </c>
      <c r="AH80" s="174" t="s">
        <v>41</v>
      </c>
    </row>
    <row r="81" spans="1:34" s="174" customFormat="1">
      <c r="A81" s="174" t="s">
        <v>222</v>
      </c>
      <c r="B81" s="175">
        <v>5452</v>
      </c>
      <c r="C81" s="175">
        <v>5356</v>
      </c>
      <c r="D81" s="175">
        <v>-96</v>
      </c>
      <c r="E81" s="176">
        <v>-1.7608217168011753</v>
      </c>
      <c r="F81" s="175">
        <v>202</v>
      </c>
      <c r="G81" s="175">
        <v>41</v>
      </c>
      <c r="H81" s="175">
        <v>297</v>
      </c>
      <c r="I81" s="175">
        <v>146</v>
      </c>
      <c r="J81" s="175">
        <v>126</v>
      </c>
      <c r="K81" s="175">
        <v>2589</v>
      </c>
      <c r="L81" s="175">
        <v>1077</v>
      </c>
      <c r="M81" s="175">
        <v>625</v>
      </c>
      <c r="N81" s="175">
        <v>253</v>
      </c>
      <c r="O81" s="175">
        <v>0</v>
      </c>
      <c r="P81" s="175">
        <v>0</v>
      </c>
      <c r="Q81" s="175">
        <v>72</v>
      </c>
      <c r="R81" s="175"/>
      <c r="S81" s="176">
        <v>3.7714712471994023</v>
      </c>
      <c r="T81" s="176">
        <v>0.76549663928304701</v>
      </c>
      <c r="U81" s="176">
        <v>5.5451829723674386</v>
      </c>
      <c r="V81" s="176">
        <v>2.7259148618371922</v>
      </c>
      <c r="W81" s="176">
        <v>2.3525018670649738</v>
      </c>
      <c r="X81" s="176">
        <v>48.338312173263631</v>
      </c>
      <c r="Y81" s="176">
        <v>20.108289768483946</v>
      </c>
      <c r="Z81" s="176">
        <v>11.669156086631814</v>
      </c>
      <c r="AA81" s="176">
        <v>4.7236743838685582</v>
      </c>
      <c r="AB81" s="176">
        <v>0</v>
      </c>
      <c r="AC81" s="176">
        <v>0</v>
      </c>
      <c r="AD81" s="176">
        <v>1.344286781179985</v>
      </c>
      <c r="AF81" s="174">
        <v>213</v>
      </c>
      <c r="AG81" s="174" t="s">
        <v>67</v>
      </c>
      <c r="AH81" s="174" t="s">
        <v>222</v>
      </c>
    </row>
    <row r="82" spans="1:34" s="174" customFormat="1">
      <c r="A82" s="174" t="s">
        <v>113</v>
      </c>
      <c r="B82" s="175">
        <v>11471</v>
      </c>
      <c r="C82" s="175">
        <v>11286</v>
      </c>
      <c r="D82" s="175">
        <v>-185</v>
      </c>
      <c r="E82" s="176">
        <v>-1.6127626187777855</v>
      </c>
      <c r="F82" s="175">
        <v>606</v>
      </c>
      <c r="G82" s="175">
        <v>107</v>
      </c>
      <c r="H82" s="175">
        <v>689</v>
      </c>
      <c r="I82" s="175">
        <v>365</v>
      </c>
      <c r="J82" s="175">
        <v>347</v>
      </c>
      <c r="K82" s="175">
        <v>6094</v>
      </c>
      <c r="L82" s="175">
        <v>1810</v>
      </c>
      <c r="M82" s="175">
        <v>912</v>
      </c>
      <c r="N82" s="175">
        <v>356</v>
      </c>
      <c r="O82" s="175">
        <v>11</v>
      </c>
      <c r="P82" s="175">
        <v>0</v>
      </c>
      <c r="Q82" s="175">
        <v>341</v>
      </c>
      <c r="R82" s="175"/>
      <c r="S82" s="176">
        <v>5.3694843168527377</v>
      </c>
      <c r="T82" s="176">
        <v>0.94807726386673763</v>
      </c>
      <c r="U82" s="176">
        <v>6.1049087364876842</v>
      </c>
      <c r="V82" s="176">
        <v>3.2340953393584977</v>
      </c>
      <c r="W82" s="176">
        <v>3.0746057061846535</v>
      </c>
      <c r="X82" s="176">
        <v>53.996101364522417</v>
      </c>
      <c r="Y82" s="176">
        <v>16.037568669147618</v>
      </c>
      <c r="Z82" s="176">
        <v>8.0808080808080813</v>
      </c>
      <c r="AA82" s="176">
        <v>3.1543505227715753</v>
      </c>
      <c r="AB82" s="176">
        <v>9.7465886939571145E-2</v>
      </c>
      <c r="AC82" s="176">
        <v>0</v>
      </c>
      <c r="AD82" s="176">
        <v>3.0214424951267054</v>
      </c>
      <c r="AF82" s="174">
        <v>214</v>
      </c>
      <c r="AG82" s="174" t="s">
        <v>15</v>
      </c>
      <c r="AH82" s="174" t="s">
        <v>113</v>
      </c>
    </row>
    <row r="83" spans="1:34" s="174" customFormat="1">
      <c r="A83" s="174" t="s">
        <v>223</v>
      </c>
      <c r="B83" s="175">
        <v>1353</v>
      </c>
      <c r="C83" s="175">
        <v>1339</v>
      </c>
      <c r="D83" s="175">
        <v>-14</v>
      </c>
      <c r="E83" s="176">
        <v>-1.0347376201034764</v>
      </c>
      <c r="F83" s="175">
        <v>47</v>
      </c>
      <c r="G83" s="175">
        <v>13</v>
      </c>
      <c r="H83" s="175">
        <v>74</v>
      </c>
      <c r="I83" s="175">
        <v>56</v>
      </c>
      <c r="J83" s="175">
        <v>41</v>
      </c>
      <c r="K83" s="175">
        <v>631</v>
      </c>
      <c r="L83" s="175">
        <v>256</v>
      </c>
      <c r="M83" s="175">
        <v>145</v>
      </c>
      <c r="N83" s="175">
        <v>76</v>
      </c>
      <c r="O83" s="175">
        <v>0</v>
      </c>
      <c r="P83" s="175">
        <v>0</v>
      </c>
      <c r="Q83" s="175">
        <v>25</v>
      </c>
      <c r="R83" s="175"/>
      <c r="S83" s="176">
        <v>3.51008215085885</v>
      </c>
      <c r="T83" s="176">
        <v>0.97087378640776689</v>
      </c>
      <c r="U83" s="176">
        <v>5.5265123226288271</v>
      </c>
      <c r="V83" s="176">
        <v>4.182225541448843</v>
      </c>
      <c r="W83" s="176">
        <v>3.061986557132188</v>
      </c>
      <c r="X83" s="176">
        <v>47.124719940253925</v>
      </c>
      <c r="Y83" s="176">
        <v>19.118745332337568</v>
      </c>
      <c r="Z83" s="176">
        <v>10.828976848394325</v>
      </c>
      <c r="AA83" s="176">
        <v>5.675877520537715</v>
      </c>
      <c r="AB83" s="176">
        <v>0</v>
      </c>
      <c r="AC83" s="176">
        <v>0</v>
      </c>
      <c r="AD83" s="176">
        <v>1.8670649738610903</v>
      </c>
      <c r="AF83" s="174">
        <v>216</v>
      </c>
      <c r="AG83" s="174" t="s">
        <v>33</v>
      </c>
      <c r="AH83" s="174" t="s">
        <v>223</v>
      </c>
    </row>
    <row r="84" spans="1:34" s="174" customFormat="1">
      <c r="A84" s="174" t="s">
        <v>114</v>
      </c>
      <c r="B84" s="175">
        <v>5502</v>
      </c>
      <c r="C84" s="175">
        <v>5464</v>
      </c>
      <c r="D84" s="175">
        <v>-38</v>
      </c>
      <c r="E84" s="176">
        <v>-0.69065794256634172</v>
      </c>
      <c r="F84" s="175">
        <v>387</v>
      </c>
      <c r="G84" s="175">
        <v>63</v>
      </c>
      <c r="H84" s="175">
        <v>414</v>
      </c>
      <c r="I84" s="175">
        <v>220</v>
      </c>
      <c r="J84" s="175">
        <v>224</v>
      </c>
      <c r="K84" s="175">
        <v>2868</v>
      </c>
      <c r="L84" s="175">
        <v>751</v>
      </c>
      <c r="M84" s="175">
        <v>369</v>
      </c>
      <c r="N84" s="175">
        <v>168</v>
      </c>
      <c r="O84" s="175">
        <v>24</v>
      </c>
      <c r="P84" s="175">
        <v>0</v>
      </c>
      <c r="Q84" s="175">
        <v>96</v>
      </c>
      <c r="R84" s="175"/>
      <c r="S84" s="176">
        <v>7.0827232796486088</v>
      </c>
      <c r="T84" s="176">
        <v>1.1530014641288433</v>
      </c>
      <c r="U84" s="176">
        <v>7.5768667642752554</v>
      </c>
      <c r="V84" s="176">
        <v>4.0263543191800881</v>
      </c>
      <c r="W84" s="176">
        <v>4.0995607613469982</v>
      </c>
      <c r="X84" s="176">
        <v>52.489019033674964</v>
      </c>
      <c r="Y84" s="176">
        <v>13.74450951683748</v>
      </c>
      <c r="Z84" s="176">
        <v>6.7532942898975117</v>
      </c>
      <c r="AA84" s="176">
        <v>3.0746705710102491</v>
      </c>
      <c r="AB84" s="176">
        <v>0.43923865300146414</v>
      </c>
      <c r="AC84" s="176">
        <v>0</v>
      </c>
      <c r="AD84" s="176">
        <v>1.7569546120058566</v>
      </c>
      <c r="AF84" s="174">
        <v>217</v>
      </c>
      <c r="AG84" s="174" t="s">
        <v>55</v>
      </c>
      <c r="AH84" s="174" t="s">
        <v>114</v>
      </c>
    </row>
    <row r="85" spans="1:34" s="174" customFormat="1">
      <c r="A85" s="174" t="s">
        <v>224</v>
      </c>
      <c r="B85" s="175">
        <v>1274</v>
      </c>
      <c r="C85" s="175">
        <v>1245</v>
      </c>
      <c r="D85" s="175">
        <v>-29</v>
      </c>
      <c r="E85" s="176">
        <v>-2.2762951334379888</v>
      </c>
      <c r="F85" s="175">
        <v>49</v>
      </c>
      <c r="G85" s="175">
        <v>12</v>
      </c>
      <c r="H85" s="175">
        <v>57</v>
      </c>
      <c r="I85" s="175">
        <v>32</v>
      </c>
      <c r="J85" s="175">
        <v>30</v>
      </c>
      <c r="K85" s="175">
        <v>631</v>
      </c>
      <c r="L85" s="175">
        <v>214</v>
      </c>
      <c r="M85" s="175">
        <v>134</v>
      </c>
      <c r="N85" s="175">
        <v>86</v>
      </c>
      <c r="O85" s="175">
        <v>24</v>
      </c>
      <c r="P85" s="175">
        <v>0</v>
      </c>
      <c r="Q85" s="175">
        <v>0</v>
      </c>
      <c r="R85" s="175"/>
      <c r="S85" s="176">
        <v>3.9357429718875498</v>
      </c>
      <c r="T85" s="176">
        <v>0.96385542168674709</v>
      </c>
      <c r="U85" s="176">
        <v>4.5783132530120483</v>
      </c>
      <c r="V85" s="176">
        <v>2.570281124497992</v>
      </c>
      <c r="W85" s="176">
        <v>2.4096385542168677</v>
      </c>
      <c r="X85" s="176">
        <v>50.682730923694777</v>
      </c>
      <c r="Y85" s="176">
        <v>17.188755020080322</v>
      </c>
      <c r="Z85" s="176">
        <v>10.763052208835342</v>
      </c>
      <c r="AA85" s="176">
        <v>6.907630522088354</v>
      </c>
      <c r="AB85" s="176">
        <v>1.9277108433734942</v>
      </c>
      <c r="AC85" s="176">
        <v>0</v>
      </c>
      <c r="AD85" s="176">
        <v>0</v>
      </c>
      <c r="AF85" s="174">
        <v>218</v>
      </c>
      <c r="AG85" s="174" t="s">
        <v>87</v>
      </c>
      <c r="AH85" s="174" t="s">
        <v>225</v>
      </c>
    </row>
    <row r="86" spans="1:34" s="174" customFormat="1">
      <c r="A86" s="174" t="s">
        <v>115</v>
      </c>
      <c r="B86" s="175">
        <v>8778</v>
      </c>
      <c r="C86" s="175">
        <v>8714</v>
      </c>
      <c r="D86" s="175">
        <v>-64</v>
      </c>
      <c r="E86" s="176">
        <v>-0.72909546593756813</v>
      </c>
      <c r="F86" s="175">
        <v>411</v>
      </c>
      <c r="G86" s="175">
        <v>95</v>
      </c>
      <c r="H86" s="175">
        <v>628</v>
      </c>
      <c r="I86" s="175">
        <v>329</v>
      </c>
      <c r="J86" s="175">
        <v>311</v>
      </c>
      <c r="K86" s="175">
        <v>4677</v>
      </c>
      <c r="L86" s="175">
        <v>1341</v>
      </c>
      <c r="M86" s="175">
        <v>615</v>
      </c>
      <c r="N86" s="175">
        <v>307</v>
      </c>
      <c r="O86" s="175">
        <v>69</v>
      </c>
      <c r="P86" s="175">
        <v>0</v>
      </c>
      <c r="Q86" s="175">
        <v>531</v>
      </c>
      <c r="R86" s="175"/>
      <c r="S86" s="176">
        <v>4.7165480835437226</v>
      </c>
      <c r="T86" s="176">
        <v>1.0901996786779893</v>
      </c>
      <c r="U86" s="176">
        <v>7.206793665366078</v>
      </c>
      <c r="V86" s="176">
        <v>3.7755336240532476</v>
      </c>
      <c r="W86" s="176">
        <v>3.568969474408997</v>
      </c>
      <c r="X86" s="176">
        <v>53.67225154923112</v>
      </c>
      <c r="Y86" s="176">
        <v>15.389029148496672</v>
      </c>
      <c r="Z86" s="176">
        <v>7.0576084461785635</v>
      </c>
      <c r="AA86" s="176">
        <v>3.523066330043608</v>
      </c>
      <c r="AB86" s="176">
        <v>0.79182924030296087</v>
      </c>
      <c r="AC86" s="176">
        <v>0</v>
      </c>
      <c r="AD86" s="176">
        <v>6.0936424145053936</v>
      </c>
      <c r="AF86" s="174">
        <v>224</v>
      </c>
      <c r="AG86" s="174" t="s">
        <v>6</v>
      </c>
      <c r="AH86" s="174" t="s">
        <v>116</v>
      </c>
    </row>
    <row r="87" spans="1:34" s="174" customFormat="1">
      <c r="A87" s="174" t="s">
        <v>226</v>
      </c>
      <c r="B87" s="175">
        <v>4031</v>
      </c>
      <c r="C87" s="175">
        <v>3949</v>
      </c>
      <c r="D87" s="175">
        <v>-82</v>
      </c>
      <c r="E87" s="176">
        <v>-2.034234681220537</v>
      </c>
      <c r="F87" s="175">
        <v>156</v>
      </c>
      <c r="G87" s="175">
        <v>27</v>
      </c>
      <c r="H87" s="175">
        <v>226</v>
      </c>
      <c r="I87" s="175">
        <v>149</v>
      </c>
      <c r="J87" s="175">
        <v>127</v>
      </c>
      <c r="K87" s="175">
        <v>1928</v>
      </c>
      <c r="L87" s="175">
        <v>737</v>
      </c>
      <c r="M87" s="175">
        <v>426</v>
      </c>
      <c r="N87" s="175">
        <v>173</v>
      </c>
      <c r="O87" s="175">
        <v>0</v>
      </c>
      <c r="P87" s="175">
        <v>0</v>
      </c>
      <c r="Q87" s="175">
        <v>48</v>
      </c>
      <c r="R87" s="175"/>
      <c r="S87" s="176">
        <v>3.9503671815649533</v>
      </c>
      <c r="T87" s="176">
        <v>0.68371739680931887</v>
      </c>
      <c r="U87" s="176">
        <v>5.7229678399594839</v>
      </c>
      <c r="V87" s="176">
        <v>3.7731071157254998</v>
      </c>
      <c r="W87" s="176">
        <v>3.2160040516586474</v>
      </c>
      <c r="X87" s="176">
        <v>48.822486705495059</v>
      </c>
      <c r="Y87" s="176">
        <v>18.662952646239557</v>
      </c>
      <c r="Z87" s="176">
        <v>10.787541149658143</v>
      </c>
      <c r="AA87" s="176">
        <v>4.3808559128893396</v>
      </c>
      <c r="AB87" s="176">
        <v>0</v>
      </c>
      <c r="AC87" s="176">
        <v>0</v>
      </c>
      <c r="AD87" s="176">
        <v>1.215497594327678</v>
      </c>
      <c r="AF87" s="174">
        <v>226</v>
      </c>
      <c r="AG87" s="174" t="s">
        <v>33</v>
      </c>
      <c r="AH87" s="174" t="s">
        <v>226</v>
      </c>
    </row>
    <row r="88" spans="1:34" s="174" customFormat="1">
      <c r="A88" s="174" t="s">
        <v>227</v>
      </c>
      <c r="B88" s="175">
        <v>2390</v>
      </c>
      <c r="C88" s="175">
        <v>2342</v>
      </c>
      <c r="D88" s="175">
        <v>-48</v>
      </c>
      <c r="E88" s="176">
        <v>-2.0083682008368187</v>
      </c>
      <c r="F88" s="175">
        <v>116</v>
      </c>
      <c r="G88" s="175">
        <v>22</v>
      </c>
      <c r="H88" s="175">
        <v>104</v>
      </c>
      <c r="I88" s="175">
        <v>74</v>
      </c>
      <c r="J88" s="175">
        <v>60</v>
      </c>
      <c r="K88" s="175">
        <v>1172</v>
      </c>
      <c r="L88" s="175">
        <v>435</v>
      </c>
      <c r="M88" s="175">
        <v>243</v>
      </c>
      <c r="N88" s="175">
        <v>116</v>
      </c>
      <c r="O88" s="175">
        <v>0</v>
      </c>
      <c r="P88" s="175">
        <v>0</v>
      </c>
      <c r="Q88" s="175">
        <v>61</v>
      </c>
      <c r="R88" s="175"/>
      <c r="S88" s="176">
        <v>4.9530315969257046</v>
      </c>
      <c r="T88" s="176">
        <v>0.93936806148590934</v>
      </c>
      <c r="U88" s="176">
        <v>4.4406490179333904</v>
      </c>
      <c r="V88" s="176">
        <v>3.1596925704526049</v>
      </c>
      <c r="W88" s="176">
        <v>2.5619128949615715</v>
      </c>
      <c r="X88" s="176">
        <v>50.042698548249362</v>
      </c>
      <c r="Y88" s="176">
        <v>18.573868488471394</v>
      </c>
      <c r="Z88" s="176">
        <v>10.375747224594365</v>
      </c>
      <c r="AA88" s="176">
        <v>4.9530315969257046</v>
      </c>
      <c r="AB88" s="176">
        <v>0</v>
      </c>
      <c r="AC88" s="176">
        <v>0</v>
      </c>
      <c r="AD88" s="176">
        <v>2.6046114432109309</v>
      </c>
      <c r="AF88" s="174">
        <v>230</v>
      </c>
      <c r="AG88" s="174" t="s">
        <v>15</v>
      </c>
      <c r="AH88" s="174" t="s">
        <v>227</v>
      </c>
    </row>
    <row r="89" spans="1:34" s="174" customFormat="1">
      <c r="A89" s="174" t="s">
        <v>42</v>
      </c>
      <c r="B89" s="175">
        <v>1262</v>
      </c>
      <c r="C89" s="175">
        <v>1246</v>
      </c>
      <c r="D89" s="175">
        <v>-16</v>
      </c>
      <c r="E89" s="176">
        <v>-1.2678288431061779</v>
      </c>
      <c r="F89" s="175">
        <v>53</v>
      </c>
      <c r="G89" s="175">
        <v>5</v>
      </c>
      <c r="H89" s="175">
        <v>55</v>
      </c>
      <c r="I89" s="175">
        <v>31</v>
      </c>
      <c r="J89" s="175">
        <v>25</v>
      </c>
      <c r="K89" s="175">
        <v>556</v>
      </c>
      <c r="L89" s="175">
        <v>319</v>
      </c>
      <c r="M89" s="175">
        <v>165</v>
      </c>
      <c r="N89" s="175">
        <v>37</v>
      </c>
      <c r="O89" s="175">
        <v>360</v>
      </c>
      <c r="P89" s="175">
        <v>0</v>
      </c>
      <c r="Q89" s="175">
        <v>102</v>
      </c>
      <c r="R89" s="175"/>
      <c r="S89" s="176">
        <v>4.2536115569823441</v>
      </c>
      <c r="T89" s="176">
        <v>0.40128410914927765</v>
      </c>
      <c r="U89" s="176">
        <v>4.4141252006420544</v>
      </c>
      <c r="V89" s="176">
        <v>2.4879614767255216</v>
      </c>
      <c r="W89" s="176">
        <v>2.0064205457463884</v>
      </c>
      <c r="X89" s="176">
        <v>44.62279293739968</v>
      </c>
      <c r="Y89" s="176">
        <v>25.601926163723913</v>
      </c>
      <c r="Z89" s="176">
        <v>13.242375601926163</v>
      </c>
      <c r="AA89" s="176">
        <v>2.9695024077046552</v>
      </c>
      <c r="AB89" s="176">
        <v>28.892455858747994</v>
      </c>
      <c r="AC89" s="176">
        <v>0</v>
      </c>
      <c r="AD89" s="176">
        <v>8.1861958266452657</v>
      </c>
      <c r="AF89" s="174">
        <v>231</v>
      </c>
      <c r="AG89" s="174" t="s">
        <v>44</v>
      </c>
      <c r="AH89" s="174" t="s">
        <v>43</v>
      </c>
    </row>
    <row r="90" spans="1:34" s="174" customFormat="1">
      <c r="A90" s="174" t="s">
        <v>117</v>
      </c>
      <c r="B90" s="175">
        <v>13375</v>
      </c>
      <c r="C90" s="175">
        <v>13184</v>
      </c>
      <c r="D90" s="175">
        <v>-191</v>
      </c>
      <c r="E90" s="176">
        <v>-1.4280373831775717</v>
      </c>
      <c r="F90" s="175">
        <v>740</v>
      </c>
      <c r="G90" s="175">
        <v>104</v>
      </c>
      <c r="H90" s="175">
        <v>908</v>
      </c>
      <c r="I90" s="175">
        <v>443</v>
      </c>
      <c r="J90" s="175">
        <v>469</v>
      </c>
      <c r="K90" s="175">
        <v>6942</v>
      </c>
      <c r="L90" s="175">
        <v>2104</v>
      </c>
      <c r="M90" s="175">
        <v>1019</v>
      </c>
      <c r="N90" s="175">
        <v>455</v>
      </c>
      <c r="O90" s="175">
        <v>37</v>
      </c>
      <c r="P90" s="175">
        <v>0</v>
      </c>
      <c r="Q90" s="175">
        <v>310</v>
      </c>
      <c r="R90" s="175"/>
      <c r="S90" s="176">
        <v>5.6128640776699035</v>
      </c>
      <c r="T90" s="176">
        <v>0.78883495145631066</v>
      </c>
      <c r="U90" s="176">
        <v>6.8871359223300965</v>
      </c>
      <c r="V90" s="176">
        <v>3.3601334951456314</v>
      </c>
      <c r="W90" s="176">
        <v>3.5573422330097091</v>
      </c>
      <c r="X90" s="176">
        <v>52.654733009708742</v>
      </c>
      <c r="Y90" s="176">
        <v>15.958737864077671</v>
      </c>
      <c r="Z90" s="176">
        <v>7.7290655339805818</v>
      </c>
      <c r="AA90" s="176">
        <v>3.4511529126213594</v>
      </c>
      <c r="AB90" s="176">
        <v>0.28064320388349517</v>
      </c>
      <c r="AC90" s="176">
        <v>0</v>
      </c>
      <c r="AD90" s="176">
        <v>2.3513349514563107</v>
      </c>
      <c r="AF90" s="174">
        <v>232</v>
      </c>
      <c r="AG90" s="174" t="s">
        <v>87</v>
      </c>
      <c r="AH90" s="174" t="s">
        <v>117</v>
      </c>
    </row>
    <row r="91" spans="1:34" s="174" customFormat="1">
      <c r="A91" s="174" t="s">
        <v>441</v>
      </c>
      <c r="B91" s="175">
        <v>16022</v>
      </c>
      <c r="C91" s="175">
        <v>15726</v>
      </c>
      <c r="D91" s="175">
        <v>-296</v>
      </c>
      <c r="E91" s="176">
        <v>-1.8474597428535744</v>
      </c>
      <c r="F91" s="175">
        <v>785</v>
      </c>
      <c r="G91" s="175">
        <v>167</v>
      </c>
      <c r="H91" s="175">
        <v>1125</v>
      </c>
      <c r="I91" s="175">
        <v>622</v>
      </c>
      <c r="J91" s="175">
        <v>541</v>
      </c>
      <c r="K91" s="175">
        <v>7965</v>
      </c>
      <c r="L91" s="175">
        <v>2452</v>
      </c>
      <c r="M91" s="175">
        <v>1374</v>
      </c>
      <c r="N91" s="175">
        <v>695</v>
      </c>
      <c r="O91" s="175">
        <v>103</v>
      </c>
      <c r="P91" s="175">
        <v>0</v>
      </c>
      <c r="Q91" s="175">
        <v>460</v>
      </c>
      <c r="R91" s="175"/>
      <c r="S91" s="176">
        <v>4.9917334350756706</v>
      </c>
      <c r="T91" s="176">
        <v>1.0619356479715121</v>
      </c>
      <c r="U91" s="176">
        <v>7.1537581075925214</v>
      </c>
      <c r="V91" s="176">
        <v>3.9552333714867096</v>
      </c>
      <c r="W91" s="176">
        <v>3.4401627877400482</v>
      </c>
      <c r="X91" s="176">
        <v>50.648607401755051</v>
      </c>
      <c r="Y91" s="176">
        <v>15.592013226503878</v>
      </c>
      <c r="Z91" s="176">
        <v>8.7371232354063348</v>
      </c>
      <c r="AA91" s="176">
        <v>4.4194327864682688</v>
      </c>
      <c r="AB91" s="176">
        <v>0.65496629785069316</v>
      </c>
      <c r="AC91" s="176">
        <v>0</v>
      </c>
      <c r="AD91" s="176">
        <v>2.9250922039933869</v>
      </c>
      <c r="AF91" s="174">
        <v>233</v>
      </c>
      <c r="AG91" s="174" t="s">
        <v>87</v>
      </c>
      <c r="AH91" s="174" t="s">
        <v>441</v>
      </c>
    </row>
    <row r="92" spans="1:34" s="174" customFormat="1">
      <c r="A92" s="174" t="s">
        <v>45</v>
      </c>
      <c r="B92" s="175">
        <v>9615</v>
      </c>
      <c r="C92" s="175">
        <v>9797</v>
      </c>
      <c r="D92" s="175">
        <v>182</v>
      </c>
      <c r="E92" s="176">
        <v>1.892875715028608</v>
      </c>
      <c r="F92" s="175">
        <v>513</v>
      </c>
      <c r="G92" s="175">
        <v>114</v>
      </c>
      <c r="H92" s="175">
        <v>841</v>
      </c>
      <c r="I92" s="175">
        <v>441</v>
      </c>
      <c r="J92" s="175">
        <v>471</v>
      </c>
      <c r="K92" s="175">
        <v>5277</v>
      </c>
      <c r="L92" s="175">
        <v>1055</v>
      </c>
      <c r="M92" s="175">
        <v>796</v>
      </c>
      <c r="N92" s="175">
        <v>289</v>
      </c>
      <c r="O92" s="175">
        <v>3197</v>
      </c>
      <c r="P92" s="175">
        <v>0</v>
      </c>
      <c r="Q92" s="175">
        <v>827</v>
      </c>
      <c r="R92" s="175"/>
      <c r="S92" s="176">
        <v>5.2362968255588438</v>
      </c>
      <c r="T92" s="176">
        <v>1.1636215167908543</v>
      </c>
      <c r="U92" s="176">
        <v>8.5842604879044604</v>
      </c>
      <c r="V92" s="176">
        <v>4.5013779728488315</v>
      </c>
      <c r="W92" s="176">
        <v>4.8075941614780033</v>
      </c>
      <c r="X92" s="176">
        <v>53.863427579871392</v>
      </c>
      <c r="Y92" s="176">
        <v>10.768602633459222</v>
      </c>
      <c r="Z92" s="176">
        <v>8.1249362049607026</v>
      </c>
      <c r="AA92" s="176">
        <v>2.9498826171276922</v>
      </c>
      <c r="AB92" s="176">
        <v>32.632438501582115</v>
      </c>
      <c r="AC92" s="176">
        <v>0</v>
      </c>
      <c r="AD92" s="176">
        <v>8.4413595998775133</v>
      </c>
      <c r="AF92" s="174">
        <v>235</v>
      </c>
      <c r="AG92" s="174" t="s">
        <v>6</v>
      </c>
      <c r="AH92" s="174" t="s">
        <v>46</v>
      </c>
    </row>
    <row r="93" spans="1:34" s="174" customFormat="1">
      <c r="A93" s="174" t="s">
        <v>228</v>
      </c>
      <c r="B93" s="175">
        <v>4273</v>
      </c>
      <c r="C93" s="175">
        <v>4261</v>
      </c>
      <c r="D93" s="175">
        <v>-12</v>
      </c>
      <c r="E93" s="176">
        <v>-0.28083313831032131</v>
      </c>
      <c r="F93" s="175">
        <v>286</v>
      </c>
      <c r="G93" s="175">
        <v>70</v>
      </c>
      <c r="H93" s="175">
        <v>354</v>
      </c>
      <c r="I93" s="175">
        <v>156</v>
      </c>
      <c r="J93" s="175">
        <v>145</v>
      </c>
      <c r="K93" s="175">
        <v>2263</v>
      </c>
      <c r="L93" s="175">
        <v>550</v>
      </c>
      <c r="M93" s="175">
        <v>306</v>
      </c>
      <c r="N93" s="175">
        <v>131</v>
      </c>
      <c r="O93" s="175">
        <v>84</v>
      </c>
      <c r="P93" s="175">
        <v>0</v>
      </c>
      <c r="Q93" s="175">
        <v>91</v>
      </c>
      <c r="R93" s="175"/>
      <c r="S93" s="176">
        <v>6.712039427364469</v>
      </c>
      <c r="T93" s="176">
        <v>1.6428068528514435</v>
      </c>
      <c r="U93" s="176">
        <v>8.3079089415630136</v>
      </c>
      <c r="V93" s="176">
        <v>3.6611124149260736</v>
      </c>
      <c r="W93" s="176">
        <v>3.4029570523351325</v>
      </c>
      <c r="X93" s="176">
        <v>53.10959868575452</v>
      </c>
      <c r="Y93" s="176">
        <v>12.907768129547053</v>
      </c>
      <c r="Z93" s="176">
        <v>7.1814128138934521</v>
      </c>
      <c r="AA93" s="176">
        <v>3.0743956817648437</v>
      </c>
      <c r="AB93" s="176">
        <v>1.9713682234217318</v>
      </c>
      <c r="AC93" s="176">
        <v>0</v>
      </c>
      <c r="AD93" s="176">
        <v>2.1356489087068766</v>
      </c>
      <c r="AF93" s="174">
        <v>236</v>
      </c>
      <c r="AG93" s="174" t="s">
        <v>55</v>
      </c>
      <c r="AH93" s="174" t="s">
        <v>229</v>
      </c>
    </row>
    <row r="94" spans="1:34" s="174" customFormat="1">
      <c r="A94" s="174" t="s">
        <v>230</v>
      </c>
      <c r="B94" s="175">
        <v>2244</v>
      </c>
      <c r="C94" s="175">
        <v>2202</v>
      </c>
      <c r="D94" s="175">
        <v>-42</v>
      </c>
      <c r="E94" s="176">
        <v>-1.8716577540106916</v>
      </c>
      <c r="F94" s="175">
        <v>89</v>
      </c>
      <c r="G94" s="175">
        <v>16</v>
      </c>
      <c r="H94" s="175">
        <v>104</v>
      </c>
      <c r="I94" s="175">
        <v>62</v>
      </c>
      <c r="J94" s="175">
        <v>51</v>
      </c>
      <c r="K94" s="175">
        <v>1075</v>
      </c>
      <c r="L94" s="175">
        <v>467</v>
      </c>
      <c r="M94" s="175">
        <v>229</v>
      </c>
      <c r="N94" s="175">
        <v>109</v>
      </c>
      <c r="O94" s="175">
        <v>0</v>
      </c>
      <c r="P94" s="175">
        <v>0</v>
      </c>
      <c r="Q94" s="175">
        <v>32</v>
      </c>
      <c r="R94" s="175"/>
      <c r="S94" s="176">
        <v>4.0417801998183469</v>
      </c>
      <c r="T94" s="176">
        <v>0.72661217075386009</v>
      </c>
      <c r="U94" s="176">
        <v>4.7229791099000904</v>
      </c>
      <c r="V94" s="176">
        <v>2.8156221616712078</v>
      </c>
      <c r="W94" s="176">
        <v>2.3160762942779289</v>
      </c>
      <c r="X94" s="176">
        <v>48.81925522252498</v>
      </c>
      <c r="Y94" s="176">
        <v>21.207992733878292</v>
      </c>
      <c r="Z94" s="176">
        <v>10.399636693914623</v>
      </c>
      <c r="AA94" s="176">
        <v>4.9500454132606722</v>
      </c>
      <c r="AB94" s="176">
        <v>0</v>
      </c>
      <c r="AC94" s="176">
        <v>0</v>
      </c>
      <c r="AD94" s="176">
        <v>1.4532243415077202</v>
      </c>
      <c r="AF94" s="174">
        <v>239</v>
      </c>
      <c r="AG94" s="174" t="s">
        <v>29</v>
      </c>
      <c r="AH94" s="174" t="s">
        <v>230</v>
      </c>
    </row>
    <row r="95" spans="1:34" s="174" customFormat="1">
      <c r="A95" s="174" t="s">
        <v>47</v>
      </c>
      <c r="B95" s="175">
        <v>21021</v>
      </c>
      <c r="C95" s="175">
        <v>20707</v>
      </c>
      <c r="D95" s="175">
        <v>-314</v>
      </c>
      <c r="E95" s="176">
        <v>-1.493744350887205</v>
      </c>
      <c r="F95" s="175">
        <v>1022</v>
      </c>
      <c r="G95" s="175">
        <v>186</v>
      </c>
      <c r="H95" s="175">
        <v>1355</v>
      </c>
      <c r="I95" s="175">
        <v>629</v>
      </c>
      <c r="J95" s="175">
        <v>603</v>
      </c>
      <c r="K95" s="175">
        <v>11201</v>
      </c>
      <c r="L95" s="175">
        <v>3259</v>
      </c>
      <c r="M95" s="175">
        <v>1699</v>
      </c>
      <c r="N95" s="175">
        <v>753</v>
      </c>
      <c r="O95" s="175">
        <v>27</v>
      </c>
      <c r="P95" s="175">
        <v>0</v>
      </c>
      <c r="Q95" s="175">
        <v>926</v>
      </c>
      <c r="R95" s="175"/>
      <c r="S95" s="176">
        <v>4.935529048147969</v>
      </c>
      <c r="T95" s="176">
        <v>0.89824696962379869</v>
      </c>
      <c r="U95" s="176">
        <v>6.5436808808615439</v>
      </c>
      <c r="V95" s="176">
        <v>3.0376201284589754</v>
      </c>
      <c r="W95" s="176">
        <v>2.9120587241029603</v>
      </c>
      <c r="X95" s="176">
        <v>54.092818853527788</v>
      </c>
      <c r="Y95" s="176">
        <v>15.738639107548172</v>
      </c>
      <c r="Z95" s="176">
        <v>8.2049548461872792</v>
      </c>
      <c r="AA95" s="176">
        <v>3.6364514415415079</v>
      </c>
      <c r="AB95" s="176">
        <v>0.13039068913893853</v>
      </c>
      <c r="AC95" s="176">
        <v>0</v>
      </c>
      <c r="AD95" s="176">
        <v>4.4719177089872986</v>
      </c>
      <c r="AF95" s="174">
        <v>240</v>
      </c>
      <c r="AG95" s="174" t="s">
        <v>48</v>
      </c>
      <c r="AH95" s="174" t="s">
        <v>47</v>
      </c>
    </row>
    <row r="96" spans="1:34" s="174" customFormat="1">
      <c r="A96" s="174" t="s">
        <v>118</v>
      </c>
      <c r="B96" s="175">
        <v>8147</v>
      </c>
      <c r="C96" s="175">
        <v>8079</v>
      </c>
      <c r="D96" s="175">
        <v>-68</v>
      </c>
      <c r="E96" s="176">
        <v>-0.83466306615932462</v>
      </c>
      <c r="F96" s="175">
        <v>470</v>
      </c>
      <c r="G96" s="175">
        <v>99</v>
      </c>
      <c r="H96" s="175">
        <v>609</v>
      </c>
      <c r="I96" s="175">
        <v>305</v>
      </c>
      <c r="J96" s="175">
        <v>276</v>
      </c>
      <c r="K96" s="175">
        <v>4302</v>
      </c>
      <c r="L96" s="175">
        <v>1264</v>
      </c>
      <c r="M96" s="175">
        <v>536</v>
      </c>
      <c r="N96" s="175">
        <v>218</v>
      </c>
      <c r="O96" s="175">
        <v>0</v>
      </c>
      <c r="P96" s="175">
        <v>0</v>
      </c>
      <c r="Q96" s="175">
        <v>73</v>
      </c>
      <c r="R96" s="175"/>
      <c r="S96" s="176">
        <v>5.8175516771877707</v>
      </c>
      <c r="T96" s="176">
        <v>1.2253991830672113</v>
      </c>
      <c r="U96" s="176">
        <v>7.5380616412922388</v>
      </c>
      <c r="V96" s="176">
        <v>3.7752197054090852</v>
      </c>
      <c r="W96" s="176">
        <v>3.4162643891570741</v>
      </c>
      <c r="X96" s="176">
        <v>53.249164500557001</v>
      </c>
      <c r="Y96" s="176">
        <v>15.645500680777324</v>
      </c>
      <c r="Z96" s="176">
        <v>6.6344844658992441</v>
      </c>
      <c r="AA96" s="176">
        <v>2.6983537566530513</v>
      </c>
      <c r="AB96" s="176">
        <v>0</v>
      </c>
      <c r="AC96" s="176">
        <v>0</v>
      </c>
      <c r="AD96" s="176">
        <v>0.9035771753929942</v>
      </c>
      <c r="AF96" s="174">
        <v>241</v>
      </c>
      <c r="AG96" s="174" t="s">
        <v>48</v>
      </c>
      <c r="AH96" s="174" t="s">
        <v>118</v>
      </c>
    </row>
    <row r="97" spans="1:34" s="174" customFormat="1">
      <c r="A97" s="174" t="s">
        <v>49</v>
      </c>
      <c r="B97" s="175">
        <v>17923</v>
      </c>
      <c r="C97" s="175">
        <v>18355</v>
      </c>
      <c r="D97" s="175">
        <v>432</v>
      </c>
      <c r="E97" s="176">
        <v>2.4103107738659757</v>
      </c>
      <c r="F97" s="175">
        <v>1598</v>
      </c>
      <c r="G97" s="175">
        <v>282</v>
      </c>
      <c r="H97" s="175">
        <v>1914</v>
      </c>
      <c r="I97" s="175">
        <v>887</v>
      </c>
      <c r="J97" s="175">
        <v>784</v>
      </c>
      <c r="K97" s="175">
        <v>10043</v>
      </c>
      <c r="L97" s="175">
        <v>1689</v>
      </c>
      <c r="M97" s="175">
        <v>908</v>
      </c>
      <c r="N97" s="175">
        <v>250</v>
      </c>
      <c r="O97" s="175">
        <v>32</v>
      </c>
      <c r="P97" s="175">
        <v>0</v>
      </c>
      <c r="Q97" s="175">
        <v>227</v>
      </c>
      <c r="R97" s="175"/>
      <c r="S97" s="176">
        <v>8.7060746390629262</v>
      </c>
      <c r="T97" s="176">
        <v>1.5363661127758104</v>
      </c>
      <c r="U97" s="176">
        <v>10.427676382457097</v>
      </c>
      <c r="V97" s="176">
        <v>4.8324707164260419</v>
      </c>
      <c r="W97" s="176">
        <v>4.2713157177880685</v>
      </c>
      <c r="X97" s="176">
        <v>54.715336420593843</v>
      </c>
      <c r="Y97" s="176">
        <v>9.2018523563061834</v>
      </c>
      <c r="Z97" s="176">
        <v>4.9468809588667932</v>
      </c>
      <c r="AA97" s="176">
        <v>1.3620266957232361</v>
      </c>
      <c r="AB97" s="176">
        <v>0.17433941705257422</v>
      </c>
      <c r="AC97" s="176">
        <v>0</v>
      </c>
      <c r="AD97" s="176">
        <v>1.2367202397166983</v>
      </c>
      <c r="AF97" s="174">
        <v>244</v>
      </c>
      <c r="AG97" s="174" t="s">
        <v>16</v>
      </c>
      <c r="AH97" s="174" t="s">
        <v>49</v>
      </c>
    </row>
    <row r="98" spans="1:34" s="174" customFormat="1">
      <c r="A98" s="174" t="s">
        <v>50</v>
      </c>
      <c r="B98" s="175">
        <v>36254</v>
      </c>
      <c r="C98" s="175">
        <v>36756</v>
      </c>
      <c r="D98" s="175">
        <v>502</v>
      </c>
      <c r="E98" s="176">
        <v>1.3846747945054361</v>
      </c>
      <c r="F98" s="175">
        <v>2201</v>
      </c>
      <c r="G98" s="175">
        <v>422</v>
      </c>
      <c r="H98" s="175">
        <v>2520</v>
      </c>
      <c r="I98" s="175">
        <v>1248</v>
      </c>
      <c r="J98" s="175">
        <v>1231</v>
      </c>
      <c r="K98" s="175">
        <v>21973</v>
      </c>
      <c r="L98" s="175">
        <v>4420</v>
      </c>
      <c r="M98" s="175">
        <v>2106</v>
      </c>
      <c r="N98" s="175">
        <v>635</v>
      </c>
      <c r="O98" s="175">
        <v>449</v>
      </c>
      <c r="P98" s="175">
        <v>0</v>
      </c>
      <c r="Q98" s="175">
        <v>4253</v>
      </c>
      <c r="R98" s="175"/>
      <c r="S98" s="176">
        <v>5.9881379910762869</v>
      </c>
      <c r="T98" s="176">
        <v>1.1481118728915007</v>
      </c>
      <c r="U98" s="176">
        <v>6.8560235063663075</v>
      </c>
      <c r="V98" s="176">
        <v>3.3953640222004569</v>
      </c>
      <c r="W98" s="176">
        <v>3.3491130699749703</v>
      </c>
      <c r="X98" s="176">
        <v>59.780716073566218</v>
      </c>
      <c r="Y98" s="176">
        <v>12.025247578626619</v>
      </c>
      <c r="Z98" s="176">
        <v>5.729676787463271</v>
      </c>
      <c r="AA98" s="176">
        <v>1.727609097834367</v>
      </c>
      <c r="AB98" s="176">
        <v>1.2215692676025685</v>
      </c>
      <c r="AC98" s="176">
        <v>0</v>
      </c>
      <c r="AD98" s="176">
        <v>11.570899989117422</v>
      </c>
      <c r="AF98" s="174">
        <v>245</v>
      </c>
      <c r="AG98" s="174" t="s">
        <v>6</v>
      </c>
      <c r="AH98" s="174" t="s">
        <v>51</v>
      </c>
    </row>
    <row r="99" spans="1:34" s="174" customFormat="1">
      <c r="A99" s="174" t="s">
        <v>119</v>
      </c>
      <c r="B99" s="175">
        <v>9762</v>
      </c>
      <c r="C99" s="175">
        <v>9605</v>
      </c>
      <c r="D99" s="175">
        <v>-157</v>
      </c>
      <c r="E99" s="176">
        <v>-1.6082769924195883</v>
      </c>
      <c r="F99" s="175">
        <v>436</v>
      </c>
      <c r="G99" s="175">
        <v>93</v>
      </c>
      <c r="H99" s="175">
        <v>584</v>
      </c>
      <c r="I99" s="175">
        <v>280</v>
      </c>
      <c r="J99" s="175">
        <v>273</v>
      </c>
      <c r="K99" s="175">
        <v>4703</v>
      </c>
      <c r="L99" s="175">
        <v>1860</v>
      </c>
      <c r="M99" s="175">
        <v>961</v>
      </c>
      <c r="N99" s="175">
        <v>415</v>
      </c>
      <c r="O99" s="175">
        <v>16</v>
      </c>
      <c r="P99" s="175">
        <v>0</v>
      </c>
      <c r="Q99" s="175">
        <v>202</v>
      </c>
      <c r="R99" s="175"/>
      <c r="S99" s="176">
        <v>4.5393024466423739</v>
      </c>
      <c r="T99" s="176">
        <v>0.96824570536179078</v>
      </c>
      <c r="U99" s="176">
        <v>6.0801665799062992</v>
      </c>
      <c r="V99" s="176">
        <v>2.9151483602290473</v>
      </c>
      <c r="W99" s="176">
        <v>2.842269651223321</v>
      </c>
      <c r="X99" s="176">
        <v>48.964081207704318</v>
      </c>
      <c r="Y99" s="176">
        <v>19.364914107235816</v>
      </c>
      <c r="Z99" s="176">
        <v>10.005205622071838</v>
      </c>
      <c r="AA99" s="176">
        <v>4.3206663196251949</v>
      </c>
      <c r="AB99" s="176">
        <v>0.1665799062988027</v>
      </c>
      <c r="AC99" s="176">
        <v>0</v>
      </c>
      <c r="AD99" s="176">
        <v>2.1030713170223843</v>
      </c>
      <c r="AF99" s="174">
        <v>249</v>
      </c>
      <c r="AG99" s="174" t="s">
        <v>33</v>
      </c>
      <c r="AH99" s="174" t="s">
        <v>486</v>
      </c>
    </row>
    <row r="100" spans="1:34" s="174" customFormat="1">
      <c r="A100" s="174" t="s">
        <v>231</v>
      </c>
      <c r="B100" s="175">
        <v>1910</v>
      </c>
      <c r="C100" s="175">
        <v>1865</v>
      </c>
      <c r="D100" s="175">
        <v>-45</v>
      </c>
      <c r="E100" s="176">
        <v>-2.3560209424083767</v>
      </c>
      <c r="F100" s="175">
        <v>73</v>
      </c>
      <c r="G100" s="175">
        <v>18</v>
      </c>
      <c r="H100" s="175">
        <v>117</v>
      </c>
      <c r="I100" s="175">
        <v>46</v>
      </c>
      <c r="J100" s="175">
        <v>60</v>
      </c>
      <c r="K100" s="175">
        <v>941</v>
      </c>
      <c r="L100" s="175">
        <v>334</v>
      </c>
      <c r="M100" s="175">
        <v>186</v>
      </c>
      <c r="N100" s="175">
        <v>90</v>
      </c>
      <c r="O100" s="175">
        <v>0</v>
      </c>
      <c r="P100" s="175">
        <v>0</v>
      </c>
      <c r="Q100" s="175">
        <v>28</v>
      </c>
      <c r="R100" s="175"/>
      <c r="S100" s="176">
        <v>3.9142091152815013</v>
      </c>
      <c r="T100" s="176">
        <v>0.96514745308311001</v>
      </c>
      <c r="U100" s="176">
        <v>6.2734584450402142</v>
      </c>
      <c r="V100" s="176">
        <v>2.4664879356568368</v>
      </c>
      <c r="W100" s="176">
        <v>3.2171581769436997</v>
      </c>
      <c r="X100" s="176">
        <v>50.455764075067023</v>
      </c>
      <c r="Y100" s="176">
        <v>17.908847184986595</v>
      </c>
      <c r="Z100" s="176">
        <v>9.9731903485254687</v>
      </c>
      <c r="AA100" s="176">
        <v>4.8257372654155493</v>
      </c>
      <c r="AB100" s="176">
        <v>0</v>
      </c>
      <c r="AC100" s="176">
        <v>0</v>
      </c>
      <c r="AD100" s="176">
        <v>1.5013404825737267</v>
      </c>
      <c r="AF100" s="174">
        <v>250</v>
      </c>
      <c r="AG100" s="174" t="s">
        <v>3</v>
      </c>
      <c r="AH100" s="174" t="s">
        <v>231</v>
      </c>
    </row>
    <row r="101" spans="1:34" s="174" customFormat="1">
      <c r="A101" s="174" t="s">
        <v>232</v>
      </c>
      <c r="B101" s="175">
        <v>1615</v>
      </c>
      <c r="C101" s="175">
        <v>1620</v>
      </c>
      <c r="D101" s="175">
        <v>5</v>
      </c>
      <c r="E101" s="176">
        <v>0.30959752321981782</v>
      </c>
      <c r="F101" s="175">
        <v>119</v>
      </c>
      <c r="G101" s="175">
        <v>20</v>
      </c>
      <c r="H101" s="175">
        <v>111</v>
      </c>
      <c r="I101" s="175">
        <v>52</v>
      </c>
      <c r="J101" s="175">
        <v>50</v>
      </c>
      <c r="K101" s="175">
        <v>745</v>
      </c>
      <c r="L101" s="175">
        <v>296</v>
      </c>
      <c r="M101" s="175">
        <v>159</v>
      </c>
      <c r="N101" s="175">
        <v>68</v>
      </c>
      <c r="O101" s="175">
        <v>0</v>
      </c>
      <c r="P101" s="175">
        <v>0</v>
      </c>
      <c r="Q101" s="175">
        <v>11</v>
      </c>
      <c r="R101" s="175"/>
      <c r="S101" s="176">
        <v>7.3456790123456797</v>
      </c>
      <c r="T101" s="176">
        <v>1.2345679012345678</v>
      </c>
      <c r="U101" s="176">
        <v>6.8518518518518521</v>
      </c>
      <c r="V101" s="176">
        <v>3.2098765432098766</v>
      </c>
      <c r="W101" s="176">
        <v>3.0864197530864197</v>
      </c>
      <c r="X101" s="176">
        <v>45.987654320987652</v>
      </c>
      <c r="Y101" s="176">
        <v>18.271604938271604</v>
      </c>
      <c r="Z101" s="176">
        <v>9.8148148148148149</v>
      </c>
      <c r="AA101" s="176">
        <v>4.1975308641975309</v>
      </c>
      <c r="AB101" s="176">
        <v>0</v>
      </c>
      <c r="AC101" s="176">
        <v>0</v>
      </c>
      <c r="AD101" s="176">
        <v>0.67901234567901236</v>
      </c>
      <c r="AF101" s="174">
        <v>256</v>
      </c>
      <c r="AG101" s="174" t="s">
        <v>33</v>
      </c>
      <c r="AH101" s="174" t="s">
        <v>232</v>
      </c>
    </row>
    <row r="102" spans="1:34" s="174" customFormat="1">
      <c r="A102" s="174" t="s">
        <v>52</v>
      </c>
      <c r="B102" s="175">
        <v>39262</v>
      </c>
      <c r="C102" s="175">
        <v>39586</v>
      </c>
      <c r="D102" s="175">
        <v>324</v>
      </c>
      <c r="E102" s="176">
        <v>0.8252254087922184</v>
      </c>
      <c r="F102" s="175">
        <v>2526</v>
      </c>
      <c r="G102" s="175">
        <v>514</v>
      </c>
      <c r="H102" s="175">
        <v>3523</v>
      </c>
      <c r="I102" s="175">
        <v>1761</v>
      </c>
      <c r="J102" s="175">
        <v>1674</v>
      </c>
      <c r="K102" s="175">
        <v>23059</v>
      </c>
      <c r="L102" s="175">
        <v>4115</v>
      </c>
      <c r="M102" s="175">
        <v>1914</v>
      </c>
      <c r="N102" s="175">
        <v>500</v>
      </c>
      <c r="O102" s="175">
        <v>6433</v>
      </c>
      <c r="P102" s="175">
        <v>0</v>
      </c>
      <c r="Q102" s="175">
        <v>3408</v>
      </c>
      <c r="R102" s="175"/>
      <c r="S102" s="176">
        <v>6.3810438033648262</v>
      </c>
      <c r="T102" s="176">
        <v>1.2984388420148536</v>
      </c>
      <c r="U102" s="176">
        <v>8.8996109735765181</v>
      </c>
      <c r="V102" s="176">
        <v>4.4485424139847423</v>
      </c>
      <c r="W102" s="176">
        <v>4.2287677461728892</v>
      </c>
      <c r="X102" s="176">
        <v>58.250391552569091</v>
      </c>
      <c r="Y102" s="176">
        <v>10.395089172939928</v>
      </c>
      <c r="Z102" s="176">
        <v>4.8350426918607585</v>
      </c>
      <c r="AA102" s="176">
        <v>1.2630728035163947</v>
      </c>
      <c r="AB102" s="176">
        <v>16.250694690041932</v>
      </c>
      <c r="AC102" s="176">
        <v>0</v>
      </c>
      <c r="AD102" s="176">
        <v>8.6091042287677464</v>
      </c>
      <c r="AF102" s="174">
        <v>257</v>
      </c>
      <c r="AG102" s="174" t="s">
        <v>6</v>
      </c>
      <c r="AH102" s="174" t="s">
        <v>53</v>
      </c>
    </row>
    <row r="103" spans="1:34" s="174" customFormat="1">
      <c r="A103" s="174" t="s">
        <v>233</v>
      </c>
      <c r="B103" s="175">
        <v>10358</v>
      </c>
      <c r="C103" s="175">
        <v>10136</v>
      </c>
      <c r="D103" s="175">
        <v>-222</v>
      </c>
      <c r="E103" s="176">
        <v>-2.1432709017184748</v>
      </c>
      <c r="F103" s="175">
        <v>381</v>
      </c>
      <c r="G103" s="175">
        <v>82</v>
      </c>
      <c r="H103" s="175">
        <v>512</v>
      </c>
      <c r="I103" s="175">
        <v>276</v>
      </c>
      <c r="J103" s="175">
        <v>286</v>
      </c>
      <c r="K103" s="175">
        <v>4987</v>
      </c>
      <c r="L103" s="175">
        <v>2012</v>
      </c>
      <c r="M103" s="175">
        <v>1130</v>
      </c>
      <c r="N103" s="175">
        <v>470</v>
      </c>
      <c r="O103" s="175">
        <v>0</v>
      </c>
      <c r="P103" s="175">
        <v>0</v>
      </c>
      <c r="Q103" s="175">
        <v>504</v>
      </c>
      <c r="R103" s="175"/>
      <c r="S103" s="176">
        <v>3.7588792423046566</v>
      </c>
      <c r="T103" s="176">
        <v>0.80899763220205201</v>
      </c>
      <c r="U103" s="176">
        <v>5.0513022888713497</v>
      </c>
      <c r="V103" s="176">
        <v>2.722967640094712</v>
      </c>
      <c r="W103" s="176">
        <v>2.8216258879242306</v>
      </c>
      <c r="X103" s="176">
        <v>49.200868192580899</v>
      </c>
      <c r="Y103" s="176">
        <v>19.850039463299133</v>
      </c>
      <c r="Z103" s="176">
        <v>11.148382004735597</v>
      </c>
      <c r="AA103" s="176">
        <v>4.6369376479873718</v>
      </c>
      <c r="AB103" s="176">
        <v>0</v>
      </c>
      <c r="AC103" s="176">
        <v>0</v>
      </c>
      <c r="AD103" s="176">
        <v>4.972375690607735</v>
      </c>
      <c r="AF103" s="174">
        <v>260</v>
      </c>
      <c r="AG103" s="174" t="s">
        <v>32</v>
      </c>
      <c r="AH103" s="174" t="s">
        <v>233</v>
      </c>
    </row>
    <row r="104" spans="1:34" s="174" customFormat="1">
      <c r="A104" s="174" t="s">
        <v>234</v>
      </c>
      <c r="B104" s="175">
        <v>6436</v>
      </c>
      <c r="C104" s="175">
        <v>6453</v>
      </c>
      <c r="D104" s="175">
        <v>17</v>
      </c>
      <c r="E104" s="176">
        <v>0.26413921690491282</v>
      </c>
      <c r="F104" s="175">
        <v>366</v>
      </c>
      <c r="G104" s="175">
        <v>72</v>
      </c>
      <c r="H104" s="175">
        <v>406</v>
      </c>
      <c r="I104" s="175">
        <v>206</v>
      </c>
      <c r="J104" s="175">
        <v>173</v>
      </c>
      <c r="K104" s="175">
        <v>3869</v>
      </c>
      <c r="L104" s="175">
        <v>796</v>
      </c>
      <c r="M104" s="175">
        <v>393</v>
      </c>
      <c r="N104" s="175">
        <v>172</v>
      </c>
      <c r="O104" s="175">
        <v>17</v>
      </c>
      <c r="P104" s="175">
        <v>18</v>
      </c>
      <c r="Q104" s="175">
        <v>244</v>
      </c>
      <c r="R104" s="175"/>
      <c r="S104" s="176">
        <v>5.6717805671780566</v>
      </c>
      <c r="T104" s="176">
        <v>1.1157601115760112</v>
      </c>
      <c r="U104" s="176">
        <v>6.291647295831396</v>
      </c>
      <c r="V104" s="176">
        <v>3.1923136525646987</v>
      </c>
      <c r="W104" s="176">
        <v>2.6809236014256936</v>
      </c>
      <c r="X104" s="176">
        <v>59.956609328994269</v>
      </c>
      <c r="Y104" s="176">
        <v>12.335347900201457</v>
      </c>
      <c r="Z104" s="176">
        <v>6.0901906090190607</v>
      </c>
      <c r="AA104" s="176">
        <v>2.6654269332093601</v>
      </c>
      <c r="AB104" s="176">
        <v>0.2634433596776693</v>
      </c>
      <c r="AC104" s="176">
        <v>0.2789400278940028</v>
      </c>
      <c r="AD104" s="176">
        <v>3.781187044785371</v>
      </c>
      <c r="AF104" s="174">
        <v>261</v>
      </c>
      <c r="AG104" s="174" t="s">
        <v>48</v>
      </c>
      <c r="AH104" s="174" t="s">
        <v>487</v>
      </c>
    </row>
    <row r="105" spans="1:34" s="174" customFormat="1">
      <c r="A105" s="174" t="s">
        <v>235</v>
      </c>
      <c r="B105" s="175">
        <v>8153</v>
      </c>
      <c r="C105" s="175">
        <v>7998</v>
      </c>
      <c r="D105" s="175">
        <v>-155</v>
      </c>
      <c r="E105" s="176">
        <v>-1.9011406844106515</v>
      </c>
      <c r="F105" s="175">
        <v>413</v>
      </c>
      <c r="G105" s="175">
        <v>70</v>
      </c>
      <c r="H105" s="175">
        <v>489</v>
      </c>
      <c r="I105" s="175">
        <v>268</v>
      </c>
      <c r="J105" s="175">
        <v>249</v>
      </c>
      <c r="K105" s="175">
        <v>4089</v>
      </c>
      <c r="L105" s="175">
        <v>1312</v>
      </c>
      <c r="M105" s="175">
        <v>737</v>
      </c>
      <c r="N105" s="175">
        <v>371</v>
      </c>
      <c r="O105" s="175">
        <v>0</v>
      </c>
      <c r="P105" s="175">
        <v>0</v>
      </c>
      <c r="Q105" s="175">
        <v>100</v>
      </c>
      <c r="R105" s="175"/>
      <c r="S105" s="176">
        <v>5.1637909477369339</v>
      </c>
      <c r="T105" s="176">
        <v>0.8752188047011753</v>
      </c>
      <c r="U105" s="176">
        <v>6.1140285071267817</v>
      </c>
      <c r="V105" s="176">
        <v>3.3508377094273567</v>
      </c>
      <c r="W105" s="176">
        <v>3.1132783195798952</v>
      </c>
      <c r="X105" s="176">
        <v>51.125281320330082</v>
      </c>
      <c r="Y105" s="176">
        <v>16.404101025256317</v>
      </c>
      <c r="Z105" s="176">
        <v>9.2148037009252306</v>
      </c>
      <c r="AA105" s="176">
        <v>4.6386596649162293</v>
      </c>
      <c r="AB105" s="176">
        <v>0</v>
      </c>
      <c r="AC105" s="176">
        <v>0</v>
      </c>
      <c r="AD105" s="176">
        <v>1.2503125781445361</v>
      </c>
      <c r="AF105" s="174">
        <v>263</v>
      </c>
      <c r="AG105" s="174" t="s">
        <v>29</v>
      </c>
      <c r="AH105" s="174" t="s">
        <v>235</v>
      </c>
    </row>
    <row r="106" spans="1:34" s="174" customFormat="1">
      <c r="A106" s="174" t="s">
        <v>236</v>
      </c>
      <c r="B106" s="175">
        <v>1103</v>
      </c>
      <c r="C106" s="175">
        <v>1096</v>
      </c>
      <c r="D106" s="175">
        <v>-7</v>
      </c>
      <c r="E106" s="176">
        <v>-0.6346328195829587</v>
      </c>
      <c r="F106" s="175">
        <v>45</v>
      </c>
      <c r="G106" s="175">
        <v>8</v>
      </c>
      <c r="H106" s="175">
        <v>61</v>
      </c>
      <c r="I106" s="175">
        <v>38</v>
      </c>
      <c r="J106" s="175">
        <v>20</v>
      </c>
      <c r="K106" s="175">
        <v>496</v>
      </c>
      <c r="L106" s="175">
        <v>217</v>
      </c>
      <c r="M106" s="175">
        <v>157</v>
      </c>
      <c r="N106" s="175">
        <v>54</v>
      </c>
      <c r="O106" s="175">
        <v>0</v>
      </c>
      <c r="P106" s="175">
        <v>0</v>
      </c>
      <c r="Q106" s="175">
        <v>14</v>
      </c>
      <c r="R106" s="175"/>
      <c r="S106" s="176">
        <v>4.1058394160583944</v>
      </c>
      <c r="T106" s="176">
        <v>0.72992700729927007</v>
      </c>
      <c r="U106" s="176">
        <v>5.5656934306569346</v>
      </c>
      <c r="V106" s="176">
        <v>3.4671532846715327</v>
      </c>
      <c r="W106" s="176">
        <v>1.824817518248175</v>
      </c>
      <c r="X106" s="176">
        <v>45.255474452554743</v>
      </c>
      <c r="Y106" s="176">
        <v>19.799270072992702</v>
      </c>
      <c r="Z106" s="176">
        <v>14.324817518248176</v>
      </c>
      <c r="AA106" s="176">
        <v>4.9270072992700733</v>
      </c>
      <c r="AB106" s="176">
        <v>0</v>
      </c>
      <c r="AC106" s="176">
        <v>0</v>
      </c>
      <c r="AD106" s="176">
        <v>1.2773722627737227</v>
      </c>
      <c r="AF106" s="174">
        <v>265</v>
      </c>
      <c r="AG106" s="174" t="s">
        <v>33</v>
      </c>
      <c r="AH106" s="174" t="s">
        <v>236</v>
      </c>
    </row>
    <row r="107" spans="1:34" s="174" customFormat="1">
      <c r="A107" s="174" t="s">
        <v>120</v>
      </c>
      <c r="B107" s="175">
        <v>7226</v>
      </c>
      <c r="C107" s="175">
        <v>7103</v>
      </c>
      <c r="D107" s="175">
        <v>-123</v>
      </c>
      <c r="E107" s="176">
        <v>-1.7021865485745913</v>
      </c>
      <c r="F107" s="175">
        <v>314</v>
      </c>
      <c r="G107" s="175">
        <v>57</v>
      </c>
      <c r="H107" s="175">
        <v>392</v>
      </c>
      <c r="I107" s="175">
        <v>231</v>
      </c>
      <c r="J107" s="175">
        <v>208</v>
      </c>
      <c r="K107" s="175">
        <v>3734</v>
      </c>
      <c r="L107" s="175">
        <v>1194</v>
      </c>
      <c r="M107" s="175">
        <v>678</v>
      </c>
      <c r="N107" s="175">
        <v>295</v>
      </c>
      <c r="O107" s="175">
        <v>11</v>
      </c>
      <c r="P107" s="175">
        <v>0</v>
      </c>
      <c r="Q107" s="175">
        <v>187</v>
      </c>
      <c r="R107" s="175"/>
      <c r="S107" s="176">
        <v>4.4206673236660565</v>
      </c>
      <c r="T107" s="176">
        <v>0.80247782627058983</v>
      </c>
      <c r="U107" s="176">
        <v>5.5187948754047591</v>
      </c>
      <c r="V107" s="176">
        <v>3.2521469801492326</v>
      </c>
      <c r="W107" s="176">
        <v>2.9283401379698719</v>
      </c>
      <c r="X107" s="176">
        <v>52.569336899901451</v>
      </c>
      <c r="Y107" s="176">
        <v>16.809798676615515</v>
      </c>
      <c r="Z107" s="176">
        <v>9.5452625651133332</v>
      </c>
      <c r="AA107" s="176">
        <v>4.1531747149091931</v>
      </c>
      <c r="AB107" s="176">
        <v>0.1548641419118682</v>
      </c>
      <c r="AC107" s="176">
        <v>0</v>
      </c>
      <c r="AD107" s="176">
        <v>2.6326904125017601</v>
      </c>
      <c r="AF107" s="174">
        <v>271</v>
      </c>
      <c r="AG107" s="174" t="s">
        <v>15</v>
      </c>
      <c r="AH107" s="174" t="s">
        <v>121</v>
      </c>
    </row>
    <row r="108" spans="1:34" s="174" customFormat="1">
      <c r="A108" s="174" t="s">
        <v>442</v>
      </c>
      <c r="B108" s="175">
        <v>47657</v>
      </c>
      <c r="C108" s="175">
        <v>47681</v>
      </c>
      <c r="D108" s="175">
        <v>24</v>
      </c>
      <c r="E108" s="176">
        <v>5.0359863189042287E-2</v>
      </c>
      <c r="F108" s="175">
        <v>3324</v>
      </c>
      <c r="G108" s="175">
        <v>633</v>
      </c>
      <c r="H108" s="175">
        <v>3818</v>
      </c>
      <c r="I108" s="175">
        <v>1748</v>
      </c>
      <c r="J108" s="175">
        <v>1753</v>
      </c>
      <c r="K108" s="175">
        <v>25800</v>
      </c>
      <c r="L108" s="175">
        <v>6186</v>
      </c>
      <c r="M108" s="175">
        <v>3125</v>
      </c>
      <c r="N108" s="175">
        <v>1294</v>
      </c>
      <c r="O108" s="175">
        <v>5997</v>
      </c>
      <c r="P108" s="175">
        <v>0</v>
      </c>
      <c r="Q108" s="175">
        <v>1670</v>
      </c>
      <c r="R108" s="175"/>
      <c r="S108" s="176">
        <v>6.9713302992806359</v>
      </c>
      <c r="T108" s="176">
        <v>1.3275728277510956</v>
      </c>
      <c r="U108" s="176">
        <v>8.0073823955034502</v>
      </c>
      <c r="V108" s="176">
        <v>3.6660304943268809</v>
      </c>
      <c r="W108" s="176">
        <v>3.6765168515760998</v>
      </c>
      <c r="X108" s="176">
        <v>54.109603405968834</v>
      </c>
      <c r="Y108" s="176">
        <v>12.973721188733458</v>
      </c>
      <c r="Z108" s="176">
        <v>6.5539732807617295</v>
      </c>
      <c r="AA108" s="176">
        <v>2.7138692560978166</v>
      </c>
      <c r="AB108" s="176">
        <v>12.57733688471299</v>
      </c>
      <c r="AC108" s="176">
        <v>0</v>
      </c>
      <c r="AD108" s="176">
        <v>3.5024433212390682</v>
      </c>
      <c r="AF108" s="174">
        <v>272</v>
      </c>
      <c r="AG108" s="174" t="s">
        <v>55</v>
      </c>
      <c r="AH108" s="174" t="s">
        <v>54</v>
      </c>
    </row>
    <row r="109" spans="1:34" s="174" customFormat="1">
      <c r="A109" s="174" t="s">
        <v>237</v>
      </c>
      <c r="B109" s="175">
        <v>3834</v>
      </c>
      <c r="C109" s="175">
        <v>3846</v>
      </c>
      <c r="D109" s="175">
        <v>12</v>
      </c>
      <c r="E109" s="176">
        <v>0.3129890453834161</v>
      </c>
      <c r="F109" s="175">
        <v>224</v>
      </c>
      <c r="G109" s="175">
        <v>44</v>
      </c>
      <c r="H109" s="175">
        <v>241</v>
      </c>
      <c r="I109" s="175">
        <v>111</v>
      </c>
      <c r="J109" s="175">
        <v>82</v>
      </c>
      <c r="K109" s="175">
        <v>2121</v>
      </c>
      <c r="L109" s="175">
        <v>599</v>
      </c>
      <c r="M109" s="175">
        <v>322</v>
      </c>
      <c r="N109" s="175">
        <v>102</v>
      </c>
      <c r="O109" s="175">
        <v>31</v>
      </c>
      <c r="P109" s="175">
        <v>0</v>
      </c>
      <c r="Q109" s="175">
        <v>53</v>
      </c>
      <c r="R109" s="175"/>
      <c r="S109" s="176">
        <v>5.8242329693187722</v>
      </c>
      <c r="T109" s="176">
        <v>1.1440457618304731</v>
      </c>
      <c r="U109" s="176">
        <v>6.2662506500260005</v>
      </c>
      <c r="V109" s="176">
        <v>2.886115444617785</v>
      </c>
      <c r="W109" s="176">
        <v>2.1320852834113362</v>
      </c>
      <c r="X109" s="176">
        <v>55.148205928237125</v>
      </c>
      <c r="Y109" s="176">
        <v>15.574622984919397</v>
      </c>
      <c r="Z109" s="176">
        <v>8.3723348933957364</v>
      </c>
      <c r="AA109" s="176">
        <v>2.6521060842433699</v>
      </c>
      <c r="AB109" s="176">
        <v>0.80603224128965156</v>
      </c>
      <c r="AC109" s="176">
        <v>0</v>
      </c>
      <c r="AD109" s="176">
        <v>1.3780551222048882</v>
      </c>
      <c r="AF109" s="174">
        <v>273</v>
      </c>
      <c r="AG109" s="174" t="s">
        <v>48</v>
      </c>
      <c r="AH109" s="174" t="s">
        <v>237</v>
      </c>
    </row>
    <row r="110" spans="1:34" s="174" customFormat="1">
      <c r="A110" s="174" t="s">
        <v>238</v>
      </c>
      <c r="B110" s="175">
        <v>2698</v>
      </c>
      <c r="C110" s="175">
        <v>2627</v>
      </c>
      <c r="D110" s="175">
        <v>-71</v>
      </c>
      <c r="E110" s="176">
        <v>-2.6315789473684181</v>
      </c>
      <c r="F110" s="175">
        <v>109</v>
      </c>
      <c r="G110" s="175">
        <v>19</v>
      </c>
      <c r="H110" s="175">
        <v>161</v>
      </c>
      <c r="I110" s="175">
        <v>87</v>
      </c>
      <c r="J110" s="175">
        <v>80</v>
      </c>
      <c r="K110" s="175">
        <v>1288</v>
      </c>
      <c r="L110" s="175">
        <v>481</v>
      </c>
      <c r="M110" s="175">
        <v>272</v>
      </c>
      <c r="N110" s="175">
        <v>130</v>
      </c>
      <c r="O110" s="175">
        <v>0</v>
      </c>
      <c r="P110" s="175">
        <v>0</v>
      </c>
      <c r="Q110" s="175">
        <v>27</v>
      </c>
      <c r="R110" s="175"/>
      <c r="S110" s="176">
        <v>4.149219642177389</v>
      </c>
      <c r="T110" s="176">
        <v>0.72325846973734298</v>
      </c>
      <c r="U110" s="176">
        <v>6.1286638751427489</v>
      </c>
      <c r="V110" s="176">
        <v>3.311762466692044</v>
      </c>
      <c r="W110" s="176">
        <v>3.0452988199467073</v>
      </c>
      <c r="X110" s="176">
        <v>49.029311001141991</v>
      </c>
      <c r="Y110" s="176">
        <v>18.30985915492958</v>
      </c>
      <c r="Z110" s="176">
        <v>10.354015987818805</v>
      </c>
      <c r="AA110" s="176">
        <v>4.9486105824133997</v>
      </c>
      <c r="AB110" s="176">
        <v>0</v>
      </c>
      <c r="AC110" s="176">
        <v>0</v>
      </c>
      <c r="AD110" s="176">
        <v>1.0277883517320137</v>
      </c>
      <c r="AF110" s="174">
        <v>275</v>
      </c>
      <c r="AG110" s="174" t="s">
        <v>33</v>
      </c>
      <c r="AH110" s="174" t="s">
        <v>238</v>
      </c>
    </row>
    <row r="111" spans="1:34" s="174" customFormat="1">
      <c r="A111" s="174" t="s">
        <v>122</v>
      </c>
      <c r="B111" s="175">
        <v>14849</v>
      </c>
      <c r="C111" s="175">
        <v>14821</v>
      </c>
      <c r="D111" s="175">
        <v>-28</v>
      </c>
      <c r="E111" s="176">
        <v>-0.188564886524345</v>
      </c>
      <c r="F111" s="175">
        <v>1116</v>
      </c>
      <c r="G111" s="175">
        <v>233</v>
      </c>
      <c r="H111" s="175">
        <v>1394</v>
      </c>
      <c r="I111" s="175">
        <v>624</v>
      </c>
      <c r="J111" s="175">
        <v>609</v>
      </c>
      <c r="K111" s="175">
        <v>8302</v>
      </c>
      <c r="L111" s="175">
        <v>1672</v>
      </c>
      <c r="M111" s="175">
        <v>639</v>
      </c>
      <c r="N111" s="175">
        <v>232</v>
      </c>
      <c r="O111" s="175">
        <v>12</v>
      </c>
      <c r="P111" s="175">
        <v>0</v>
      </c>
      <c r="Q111" s="175">
        <v>336</v>
      </c>
      <c r="R111" s="175"/>
      <c r="S111" s="176">
        <v>7.5298562850010118</v>
      </c>
      <c r="T111" s="176">
        <v>1.572093650900749</v>
      </c>
      <c r="U111" s="176">
        <v>9.4055731732001888</v>
      </c>
      <c r="V111" s="176">
        <v>4.2102422238715338</v>
      </c>
      <c r="W111" s="176">
        <v>4.1090344781053911</v>
      </c>
      <c r="X111" s="176">
        <v>56.015113690034411</v>
      </c>
      <c r="Y111" s="176">
        <v>11.281290061399366</v>
      </c>
      <c r="Z111" s="176">
        <v>4.3114499696376765</v>
      </c>
      <c r="AA111" s="176">
        <v>1.5653464678496727</v>
      </c>
      <c r="AB111" s="176">
        <v>8.0966196612914099E-2</v>
      </c>
      <c r="AC111" s="176">
        <v>0</v>
      </c>
      <c r="AD111" s="176">
        <v>2.267053505161595</v>
      </c>
      <c r="AF111" s="174">
        <v>276</v>
      </c>
      <c r="AG111" s="174" t="s">
        <v>32</v>
      </c>
      <c r="AH111" s="174" t="s">
        <v>488</v>
      </c>
    </row>
    <row r="112" spans="1:34" s="174" customFormat="1">
      <c r="A112" s="174" t="s">
        <v>239</v>
      </c>
      <c r="B112" s="175">
        <v>2122</v>
      </c>
      <c r="C112" s="175">
        <v>2077</v>
      </c>
      <c r="D112" s="175">
        <v>-45</v>
      </c>
      <c r="E112" s="176">
        <v>-2.1206409048067809</v>
      </c>
      <c r="F112" s="175">
        <v>121</v>
      </c>
      <c r="G112" s="175">
        <v>11</v>
      </c>
      <c r="H112" s="175">
        <v>136</v>
      </c>
      <c r="I112" s="175">
        <v>50</v>
      </c>
      <c r="J112" s="175">
        <v>61</v>
      </c>
      <c r="K112" s="175">
        <v>1101</v>
      </c>
      <c r="L112" s="175">
        <v>329</v>
      </c>
      <c r="M112" s="175">
        <v>177</v>
      </c>
      <c r="N112" s="175">
        <v>91</v>
      </c>
      <c r="O112" s="175">
        <v>1781</v>
      </c>
      <c r="P112" s="175">
        <v>0</v>
      </c>
      <c r="Q112" s="175">
        <v>223</v>
      </c>
      <c r="R112" s="175"/>
      <c r="S112" s="176">
        <v>5.8257101588830045</v>
      </c>
      <c r="T112" s="176">
        <v>0.52961001444390954</v>
      </c>
      <c r="U112" s="176">
        <v>6.5479056331246994</v>
      </c>
      <c r="V112" s="176">
        <v>2.407318247472316</v>
      </c>
      <c r="W112" s="176">
        <v>2.9369282619162251</v>
      </c>
      <c r="X112" s="176">
        <v>53.009147809340398</v>
      </c>
      <c r="Y112" s="176">
        <v>15.840154068367838</v>
      </c>
      <c r="Z112" s="176">
        <v>8.5219065960519984</v>
      </c>
      <c r="AA112" s="176">
        <v>4.3813192103996146</v>
      </c>
      <c r="AB112" s="176">
        <v>85.748675974963902</v>
      </c>
      <c r="AC112" s="176">
        <v>0</v>
      </c>
      <c r="AD112" s="176">
        <v>10.736639383726528</v>
      </c>
      <c r="AF112" s="174">
        <v>280</v>
      </c>
      <c r="AG112" s="174" t="s">
        <v>44</v>
      </c>
      <c r="AH112" s="174" t="s">
        <v>239</v>
      </c>
    </row>
    <row r="113" spans="1:34" s="174" customFormat="1">
      <c r="A113" s="174" t="s">
        <v>240</v>
      </c>
      <c r="B113" s="175">
        <v>2340</v>
      </c>
      <c r="C113" s="175">
        <v>2308</v>
      </c>
      <c r="D113" s="175">
        <v>-32</v>
      </c>
      <c r="E113" s="176">
        <v>-1.3675213675213627</v>
      </c>
      <c r="F113" s="175">
        <v>99</v>
      </c>
      <c r="G113" s="175">
        <v>31</v>
      </c>
      <c r="H113" s="175">
        <v>136</v>
      </c>
      <c r="I113" s="175">
        <v>67</v>
      </c>
      <c r="J113" s="175">
        <v>76</v>
      </c>
      <c r="K113" s="175">
        <v>1121</v>
      </c>
      <c r="L113" s="175">
        <v>379</v>
      </c>
      <c r="M113" s="175">
        <v>270</v>
      </c>
      <c r="N113" s="175">
        <v>129</v>
      </c>
      <c r="O113" s="175">
        <v>0</v>
      </c>
      <c r="P113" s="175">
        <v>0</v>
      </c>
      <c r="Q113" s="175">
        <v>98</v>
      </c>
      <c r="R113" s="175"/>
      <c r="S113" s="176">
        <v>4.2894280762564989</v>
      </c>
      <c r="T113" s="176">
        <v>1.3431542461005199</v>
      </c>
      <c r="U113" s="176">
        <v>5.8925476603119584</v>
      </c>
      <c r="V113" s="176">
        <v>2.9029462738301559</v>
      </c>
      <c r="W113" s="176">
        <v>3.2928942807625647</v>
      </c>
      <c r="X113" s="176">
        <v>48.570190641247834</v>
      </c>
      <c r="Y113" s="176">
        <v>16.421143847487002</v>
      </c>
      <c r="Z113" s="176">
        <v>11.69844020797227</v>
      </c>
      <c r="AA113" s="176">
        <v>5.5892547660311962</v>
      </c>
      <c r="AB113" s="176">
        <v>0</v>
      </c>
      <c r="AC113" s="176">
        <v>0</v>
      </c>
      <c r="AD113" s="176">
        <v>4.2461005199306765</v>
      </c>
      <c r="AF113" s="174">
        <v>284</v>
      </c>
      <c r="AG113" s="174" t="s">
        <v>37</v>
      </c>
      <c r="AH113" s="174" t="s">
        <v>240</v>
      </c>
    </row>
    <row r="114" spans="1:34" s="174" customFormat="1">
      <c r="A114" s="174" t="s">
        <v>56</v>
      </c>
      <c r="B114" s="175">
        <v>52883</v>
      </c>
      <c r="C114" s="175">
        <v>52126</v>
      </c>
      <c r="D114" s="175">
        <v>-757</v>
      </c>
      <c r="E114" s="176">
        <v>-1.4314619064727752</v>
      </c>
      <c r="F114" s="175">
        <v>2385</v>
      </c>
      <c r="G114" s="175">
        <v>463</v>
      </c>
      <c r="H114" s="175">
        <v>3110</v>
      </c>
      <c r="I114" s="175">
        <v>1527</v>
      </c>
      <c r="J114" s="175">
        <v>1615</v>
      </c>
      <c r="K114" s="175">
        <v>28980</v>
      </c>
      <c r="L114" s="175">
        <v>8029</v>
      </c>
      <c r="M114" s="175">
        <v>4215</v>
      </c>
      <c r="N114" s="175">
        <v>1802</v>
      </c>
      <c r="O114" s="175">
        <v>491</v>
      </c>
      <c r="P114" s="175">
        <v>0</v>
      </c>
      <c r="Q114" s="175">
        <v>4868</v>
      </c>
      <c r="R114" s="175"/>
      <c r="S114" s="176">
        <v>4.5754517898937186</v>
      </c>
      <c r="T114" s="176">
        <v>0.88823236005064654</v>
      </c>
      <c r="U114" s="176">
        <v>5.9663123968844722</v>
      </c>
      <c r="V114" s="176">
        <v>2.9294402025860413</v>
      </c>
      <c r="W114" s="176">
        <v>3.0982619038483672</v>
      </c>
      <c r="X114" s="176">
        <v>55.596055711161419</v>
      </c>
      <c r="Y114" s="176">
        <v>15.403061811763802</v>
      </c>
      <c r="Z114" s="176">
        <v>8.0861758047807228</v>
      </c>
      <c r="AA114" s="176">
        <v>3.4570080190308099</v>
      </c>
      <c r="AB114" s="176">
        <v>0.94194835590684112</v>
      </c>
      <c r="AC114" s="176">
        <v>0</v>
      </c>
      <c r="AD114" s="176">
        <v>9.3389095652841192</v>
      </c>
      <c r="AF114" s="174">
        <v>285</v>
      </c>
      <c r="AG114" s="174" t="s">
        <v>11</v>
      </c>
      <c r="AH114" s="174" t="s">
        <v>56</v>
      </c>
    </row>
    <row r="115" spans="1:34" s="174" customFormat="1">
      <c r="A115" s="174" t="s">
        <v>443</v>
      </c>
      <c r="B115" s="175">
        <v>83177</v>
      </c>
      <c r="C115" s="175">
        <v>82113</v>
      </c>
      <c r="D115" s="175">
        <v>-1064</v>
      </c>
      <c r="E115" s="176">
        <v>-1.2791997787850007</v>
      </c>
      <c r="F115" s="175">
        <v>3800</v>
      </c>
      <c r="G115" s="175">
        <v>770</v>
      </c>
      <c r="H115" s="175">
        <v>4712</v>
      </c>
      <c r="I115" s="175">
        <v>2525</v>
      </c>
      <c r="J115" s="175">
        <v>2535</v>
      </c>
      <c r="K115" s="175">
        <v>44763</v>
      </c>
      <c r="L115" s="175">
        <v>12947</v>
      </c>
      <c r="M115" s="175">
        <v>7093</v>
      </c>
      <c r="N115" s="175">
        <v>2968</v>
      </c>
      <c r="O115" s="175">
        <v>285</v>
      </c>
      <c r="P115" s="175">
        <v>0</v>
      </c>
      <c r="Q115" s="175">
        <v>3470</v>
      </c>
      <c r="R115" s="175"/>
      <c r="S115" s="176">
        <v>4.6277690499677275</v>
      </c>
      <c r="T115" s="176">
        <v>0.93773214959872364</v>
      </c>
      <c r="U115" s="176">
        <v>5.7384336219599819</v>
      </c>
      <c r="V115" s="176">
        <v>3.0750307503075032</v>
      </c>
      <c r="W115" s="176">
        <v>3.0872090899126814</v>
      </c>
      <c r="X115" s="176">
        <v>54.513901574659307</v>
      </c>
      <c r="Y115" s="176">
        <v>15.767296286824253</v>
      </c>
      <c r="Z115" s="176">
        <v>8.6380962819529188</v>
      </c>
      <c r="AA115" s="176">
        <v>3.6145311948168986</v>
      </c>
      <c r="AB115" s="176">
        <v>0.34708267874757959</v>
      </c>
      <c r="AC115" s="176">
        <v>0</v>
      </c>
      <c r="AD115" s="176">
        <v>4.2258838429968453</v>
      </c>
      <c r="AF115" s="174">
        <v>286</v>
      </c>
      <c r="AG115" s="174" t="s">
        <v>11</v>
      </c>
      <c r="AH115" s="174" t="s">
        <v>443</v>
      </c>
    </row>
    <row r="116" spans="1:34" s="174" customFormat="1">
      <c r="A116" s="174" t="s">
        <v>241</v>
      </c>
      <c r="B116" s="175">
        <v>6596</v>
      </c>
      <c r="C116" s="175">
        <v>6486</v>
      </c>
      <c r="D116" s="175">
        <v>-110</v>
      </c>
      <c r="E116" s="176">
        <v>-1.6676773802304479</v>
      </c>
      <c r="F116" s="175">
        <v>280</v>
      </c>
      <c r="G116" s="175">
        <v>59</v>
      </c>
      <c r="H116" s="175">
        <v>332</v>
      </c>
      <c r="I116" s="175">
        <v>150</v>
      </c>
      <c r="J116" s="175">
        <v>147</v>
      </c>
      <c r="K116" s="175">
        <v>3187</v>
      </c>
      <c r="L116" s="175">
        <v>1301</v>
      </c>
      <c r="M116" s="175">
        <v>673</v>
      </c>
      <c r="N116" s="175">
        <v>357</v>
      </c>
      <c r="O116" s="175">
        <v>3539</v>
      </c>
      <c r="P116" s="175">
        <v>0</v>
      </c>
      <c r="Q116" s="175">
        <v>265</v>
      </c>
      <c r="R116" s="175"/>
      <c r="S116" s="176">
        <v>4.3169904409497377</v>
      </c>
      <c r="T116" s="176">
        <v>0.90965155720012336</v>
      </c>
      <c r="U116" s="176">
        <v>5.118717237126118</v>
      </c>
      <c r="V116" s="176">
        <v>2.3126734505087883</v>
      </c>
      <c r="W116" s="176">
        <v>2.2664199814986121</v>
      </c>
      <c r="X116" s="176">
        <v>49.136601911810054</v>
      </c>
      <c r="Y116" s="176">
        <v>20.058587727412888</v>
      </c>
      <c r="Z116" s="176">
        <v>10.376194881282764</v>
      </c>
      <c r="AA116" s="176">
        <v>5.5041628122109154</v>
      </c>
      <c r="AB116" s="176">
        <v>54.563675609004001</v>
      </c>
      <c r="AC116" s="176">
        <v>0</v>
      </c>
      <c r="AD116" s="176">
        <v>4.0857230958988593</v>
      </c>
      <c r="AF116" s="174">
        <v>287</v>
      </c>
      <c r="AG116" s="174" t="s">
        <v>44</v>
      </c>
      <c r="AH116" s="174" t="s">
        <v>242</v>
      </c>
    </row>
    <row r="117" spans="1:34" s="174" customFormat="1">
      <c r="A117" s="174" t="s">
        <v>243</v>
      </c>
      <c r="B117" s="175">
        <v>6509</v>
      </c>
      <c r="C117" s="175">
        <v>6428</v>
      </c>
      <c r="D117" s="175">
        <v>-81</v>
      </c>
      <c r="E117" s="176">
        <v>-1.2444307881394945</v>
      </c>
      <c r="F117" s="175">
        <v>374</v>
      </c>
      <c r="G117" s="175">
        <v>75</v>
      </c>
      <c r="H117" s="175">
        <v>494</v>
      </c>
      <c r="I117" s="175">
        <v>248</v>
      </c>
      <c r="J117" s="175">
        <v>228</v>
      </c>
      <c r="K117" s="175">
        <v>3359</v>
      </c>
      <c r="L117" s="175">
        <v>873</v>
      </c>
      <c r="M117" s="175">
        <v>516</v>
      </c>
      <c r="N117" s="175">
        <v>261</v>
      </c>
      <c r="O117" s="175">
        <v>4996</v>
      </c>
      <c r="P117" s="175">
        <v>0</v>
      </c>
      <c r="Q117" s="175">
        <v>225</v>
      </c>
      <c r="R117" s="175"/>
      <c r="S117" s="176">
        <v>5.8182949595519604</v>
      </c>
      <c r="T117" s="176">
        <v>1.1667703795892967</v>
      </c>
      <c r="U117" s="176">
        <v>7.6851275668948356</v>
      </c>
      <c r="V117" s="176">
        <v>3.8581207218419413</v>
      </c>
      <c r="W117" s="176">
        <v>3.546981953951462</v>
      </c>
      <c r="X117" s="176">
        <v>52.255756067205972</v>
      </c>
      <c r="Y117" s="176">
        <v>13.581207218419413</v>
      </c>
      <c r="Z117" s="176">
        <v>8.0273802115743624</v>
      </c>
      <c r="AA117" s="176">
        <v>4.0603609209707532</v>
      </c>
      <c r="AB117" s="176">
        <v>77.722464219041697</v>
      </c>
      <c r="AC117" s="176">
        <v>0</v>
      </c>
      <c r="AD117" s="176">
        <v>3.5003111387678905</v>
      </c>
      <c r="AF117" s="174">
        <v>288</v>
      </c>
      <c r="AG117" s="174" t="s">
        <v>44</v>
      </c>
      <c r="AH117" s="174" t="s">
        <v>244</v>
      </c>
    </row>
    <row r="118" spans="1:34" s="174" customFormat="1">
      <c r="A118" s="174" t="s">
        <v>123</v>
      </c>
      <c r="B118" s="175">
        <v>8329</v>
      </c>
      <c r="C118" s="175">
        <v>8190</v>
      </c>
      <c r="D118" s="175">
        <v>-139</v>
      </c>
      <c r="E118" s="176">
        <v>-1.6688678112618538</v>
      </c>
      <c r="F118" s="175">
        <v>276</v>
      </c>
      <c r="G118" s="175">
        <v>54</v>
      </c>
      <c r="H118" s="175">
        <v>447</v>
      </c>
      <c r="I118" s="175">
        <v>216</v>
      </c>
      <c r="J118" s="175">
        <v>200</v>
      </c>
      <c r="K118" s="175">
        <v>4006</v>
      </c>
      <c r="L118" s="175">
        <v>1695</v>
      </c>
      <c r="M118" s="175">
        <v>938</v>
      </c>
      <c r="N118" s="175">
        <v>358</v>
      </c>
      <c r="O118" s="175">
        <v>0</v>
      </c>
      <c r="P118" s="175">
        <v>0</v>
      </c>
      <c r="Q118" s="175">
        <v>171</v>
      </c>
      <c r="R118" s="175"/>
      <c r="S118" s="176">
        <v>3.36996336996337</v>
      </c>
      <c r="T118" s="176">
        <v>0.65934065934065933</v>
      </c>
      <c r="U118" s="176">
        <v>5.457875457875458</v>
      </c>
      <c r="V118" s="176">
        <v>2.6373626373626373</v>
      </c>
      <c r="W118" s="176">
        <v>2.4420024420024422</v>
      </c>
      <c r="X118" s="176">
        <v>48.91330891330891</v>
      </c>
      <c r="Y118" s="176">
        <v>20.695970695970693</v>
      </c>
      <c r="Z118" s="176">
        <v>11.452991452991453</v>
      </c>
      <c r="AA118" s="176">
        <v>4.3711843711843708</v>
      </c>
      <c r="AB118" s="176">
        <v>0</v>
      </c>
      <c r="AC118" s="176">
        <v>0</v>
      </c>
      <c r="AD118" s="176">
        <v>2.0879120879120876</v>
      </c>
      <c r="AF118" s="174">
        <v>290</v>
      </c>
      <c r="AG118" s="174" t="s">
        <v>40</v>
      </c>
      <c r="AH118" s="174" t="s">
        <v>123</v>
      </c>
    </row>
    <row r="119" spans="1:34" s="174" customFormat="1">
      <c r="A119" s="174" t="s">
        <v>245</v>
      </c>
      <c r="B119" s="175">
        <v>2238</v>
      </c>
      <c r="C119" s="175">
        <v>2206</v>
      </c>
      <c r="D119" s="175">
        <v>-32</v>
      </c>
      <c r="E119" s="176">
        <v>-1.429848078641649</v>
      </c>
      <c r="F119" s="175">
        <v>67</v>
      </c>
      <c r="G119" s="175">
        <v>3</v>
      </c>
      <c r="H119" s="175">
        <v>80</v>
      </c>
      <c r="I119" s="175">
        <v>48</v>
      </c>
      <c r="J119" s="175">
        <v>61</v>
      </c>
      <c r="K119" s="175">
        <v>986</v>
      </c>
      <c r="L119" s="175">
        <v>504</v>
      </c>
      <c r="M119" s="175">
        <v>304</v>
      </c>
      <c r="N119" s="175">
        <v>153</v>
      </c>
      <c r="O119" s="175">
        <v>0</v>
      </c>
      <c r="P119" s="175">
        <v>0</v>
      </c>
      <c r="Q119" s="175">
        <v>23</v>
      </c>
      <c r="R119" s="175"/>
      <c r="S119" s="176">
        <v>3.0371713508612874</v>
      </c>
      <c r="T119" s="176">
        <v>0.13599274705349049</v>
      </c>
      <c r="U119" s="176">
        <v>3.626473254759746</v>
      </c>
      <c r="V119" s="176">
        <v>2.1758839528558478</v>
      </c>
      <c r="W119" s="176">
        <v>2.7651858567543064</v>
      </c>
      <c r="X119" s="176">
        <v>44.696282864913869</v>
      </c>
      <c r="Y119" s="176">
        <v>22.846781504986403</v>
      </c>
      <c r="Z119" s="176">
        <v>13.780598368087036</v>
      </c>
      <c r="AA119" s="176">
        <v>6.935630099728014</v>
      </c>
      <c r="AB119" s="176">
        <v>0</v>
      </c>
      <c r="AC119" s="176">
        <v>0</v>
      </c>
      <c r="AD119" s="176">
        <v>1.0426110607434269</v>
      </c>
      <c r="AF119" s="174">
        <v>291</v>
      </c>
      <c r="AG119" s="174" t="s">
        <v>33</v>
      </c>
      <c r="AH119" s="174" t="s">
        <v>489</v>
      </c>
    </row>
    <row r="120" spans="1:34" s="174" customFormat="1">
      <c r="A120" s="174" t="s">
        <v>57</v>
      </c>
      <c r="B120" s="175">
        <v>118664</v>
      </c>
      <c r="C120" s="175">
        <v>119282</v>
      </c>
      <c r="D120" s="175">
        <v>618</v>
      </c>
      <c r="E120" s="176">
        <v>0.520798220184715</v>
      </c>
      <c r="F120" s="175">
        <v>6590</v>
      </c>
      <c r="G120" s="175">
        <v>1264</v>
      </c>
      <c r="H120" s="175">
        <v>7198</v>
      </c>
      <c r="I120" s="175">
        <v>3589</v>
      </c>
      <c r="J120" s="175">
        <v>3814</v>
      </c>
      <c r="K120" s="175">
        <v>71446</v>
      </c>
      <c r="L120" s="175">
        <v>14820</v>
      </c>
      <c r="M120" s="175">
        <v>7476</v>
      </c>
      <c r="N120" s="175">
        <v>3085</v>
      </c>
      <c r="O120" s="175">
        <v>124</v>
      </c>
      <c r="P120" s="175">
        <v>0</v>
      </c>
      <c r="Q120" s="175">
        <v>4885</v>
      </c>
      <c r="R120" s="175"/>
      <c r="S120" s="176">
        <v>5.5247229255042667</v>
      </c>
      <c r="T120" s="176">
        <v>1.0596737143911068</v>
      </c>
      <c r="U120" s="176">
        <v>6.0344393957177109</v>
      </c>
      <c r="V120" s="176">
        <v>3.0088362032829763</v>
      </c>
      <c r="W120" s="176">
        <v>3.1974648312402545</v>
      </c>
      <c r="X120" s="176">
        <v>59.896715346825168</v>
      </c>
      <c r="Y120" s="176">
        <v>12.424338961452692</v>
      </c>
      <c r="Z120" s="176">
        <v>6.267500544927147</v>
      </c>
      <c r="AA120" s="176">
        <v>2.5863080766586743</v>
      </c>
      <c r="AB120" s="176">
        <v>0.10395533274089971</v>
      </c>
      <c r="AC120" s="176">
        <v>0</v>
      </c>
      <c r="AD120" s="176">
        <v>4.0953371003168959</v>
      </c>
      <c r="AF120" s="174">
        <v>297</v>
      </c>
      <c r="AG120" s="174" t="s">
        <v>29</v>
      </c>
      <c r="AH120" s="174" t="s">
        <v>57</v>
      </c>
    </row>
    <row r="121" spans="1:34" s="174" customFormat="1">
      <c r="A121" s="174" t="s">
        <v>247</v>
      </c>
      <c r="B121" s="175">
        <v>3572</v>
      </c>
      <c r="C121" s="175">
        <v>3551</v>
      </c>
      <c r="D121" s="175">
        <v>-21</v>
      </c>
      <c r="E121" s="176">
        <v>-0.58790593505039235</v>
      </c>
      <c r="F121" s="175">
        <v>159</v>
      </c>
      <c r="G121" s="175">
        <v>29</v>
      </c>
      <c r="H121" s="175">
        <v>238</v>
      </c>
      <c r="I121" s="175">
        <v>123</v>
      </c>
      <c r="J121" s="175">
        <v>121</v>
      </c>
      <c r="K121" s="175">
        <v>1750</v>
      </c>
      <c r="L121" s="175">
        <v>590</v>
      </c>
      <c r="M121" s="175">
        <v>350</v>
      </c>
      <c r="N121" s="175">
        <v>191</v>
      </c>
      <c r="O121" s="175">
        <v>0</v>
      </c>
      <c r="P121" s="175">
        <v>0</v>
      </c>
      <c r="Q121" s="175">
        <v>60</v>
      </c>
      <c r="R121" s="175"/>
      <c r="S121" s="176">
        <v>4.4776119402985071</v>
      </c>
      <c r="T121" s="176">
        <v>0.8166713601802309</v>
      </c>
      <c r="U121" s="176">
        <v>6.7023373697549991</v>
      </c>
      <c r="V121" s="176">
        <v>3.4638130104196003</v>
      </c>
      <c r="W121" s="176">
        <v>3.4074908476485497</v>
      </c>
      <c r="X121" s="176">
        <v>49.281892424669103</v>
      </c>
      <c r="Y121" s="176">
        <v>16.61503801745987</v>
      </c>
      <c r="Z121" s="176">
        <v>9.8563784849338205</v>
      </c>
      <c r="AA121" s="176">
        <v>5.3787665446353143</v>
      </c>
      <c r="AB121" s="176">
        <v>0</v>
      </c>
      <c r="AC121" s="176">
        <v>0</v>
      </c>
      <c r="AD121" s="176">
        <v>1.6896648831315122</v>
      </c>
      <c r="AF121" s="174">
        <v>300</v>
      </c>
      <c r="AG121" s="174" t="s">
        <v>87</v>
      </c>
      <c r="AH121" s="174" t="s">
        <v>247</v>
      </c>
    </row>
    <row r="122" spans="1:34" s="174" customFormat="1">
      <c r="A122" s="174" t="s">
        <v>444</v>
      </c>
      <c r="B122" s="175">
        <v>20952</v>
      </c>
      <c r="C122" s="175">
        <v>20678</v>
      </c>
      <c r="D122" s="175">
        <v>-274</v>
      </c>
      <c r="E122" s="176">
        <v>-1.3077510500190903</v>
      </c>
      <c r="F122" s="175">
        <v>1055</v>
      </c>
      <c r="G122" s="175">
        <v>217</v>
      </c>
      <c r="H122" s="175">
        <v>1376</v>
      </c>
      <c r="I122" s="175">
        <v>696</v>
      </c>
      <c r="J122" s="175">
        <v>700</v>
      </c>
      <c r="K122" s="175">
        <v>10464</v>
      </c>
      <c r="L122" s="175">
        <v>3536</v>
      </c>
      <c r="M122" s="175">
        <v>1798</v>
      </c>
      <c r="N122" s="175">
        <v>836</v>
      </c>
      <c r="O122" s="175">
        <v>78</v>
      </c>
      <c r="P122" s="175">
        <v>0</v>
      </c>
      <c r="Q122" s="175">
        <v>346</v>
      </c>
      <c r="R122" s="175"/>
      <c r="S122" s="176">
        <v>5.1020408163265305</v>
      </c>
      <c r="T122" s="176">
        <v>1.0494245091401491</v>
      </c>
      <c r="U122" s="176">
        <v>6.6544153206306218</v>
      </c>
      <c r="V122" s="176">
        <v>3.365896121481768</v>
      </c>
      <c r="W122" s="176">
        <v>3.3852403520649963</v>
      </c>
      <c r="X122" s="176">
        <v>50.604507205725888</v>
      </c>
      <c r="Y122" s="176">
        <v>17.100299835574042</v>
      </c>
      <c r="Z122" s="176">
        <v>8.6952316471612345</v>
      </c>
      <c r="AA122" s="176">
        <v>4.0429441918947671</v>
      </c>
      <c r="AB122" s="176">
        <v>0.37721249637295673</v>
      </c>
      <c r="AC122" s="176">
        <v>0</v>
      </c>
      <c r="AD122" s="176">
        <v>1.6732759454492696</v>
      </c>
      <c r="AF122" s="174">
        <v>301</v>
      </c>
      <c r="AG122" s="174" t="s">
        <v>87</v>
      </c>
      <c r="AH122" s="174" t="s">
        <v>444</v>
      </c>
    </row>
    <row r="123" spans="1:34" s="174" customFormat="1">
      <c r="A123" s="174" t="s">
        <v>248</v>
      </c>
      <c r="B123" s="175">
        <v>926</v>
      </c>
      <c r="C123" s="175">
        <v>949</v>
      </c>
      <c r="D123" s="175">
        <v>23</v>
      </c>
      <c r="E123" s="176">
        <v>2.4838012958963374</v>
      </c>
      <c r="F123" s="175">
        <v>37</v>
      </c>
      <c r="G123" s="175">
        <v>3</v>
      </c>
      <c r="H123" s="175">
        <v>37</v>
      </c>
      <c r="I123" s="175">
        <v>18</v>
      </c>
      <c r="J123" s="175">
        <v>7</v>
      </c>
      <c r="K123" s="175">
        <v>482</v>
      </c>
      <c r="L123" s="175">
        <v>221</v>
      </c>
      <c r="M123" s="175">
        <v>106</v>
      </c>
      <c r="N123" s="175">
        <v>38</v>
      </c>
      <c r="O123" s="175">
        <v>14</v>
      </c>
      <c r="P123" s="175">
        <v>0</v>
      </c>
      <c r="Q123" s="175">
        <v>22</v>
      </c>
      <c r="R123" s="175"/>
      <c r="S123" s="176">
        <v>3.8988408851422554</v>
      </c>
      <c r="T123" s="176">
        <v>0.31612223393045313</v>
      </c>
      <c r="U123" s="176">
        <v>3.8988408851422554</v>
      </c>
      <c r="V123" s="176">
        <v>1.8967334035827188</v>
      </c>
      <c r="W123" s="176">
        <v>0.7376185458377239</v>
      </c>
      <c r="X123" s="176">
        <v>50.790305584826136</v>
      </c>
      <c r="Y123" s="176">
        <v>23.287671232876711</v>
      </c>
      <c r="Z123" s="176">
        <v>11.169652265542677</v>
      </c>
      <c r="AA123" s="176">
        <v>4.0042149631190727</v>
      </c>
      <c r="AB123" s="176">
        <v>1.4752370916754478</v>
      </c>
      <c r="AC123" s="176">
        <v>0</v>
      </c>
      <c r="AD123" s="176">
        <v>2.3182297154899896</v>
      </c>
      <c r="AF123" s="174">
        <v>304</v>
      </c>
      <c r="AG123" s="174" t="s">
        <v>37</v>
      </c>
      <c r="AH123" s="174" t="s">
        <v>249</v>
      </c>
    </row>
    <row r="124" spans="1:34" s="174" customFormat="1">
      <c r="A124" s="174" t="s">
        <v>124</v>
      </c>
      <c r="B124" s="175">
        <v>15207</v>
      </c>
      <c r="C124" s="175">
        <v>15134</v>
      </c>
      <c r="D124" s="175">
        <v>-73</v>
      </c>
      <c r="E124" s="176">
        <v>-0.48004208588150465</v>
      </c>
      <c r="F124" s="175">
        <v>734</v>
      </c>
      <c r="G124" s="175">
        <v>148</v>
      </c>
      <c r="H124" s="175">
        <v>1050</v>
      </c>
      <c r="I124" s="175">
        <v>503</v>
      </c>
      <c r="J124" s="175">
        <v>482</v>
      </c>
      <c r="K124" s="175">
        <v>8063</v>
      </c>
      <c r="L124" s="175">
        <v>2331</v>
      </c>
      <c r="M124" s="175">
        <v>1329</v>
      </c>
      <c r="N124" s="175">
        <v>494</v>
      </c>
      <c r="O124" s="175">
        <v>37</v>
      </c>
      <c r="P124" s="175">
        <v>0</v>
      </c>
      <c r="Q124" s="175">
        <v>349</v>
      </c>
      <c r="R124" s="175"/>
      <c r="S124" s="176">
        <v>4.8500066076384307</v>
      </c>
      <c r="T124" s="176">
        <v>0.97793048764371615</v>
      </c>
      <c r="U124" s="176">
        <v>6.9380203515263634</v>
      </c>
      <c r="V124" s="176">
        <v>3.32364213030263</v>
      </c>
      <c r="W124" s="176">
        <v>3.1848817232721025</v>
      </c>
      <c r="X124" s="176">
        <v>53.277388661292456</v>
      </c>
      <c r="Y124" s="176">
        <v>15.402405180388529</v>
      </c>
      <c r="Z124" s="176">
        <v>8.7815514735033702</v>
      </c>
      <c r="AA124" s="176">
        <v>3.2641733844324041</v>
      </c>
      <c r="AB124" s="176">
        <v>0.24448262191092904</v>
      </c>
      <c r="AC124" s="176">
        <v>0</v>
      </c>
      <c r="AD124" s="176">
        <v>2.3060658120787632</v>
      </c>
      <c r="AF124" s="174">
        <v>305</v>
      </c>
      <c r="AG124" s="174" t="s">
        <v>16</v>
      </c>
      <c r="AH124" s="174" t="s">
        <v>124</v>
      </c>
    </row>
    <row r="125" spans="1:34" s="174" customFormat="1">
      <c r="A125" s="174" t="s">
        <v>125</v>
      </c>
      <c r="B125" s="175">
        <v>6803</v>
      </c>
      <c r="C125" s="175">
        <v>6688</v>
      </c>
      <c r="D125" s="175">
        <v>-115</v>
      </c>
      <c r="E125" s="176">
        <v>-1.6904306923416157</v>
      </c>
      <c r="F125" s="175">
        <v>301</v>
      </c>
      <c r="G125" s="175">
        <v>56</v>
      </c>
      <c r="H125" s="175">
        <v>438</v>
      </c>
      <c r="I125" s="175">
        <v>195</v>
      </c>
      <c r="J125" s="175">
        <v>182</v>
      </c>
      <c r="K125" s="175">
        <v>3408</v>
      </c>
      <c r="L125" s="175">
        <v>1236</v>
      </c>
      <c r="M125" s="175">
        <v>619</v>
      </c>
      <c r="N125" s="175">
        <v>253</v>
      </c>
      <c r="O125" s="175">
        <v>0</v>
      </c>
      <c r="P125" s="175">
        <v>0</v>
      </c>
      <c r="Q125" s="175">
        <v>250</v>
      </c>
      <c r="R125" s="175"/>
      <c r="S125" s="176">
        <v>4.5005980861244019</v>
      </c>
      <c r="T125" s="176">
        <v>0.83732057416267947</v>
      </c>
      <c r="U125" s="176">
        <v>6.5490430622009574</v>
      </c>
      <c r="V125" s="176">
        <v>2.91566985645933</v>
      </c>
      <c r="W125" s="176">
        <v>2.7212918660287082</v>
      </c>
      <c r="X125" s="176">
        <v>50.956937799043068</v>
      </c>
      <c r="Y125" s="176">
        <v>18.480861244019138</v>
      </c>
      <c r="Z125" s="176">
        <v>9.2553827751196174</v>
      </c>
      <c r="AA125" s="176">
        <v>3.7828947368421053</v>
      </c>
      <c r="AB125" s="176">
        <v>0</v>
      </c>
      <c r="AC125" s="176">
        <v>0</v>
      </c>
      <c r="AD125" s="176">
        <v>3.7380382775119618</v>
      </c>
      <c r="AF125" s="174">
        <v>309</v>
      </c>
      <c r="AG125" s="174" t="s">
        <v>32</v>
      </c>
      <c r="AH125" s="174" t="s">
        <v>125</v>
      </c>
    </row>
    <row r="126" spans="1:34" s="174" customFormat="1">
      <c r="A126" s="174" t="s">
        <v>250</v>
      </c>
      <c r="B126" s="175">
        <v>1343</v>
      </c>
      <c r="C126" s="175">
        <v>1313</v>
      </c>
      <c r="D126" s="175">
        <v>-30</v>
      </c>
      <c r="E126" s="176">
        <v>-2.2338049143708072</v>
      </c>
      <c r="F126" s="175">
        <v>72</v>
      </c>
      <c r="G126" s="175">
        <v>19</v>
      </c>
      <c r="H126" s="175">
        <v>85</v>
      </c>
      <c r="I126" s="175">
        <v>39</v>
      </c>
      <c r="J126" s="175">
        <v>41</v>
      </c>
      <c r="K126" s="175">
        <v>616</v>
      </c>
      <c r="L126" s="175">
        <v>259</v>
      </c>
      <c r="M126" s="175">
        <v>128</v>
      </c>
      <c r="N126" s="175">
        <v>54</v>
      </c>
      <c r="O126" s="175">
        <v>0</v>
      </c>
      <c r="P126" s="175">
        <v>0</v>
      </c>
      <c r="Q126" s="175">
        <v>23</v>
      </c>
      <c r="R126" s="175"/>
      <c r="S126" s="176">
        <v>5.4836252856054832</v>
      </c>
      <c r="T126" s="176">
        <v>1.4470677837014472</v>
      </c>
      <c r="U126" s="176">
        <v>6.4737242955064733</v>
      </c>
      <c r="V126" s="176">
        <v>2.9702970297029703</v>
      </c>
      <c r="W126" s="176">
        <v>3.1226199543031226</v>
      </c>
      <c r="X126" s="176">
        <v>46.915460776846921</v>
      </c>
      <c r="Y126" s="176">
        <v>19.725818735719724</v>
      </c>
      <c r="Z126" s="176">
        <v>9.7486671744097482</v>
      </c>
      <c r="AA126" s="176">
        <v>4.1127189642041131</v>
      </c>
      <c r="AB126" s="176">
        <v>0</v>
      </c>
      <c r="AC126" s="176">
        <v>0</v>
      </c>
      <c r="AD126" s="176">
        <v>1.7517136329017517</v>
      </c>
      <c r="AF126" s="174">
        <v>312</v>
      </c>
      <c r="AG126" s="174" t="s">
        <v>33</v>
      </c>
      <c r="AH126" s="174" t="s">
        <v>250</v>
      </c>
    </row>
    <row r="127" spans="1:34" s="174" customFormat="1">
      <c r="A127" s="174" t="s">
        <v>251</v>
      </c>
      <c r="B127" s="175">
        <v>4451</v>
      </c>
      <c r="C127" s="175">
        <v>4368</v>
      </c>
      <c r="D127" s="175">
        <v>-83</v>
      </c>
      <c r="E127" s="176">
        <v>-1.8647494944956211</v>
      </c>
      <c r="F127" s="175">
        <v>181</v>
      </c>
      <c r="G127" s="175">
        <v>52</v>
      </c>
      <c r="H127" s="175">
        <v>268</v>
      </c>
      <c r="I127" s="175">
        <v>149</v>
      </c>
      <c r="J127" s="175">
        <v>137</v>
      </c>
      <c r="K127" s="175">
        <v>2397</v>
      </c>
      <c r="L127" s="175">
        <v>730</v>
      </c>
      <c r="M127" s="175">
        <v>330</v>
      </c>
      <c r="N127" s="175">
        <v>124</v>
      </c>
      <c r="O127" s="175">
        <v>20</v>
      </c>
      <c r="P127" s="175">
        <v>0</v>
      </c>
      <c r="Q127" s="175">
        <v>160</v>
      </c>
      <c r="R127" s="175"/>
      <c r="S127" s="176">
        <v>4.1437728937728933</v>
      </c>
      <c r="T127" s="176">
        <v>1.1904761904761905</v>
      </c>
      <c r="U127" s="176">
        <v>6.135531135531135</v>
      </c>
      <c r="V127" s="176">
        <v>3.411172161172161</v>
      </c>
      <c r="W127" s="176">
        <v>3.1364468864468864</v>
      </c>
      <c r="X127" s="176">
        <v>54.876373626373635</v>
      </c>
      <c r="Y127" s="176">
        <v>16.712454212454212</v>
      </c>
      <c r="Z127" s="176">
        <v>7.5549450549450547</v>
      </c>
      <c r="AA127" s="176">
        <v>2.838827838827839</v>
      </c>
      <c r="AB127" s="176">
        <v>0.45787545787545791</v>
      </c>
      <c r="AC127" s="176">
        <v>0</v>
      </c>
      <c r="AD127" s="176">
        <v>3.6630036630036633</v>
      </c>
      <c r="AF127" s="174">
        <v>316</v>
      </c>
      <c r="AG127" s="174" t="s">
        <v>22</v>
      </c>
      <c r="AH127" s="174" t="s">
        <v>251</v>
      </c>
    </row>
    <row r="128" spans="1:34" s="174" customFormat="1">
      <c r="A128" s="174" t="s">
        <v>252</v>
      </c>
      <c r="B128" s="175">
        <v>2613</v>
      </c>
      <c r="C128" s="175">
        <v>2576</v>
      </c>
      <c r="D128" s="175">
        <v>-37</v>
      </c>
      <c r="E128" s="176">
        <v>-1.4159969383850002</v>
      </c>
      <c r="F128" s="175">
        <v>138</v>
      </c>
      <c r="G128" s="175">
        <v>34</v>
      </c>
      <c r="H128" s="175">
        <v>221</v>
      </c>
      <c r="I128" s="175">
        <v>96</v>
      </c>
      <c r="J128" s="175">
        <v>121</v>
      </c>
      <c r="K128" s="175">
        <v>1261</v>
      </c>
      <c r="L128" s="175">
        <v>379</v>
      </c>
      <c r="M128" s="175">
        <v>235</v>
      </c>
      <c r="N128" s="175">
        <v>91</v>
      </c>
      <c r="O128" s="175">
        <v>0</v>
      </c>
      <c r="P128" s="175">
        <v>0</v>
      </c>
      <c r="Q128" s="175">
        <v>27</v>
      </c>
      <c r="R128" s="175"/>
      <c r="S128" s="176">
        <v>5.3571428571428568</v>
      </c>
      <c r="T128" s="176">
        <v>1.3198757763975155</v>
      </c>
      <c r="U128" s="176">
        <v>8.579192546583851</v>
      </c>
      <c r="V128" s="176">
        <v>3.7267080745341614</v>
      </c>
      <c r="W128" s="176">
        <v>4.6972049689440993</v>
      </c>
      <c r="X128" s="176">
        <v>48.951863354037265</v>
      </c>
      <c r="Y128" s="176">
        <v>14.712732919254659</v>
      </c>
      <c r="Z128" s="176">
        <v>9.1226708074534155</v>
      </c>
      <c r="AA128" s="176">
        <v>3.5326086956521738</v>
      </c>
      <c r="AB128" s="176">
        <v>0</v>
      </c>
      <c r="AC128" s="176">
        <v>0</v>
      </c>
      <c r="AD128" s="176">
        <v>1.048136645962733</v>
      </c>
      <c r="AF128" s="174">
        <v>317</v>
      </c>
      <c r="AG128" s="174" t="s">
        <v>16</v>
      </c>
      <c r="AH128" s="174" t="s">
        <v>252</v>
      </c>
    </row>
    <row r="129" spans="1:34" s="174" customFormat="1">
      <c r="A129" s="174" t="s">
        <v>126</v>
      </c>
      <c r="B129" s="175">
        <v>7370</v>
      </c>
      <c r="C129" s="175">
        <v>7274</v>
      </c>
      <c r="D129" s="175">
        <v>-96</v>
      </c>
      <c r="E129" s="176">
        <v>-1.3025780189959257</v>
      </c>
      <c r="F129" s="175">
        <v>237</v>
      </c>
      <c r="G129" s="175">
        <v>53</v>
      </c>
      <c r="H129" s="175">
        <v>298</v>
      </c>
      <c r="I129" s="175">
        <v>177</v>
      </c>
      <c r="J129" s="175">
        <v>182</v>
      </c>
      <c r="K129" s="175">
        <v>3485</v>
      </c>
      <c r="L129" s="175">
        <v>1534</v>
      </c>
      <c r="M129" s="175">
        <v>940</v>
      </c>
      <c r="N129" s="175">
        <v>368</v>
      </c>
      <c r="O129" s="175">
        <v>0</v>
      </c>
      <c r="P129" s="175">
        <v>0</v>
      </c>
      <c r="Q129" s="175">
        <v>87</v>
      </c>
      <c r="R129" s="175"/>
      <c r="S129" s="176">
        <v>3.2581798185317568</v>
      </c>
      <c r="T129" s="176">
        <v>0.72862249106406374</v>
      </c>
      <c r="U129" s="176">
        <v>4.0967830629639819</v>
      </c>
      <c r="V129" s="176">
        <v>2.4333241682705524</v>
      </c>
      <c r="W129" s="176">
        <v>2.5020621391256532</v>
      </c>
      <c r="X129" s="176">
        <v>47.910365686004944</v>
      </c>
      <c r="Y129" s="176">
        <v>21.088809458344791</v>
      </c>
      <c r="Z129" s="176">
        <v>12.922738520758866</v>
      </c>
      <c r="AA129" s="176">
        <v>5.059114654935386</v>
      </c>
      <c r="AB129" s="176">
        <v>0</v>
      </c>
      <c r="AC129" s="176">
        <v>0</v>
      </c>
      <c r="AD129" s="176">
        <v>1.1960406928787461</v>
      </c>
      <c r="AF129" s="174">
        <v>320</v>
      </c>
      <c r="AG129" s="174" t="s">
        <v>48</v>
      </c>
      <c r="AH129" s="174" t="s">
        <v>126</v>
      </c>
    </row>
    <row r="130" spans="1:34" s="174" customFormat="1">
      <c r="A130" s="174" t="s">
        <v>254</v>
      </c>
      <c r="B130" s="175">
        <v>6724</v>
      </c>
      <c r="C130" s="175">
        <v>6640</v>
      </c>
      <c r="D130" s="175">
        <v>-84</v>
      </c>
      <c r="E130" s="176">
        <v>-1.2492563950029734</v>
      </c>
      <c r="F130" s="175">
        <v>292</v>
      </c>
      <c r="G130" s="175">
        <v>61</v>
      </c>
      <c r="H130" s="175">
        <v>367</v>
      </c>
      <c r="I130" s="175">
        <v>194</v>
      </c>
      <c r="J130" s="175">
        <v>178</v>
      </c>
      <c r="K130" s="175">
        <v>3305</v>
      </c>
      <c r="L130" s="175">
        <v>1259</v>
      </c>
      <c r="M130" s="175">
        <v>652</v>
      </c>
      <c r="N130" s="175">
        <v>332</v>
      </c>
      <c r="O130" s="175">
        <v>4518</v>
      </c>
      <c r="P130" s="175">
        <v>0</v>
      </c>
      <c r="Q130" s="175">
        <v>226</v>
      </c>
      <c r="R130" s="175"/>
      <c r="S130" s="176">
        <v>4.3975903614457827</v>
      </c>
      <c r="T130" s="176">
        <v>0.91867469879518082</v>
      </c>
      <c r="U130" s="176">
        <v>5.5271084337349397</v>
      </c>
      <c r="V130" s="176">
        <v>2.9216867469879517</v>
      </c>
      <c r="W130" s="176">
        <v>2.6807228915662651</v>
      </c>
      <c r="X130" s="176">
        <v>49.774096385542173</v>
      </c>
      <c r="Y130" s="176">
        <v>18.960843373493976</v>
      </c>
      <c r="Z130" s="176">
        <v>9.8192771084337362</v>
      </c>
      <c r="AA130" s="176">
        <v>5</v>
      </c>
      <c r="AB130" s="176">
        <v>68.0421686746988</v>
      </c>
      <c r="AC130" s="176">
        <v>0</v>
      </c>
      <c r="AD130" s="176">
        <v>3.4036144578313254</v>
      </c>
      <c r="AF130" s="174">
        <v>322</v>
      </c>
      <c r="AG130" s="174" t="s">
        <v>37</v>
      </c>
      <c r="AH130" s="174" t="s">
        <v>255</v>
      </c>
    </row>
    <row r="131" spans="1:34" s="174" customFormat="1">
      <c r="A131" s="174" t="s">
        <v>58</v>
      </c>
      <c r="B131" s="175">
        <v>119951</v>
      </c>
      <c r="C131" s="175">
        <v>119823</v>
      </c>
      <c r="D131" s="175">
        <v>-128</v>
      </c>
      <c r="E131" s="176">
        <v>-0.10671024001467355</v>
      </c>
      <c r="F131" s="175">
        <v>6315</v>
      </c>
      <c r="G131" s="175">
        <v>1122</v>
      </c>
      <c r="H131" s="175">
        <v>7483</v>
      </c>
      <c r="I131" s="175">
        <v>3621</v>
      </c>
      <c r="J131" s="175">
        <v>3805</v>
      </c>
      <c r="K131" s="175">
        <v>68171</v>
      </c>
      <c r="L131" s="175">
        <v>17012</v>
      </c>
      <c r="M131" s="175">
        <v>9004</v>
      </c>
      <c r="N131" s="175">
        <v>3290</v>
      </c>
      <c r="O131" s="175">
        <v>469</v>
      </c>
      <c r="P131" s="175">
        <v>17</v>
      </c>
      <c r="Q131" s="175">
        <v>8675</v>
      </c>
      <c r="R131" s="175"/>
      <c r="S131" s="176">
        <v>5.2702736536391175</v>
      </c>
      <c r="T131" s="176">
        <v>0.93638116221426604</v>
      </c>
      <c r="U131" s="176">
        <v>6.245044774375538</v>
      </c>
      <c r="V131" s="176">
        <v>3.0219573871460401</v>
      </c>
      <c r="W131" s="176">
        <v>3.1755172212346543</v>
      </c>
      <c r="X131" s="176">
        <v>56.8930839655158</v>
      </c>
      <c r="Y131" s="176">
        <v>14.197608138671205</v>
      </c>
      <c r="Z131" s="176">
        <v>7.5144170985536993</v>
      </c>
      <c r="AA131" s="176">
        <v>2.745716598649675</v>
      </c>
      <c r="AB131" s="176">
        <v>0.39141066406282604</v>
      </c>
      <c r="AC131" s="176">
        <v>1.4187593366882819E-2</v>
      </c>
      <c r="AD131" s="176">
        <v>7.2398454386887332</v>
      </c>
      <c r="AF131" s="174">
        <v>398</v>
      </c>
      <c r="AG131" s="174" t="s">
        <v>22</v>
      </c>
      <c r="AH131" s="174" t="s">
        <v>59</v>
      </c>
    </row>
    <row r="132" spans="1:34" s="174" customFormat="1">
      <c r="A132" s="174" t="s">
        <v>127</v>
      </c>
      <c r="B132" s="175">
        <v>8058</v>
      </c>
      <c r="C132" s="175">
        <v>8017</v>
      </c>
      <c r="D132" s="175">
        <v>-41</v>
      </c>
      <c r="E132" s="176">
        <v>-0.50881111938446688</v>
      </c>
      <c r="F132" s="175">
        <v>551</v>
      </c>
      <c r="G132" s="175">
        <v>111</v>
      </c>
      <c r="H132" s="175">
        <v>731</v>
      </c>
      <c r="I132" s="175">
        <v>316</v>
      </c>
      <c r="J132" s="175">
        <v>282</v>
      </c>
      <c r="K132" s="175">
        <v>4204</v>
      </c>
      <c r="L132" s="175">
        <v>1085</v>
      </c>
      <c r="M132" s="175">
        <v>508</v>
      </c>
      <c r="N132" s="175">
        <v>229</v>
      </c>
      <c r="O132" s="175">
        <v>84</v>
      </c>
      <c r="P132" s="175">
        <v>0</v>
      </c>
      <c r="Q132" s="175">
        <v>123</v>
      </c>
      <c r="R132" s="175"/>
      <c r="S132" s="176">
        <v>6.8728950979169268</v>
      </c>
      <c r="T132" s="176">
        <v>1.3845578146438817</v>
      </c>
      <c r="U132" s="176">
        <v>9.1181239865286265</v>
      </c>
      <c r="V132" s="176">
        <v>3.9416240488960961</v>
      </c>
      <c r="W132" s="176">
        <v>3.5175252588249966</v>
      </c>
      <c r="X132" s="176">
        <v>52.43856804290882</v>
      </c>
      <c r="Y132" s="176">
        <v>13.533740800798302</v>
      </c>
      <c r="Z132" s="176">
        <v>6.3365348634152427</v>
      </c>
      <c r="AA132" s="176">
        <v>2.8564300860671072</v>
      </c>
      <c r="AB132" s="176">
        <v>1.0477734813521267</v>
      </c>
      <c r="AC132" s="176">
        <v>0</v>
      </c>
      <c r="AD132" s="176">
        <v>1.5342397405513286</v>
      </c>
      <c r="AF132" s="174">
        <v>399</v>
      </c>
      <c r="AG132" s="174" t="s">
        <v>44</v>
      </c>
      <c r="AH132" s="174" t="s">
        <v>128</v>
      </c>
    </row>
    <row r="133" spans="1:34" s="174" customFormat="1">
      <c r="A133" s="174" t="s">
        <v>129</v>
      </c>
      <c r="B133" s="175">
        <v>8647</v>
      </c>
      <c r="C133" s="175">
        <v>8588</v>
      </c>
      <c r="D133" s="175">
        <v>-59</v>
      </c>
      <c r="E133" s="176">
        <v>-0.6823175667861725</v>
      </c>
      <c r="F133" s="175">
        <v>498</v>
      </c>
      <c r="G133" s="175">
        <v>113</v>
      </c>
      <c r="H133" s="175">
        <v>615</v>
      </c>
      <c r="I133" s="175">
        <v>290</v>
      </c>
      <c r="J133" s="175">
        <v>290</v>
      </c>
      <c r="K133" s="175">
        <v>4701</v>
      </c>
      <c r="L133" s="175">
        <v>1134</v>
      </c>
      <c r="M133" s="175">
        <v>666</v>
      </c>
      <c r="N133" s="175">
        <v>281</v>
      </c>
      <c r="O133" s="175">
        <v>35</v>
      </c>
      <c r="P133" s="175">
        <v>0</v>
      </c>
      <c r="Q133" s="175">
        <v>637</v>
      </c>
      <c r="R133" s="175"/>
      <c r="S133" s="176">
        <v>5.7987890079180255</v>
      </c>
      <c r="T133" s="176">
        <v>1.3157894736842104</v>
      </c>
      <c r="U133" s="176">
        <v>7.1611551001397293</v>
      </c>
      <c r="V133" s="176">
        <v>3.3768048439683276</v>
      </c>
      <c r="W133" s="176">
        <v>3.3768048439683276</v>
      </c>
      <c r="X133" s="176">
        <v>54.739170936190028</v>
      </c>
      <c r="Y133" s="176">
        <v>13.204471355379599</v>
      </c>
      <c r="Z133" s="176">
        <v>7.7550069864927806</v>
      </c>
      <c r="AA133" s="176">
        <v>3.2720074522589662</v>
      </c>
      <c r="AB133" s="176">
        <v>0.40754541220307405</v>
      </c>
      <c r="AC133" s="176">
        <v>0</v>
      </c>
      <c r="AD133" s="176">
        <v>7.4173265020959471</v>
      </c>
      <c r="AF133" s="174">
        <v>400</v>
      </c>
      <c r="AG133" s="174" t="s">
        <v>37</v>
      </c>
      <c r="AH133" s="174" t="s">
        <v>490</v>
      </c>
    </row>
    <row r="134" spans="1:34" s="174" customFormat="1">
      <c r="A134" s="174" t="s">
        <v>256</v>
      </c>
      <c r="B134" s="175">
        <v>9617</v>
      </c>
      <c r="C134" s="175">
        <v>9485</v>
      </c>
      <c r="D134" s="175">
        <v>-132</v>
      </c>
      <c r="E134" s="176">
        <v>-1.3725694083393969</v>
      </c>
      <c r="F134" s="175">
        <v>449</v>
      </c>
      <c r="G134" s="175">
        <v>73</v>
      </c>
      <c r="H134" s="175">
        <v>681</v>
      </c>
      <c r="I134" s="175">
        <v>355</v>
      </c>
      <c r="J134" s="175">
        <v>307</v>
      </c>
      <c r="K134" s="175">
        <v>4997</v>
      </c>
      <c r="L134" s="175">
        <v>1541</v>
      </c>
      <c r="M134" s="175">
        <v>748</v>
      </c>
      <c r="N134" s="175">
        <v>334</v>
      </c>
      <c r="O134" s="175">
        <v>10</v>
      </c>
      <c r="P134" s="175">
        <v>0</v>
      </c>
      <c r="Q134" s="175">
        <v>182</v>
      </c>
      <c r="R134" s="175"/>
      <c r="S134" s="176">
        <v>4.7337901950448078</v>
      </c>
      <c r="T134" s="176">
        <v>0.76963626779124938</v>
      </c>
      <c r="U134" s="176">
        <v>7.1797575118608332</v>
      </c>
      <c r="V134" s="176">
        <v>3.7427517132314181</v>
      </c>
      <c r="W134" s="176">
        <v>3.2366895097522406</v>
      </c>
      <c r="X134" s="176">
        <v>52.683183974696888</v>
      </c>
      <c r="Y134" s="176">
        <v>16.2467053241961</v>
      </c>
      <c r="Z134" s="176">
        <v>7.8861360042171853</v>
      </c>
      <c r="AA134" s="176">
        <v>3.5213494992092782</v>
      </c>
      <c r="AB134" s="176">
        <v>0.10542962572482868</v>
      </c>
      <c r="AC134" s="176">
        <v>0</v>
      </c>
      <c r="AD134" s="176">
        <v>1.9188191881918819</v>
      </c>
      <c r="AF134" s="174">
        <v>402</v>
      </c>
      <c r="AG134" s="174" t="s">
        <v>29</v>
      </c>
      <c r="AH134" s="174" t="s">
        <v>256</v>
      </c>
    </row>
    <row r="135" spans="1:34" s="174" customFormat="1">
      <c r="A135" s="174" t="s">
        <v>257</v>
      </c>
      <c r="B135" s="175">
        <v>3078</v>
      </c>
      <c r="C135" s="175">
        <v>2996</v>
      </c>
      <c r="D135" s="175">
        <v>-82</v>
      </c>
      <c r="E135" s="176">
        <v>-2.6640675763482835</v>
      </c>
      <c r="F135" s="175">
        <v>148</v>
      </c>
      <c r="G135" s="175">
        <v>29</v>
      </c>
      <c r="H135" s="175">
        <v>181</v>
      </c>
      <c r="I135" s="175">
        <v>78</v>
      </c>
      <c r="J135" s="175">
        <v>104</v>
      </c>
      <c r="K135" s="175">
        <v>1432</v>
      </c>
      <c r="L135" s="175">
        <v>551</v>
      </c>
      <c r="M135" s="175">
        <v>328</v>
      </c>
      <c r="N135" s="175">
        <v>145</v>
      </c>
      <c r="O135" s="175">
        <v>12</v>
      </c>
      <c r="P135" s="175">
        <v>0</v>
      </c>
      <c r="Q135" s="175">
        <v>135</v>
      </c>
      <c r="R135" s="175"/>
      <c r="S135" s="176">
        <v>4.9399198931909218</v>
      </c>
      <c r="T135" s="176">
        <v>0.96795727636849127</v>
      </c>
      <c r="U135" s="176">
        <v>6.0413885180240321</v>
      </c>
      <c r="V135" s="176">
        <v>2.6034712950600802</v>
      </c>
      <c r="W135" s="176">
        <v>3.4712950600801067</v>
      </c>
      <c r="X135" s="176">
        <v>47.797062750333779</v>
      </c>
      <c r="Y135" s="176">
        <v>18.391188251001335</v>
      </c>
      <c r="Z135" s="176">
        <v>10.947930574098798</v>
      </c>
      <c r="AA135" s="176">
        <v>4.8397863818424565</v>
      </c>
      <c r="AB135" s="176">
        <v>0.40053404539385851</v>
      </c>
      <c r="AC135" s="176">
        <v>0</v>
      </c>
      <c r="AD135" s="176">
        <v>4.5060080106809082</v>
      </c>
      <c r="AF135" s="174">
        <v>403</v>
      </c>
      <c r="AG135" s="174" t="s">
        <v>87</v>
      </c>
      <c r="AH135" s="174" t="s">
        <v>257</v>
      </c>
    </row>
    <row r="136" spans="1:34" s="174" customFormat="1">
      <c r="A136" s="174" t="s">
        <v>445</v>
      </c>
      <c r="B136" s="175">
        <v>72699</v>
      </c>
      <c r="C136" s="175">
        <v>72634</v>
      </c>
      <c r="D136" s="175">
        <v>-65</v>
      </c>
      <c r="E136" s="176">
        <v>-8.9409758043434984E-2</v>
      </c>
      <c r="F136" s="175">
        <v>3602</v>
      </c>
      <c r="G136" s="175">
        <v>686</v>
      </c>
      <c r="H136" s="175">
        <v>4391</v>
      </c>
      <c r="I136" s="175">
        <v>2136</v>
      </c>
      <c r="J136" s="175">
        <v>2189</v>
      </c>
      <c r="K136" s="175">
        <v>42396</v>
      </c>
      <c r="L136" s="175">
        <v>9735</v>
      </c>
      <c r="M136" s="175">
        <v>5247</v>
      </c>
      <c r="N136" s="175">
        <v>2252</v>
      </c>
      <c r="O136" s="175">
        <v>126</v>
      </c>
      <c r="P136" s="175">
        <v>0</v>
      </c>
      <c r="Q136" s="175">
        <v>5613</v>
      </c>
      <c r="R136" s="175"/>
      <c r="S136" s="176">
        <v>4.9591100586502188</v>
      </c>
      <c r="T136" s="176">
        <v>0.9444612715808024</v>
      </c>
      <c r="U136" s="176">
        <v>6.0453781975383434</v>
      </c>
      <c r="V136" s="176">
        <v>2.9407715394994081</v>
      </c>
      <c r="W136" s="176">
        <v>3.0137401217060882</v>
      </c>
      <c r="X136" s="176">
        <v>58.369358702535997</v>
      </c>
      <c r="Y136" s="176">
        <v>13.402814109094916</v>
      </c>
      <c r="Z136" s="176">
        <v>7.2238896384613271</v>
      </c>
      <c r="AA136" s="176">
        <v>3.1004763609328965</v>
      </c>
      <c r="AB136" s="176">
        <v>0.17347247845361677</v>
      </c>
      <c r="AC136" s="176">
        <v>0</v>
      </c>
      <c r="AD136" s="176">
        <v>7.7277858853980224</v>
      </c>
      <c r="AF136" s="174">
        <v>405</v>
      </c>
      <c r="AG136" s="174" t="s">
        <v>31</v>
      </c>
      <c r="AH136" s="174" t="s">
        <v>60</v>
      </c>
    </row>
    <row r="137" spans="1:34" s="174" customFormat="1">
      <c r="A137" s="174" t="s">
        <v>258</v>
      </c>
      <c r="B137" s="175">
        <v>2665</v>
      </c>
      <c r="C137" s="175">
        <v>2606</v>
      </c>
      <c r="D137" s="175">
        <v>-59</v>
      </c>
      <c r="E137" s="176">
        <v>-2.2138836772983117</v>
      </c>
      <c r="F137" s="175">
        <v>132</v>
      </c>
      <c r="G137" s="175">
        <v>19</v>
      </c>
      <c r="H137" s="175">
        <v>177</v>
      </c>
      <c r="I137" s="175">
        <v>87</v>
      </c>
      <c r="J137" s="175">
        <v>73</v>
      </c>
      <c r="K137" s="175">
        <v>1348</v>
      </c>
      <c r="L137" s="175">
        <v>423</v>
      </c>
      <c r="M137" s="175">
        <v>226</v>
      </c>
      <c r="N137" s="175">
        <v>121</v>
      </c>
      <c r="O137" s="175">
        <v>792</v>
      </c>
      <c r="P137" s="175">
        <v>0</v>
      </c>
      <c r="Q137" s="175">
        <v>138</v>
      </c>
      <c r="R137" s="175"/>
      <c r="S137" s="176">
        <v>5.0652340752110518</v>
      </c>
      <c r="T137" s="176">
        <v>0.72908672294704524</v>
      </c>
      <c r="U137" s="176">
        <v>6.7920184190330009</v>
      </c>
      <c r="V137" s="176">
        <v>3.3384497313891024</v>
      </c>
      <c r="W137" s="176">
        <v>2.8012279355333844</v>
      </c>
      <c r="X137" s="176">
        <v>51.726784343821954</v>
      </c>
      <c r="Y137" s="176">
        <v>16.231772831926325</v>
      </c>
      <c r="Z137" s="176">
        <v>8.6722947045280119</v>
      </c>
      <c r="AA137" s="176">
        <v>4.64313123561013</v>
      </c>
      <c r="AB137" s="176">
        <v>30.391404451266308</v>
      </c>
      <c r="AC137" s="176">
        <v>0</v>
      </c>
      <c r="AD137" s="176">
        <v>5.295471987720644</v>
      </c>
      <c r="AF137" s="174">
        <v>407</v>
      </c>
      <c r="AG137" s="174" t="s">
        <v>6</v>
      </c>
      <c r="AH137" s="174" t="s">
        <v>259</v>
      </c>
    </row>
    <row r="138" spans="1:34" s="174" customFormat="1">
      <c r="A138" s="174" t="s">
        <v>130</v>
      </c>
      <c r="B138" s="175">
        <v>14427</v>
      </c>
      <c r="C138" s="175">
        <v>14278</v>
      </c>
      <c r="D138" s="175">
        <v>-149</v>
      </c>
      <c r="E138" s="176">
        <v>-1.0327857489429548</v>
      </c>
      <c r="F138" s="175">
        <v>904</v>
      </c>
      <c r="G138" s="175">
        <v>189</v>
      </c>
      <c r="H138" s="175">
        <v>1140</v>
      </c>
      <c r="I138" s="175">
        <v>573</v>
      </c>
      <c r="J138" s="175">
        <v>528</v>
      </c>
      <c r="K138" s="175">
        <v>7496</v>
      </c>
      <c r="L138" s="175">
        <v>1944</v>
      </c>
      <c r="M138" s="175">
        <v>1020</v>
      </c>
      <c r="N138" s="175">
        <v>484</v>
      </c>
      <c r="O138" s="175">
        <v>21</v>
      </c>
      <c r="P138" s="175">
        <v>0</v>
      </c>
      <c r="Q138" s="175">
        <v>385</v>
      </c>
      <c r="R138" s="175"/>
      <c r="S138" s="176">
        <v>6.3314189662417713</v>
      </c>
      <c r="T138" s="176">
        <v>1.3237148059952373</v>
      </c>
      <c r="U138" s="176">
        <v>7.9843115282252421</v>
      </c>
      <c r="V138" s="176">
        <v>4.0131671102395297</v>
      </c>
      <c r="W138" s="176">
        <v>3.6979969183359018</v>
      </c>
      <c r="X138" s="176">
        <v>52.500350189102122</v>
      </c>
      <c r="Y138" s="176">
        <v>13.615352290236729</v>
      </c>
      <c r="Z138" s="176">
        <v>7.1438576831489007</v>
      </c>
      <c r="AA138" s="176">
        <v>3.3898305084745761</v>
      </c>
      <c r="AB138" s="176">
        <v>0.14707942288835971</v>
      </c>
      <c r="AC138" s="176">
        <v>0</v>
      </c>
      <c r="AD138" s="176">
        <v>2.6964560862865947</v>
      </c>
      <c r="AF138" s="174">
        <v>408</v>
      </c>
      <c r="AG138" s="174" t="s">
        <v>87</v>
      </c>
      <c r="AH138" s="174" t="s">
        <v>131</v>
      </c>
    </row>
    <row r="139" spans="1:34" s="174" customFormat="1">
      <c r="A139" s="174" t="s">
        <v>132</v>
      </c>
      <c r="B139" s="175">
        <v>18927</v>
      </c>
      <c r="C139" s="175">
        <v>18903</v>
      </c>
      <c r="D139" s="175">
        <v>-24</v>
      </c>
      <c r="E139" s="176">
        <v>-0.12680297987002209</v>
      </c>
      <c r="F139" s="175">
        <v>1514</v>
      </c>
      <c r="G139" s="175">
        <v>318</v>
      </c>
      <c r="H139" s="175">
        <v>1853</v>
      </c>
      <c r="I139" s="175">
        <v>857</v>
      </c>
      <c r="J139" s="175">
        <v>702</v>
      </c>
      <c r="K139" s="175">
        <v>9902</v>
      </c>
      <c r="L139" s="175">
        <v>2256</v>
      </c>
      <c r="M139" s="175">
        <v>1091</v>
      </c>
      <c r="N139" s="175">
        <v>410</v>
      </c>
      <c r="O139" s="175">
        <v>25</v>
      </c>
      <c r="P139" s="175">
        <v>0</v>
      </c>
      <c r="Q139" s="175">
        <v>260</v>
      </c>
      <c r="R139" s="175"/>
      <c r="S139" s="176">
        <v>8.0093106914246412</v>
      </c>
      <c r="T139" s="176">
        <v>1.6822726551341056</v>
      </c>
      <c r="U139" s="176">
        <v>9.8026768237845836</v>
      </c>
      <c r="V139" s="176">
        <v>4.5336719039305935</v>
      </c>
      <c r="W139" s="176">
        <v>3.7136962386922709</v>
      </c>
      <c r="X139" s="176">
        <v>52.383219594773308</v>
      </c>
      <c r="Y139" s="176">
        <v>11.934613553404223</v>
      </c>
      <c r="Z139" s="176">
        <v>5.7715706501613502</v>
      </c>
      <c r="AA139" s="176">
        <v>2.1689678886949162</v>
      </c>
      <c r="AB139" s="176">
        <v>0.13225413955456805</v>
      </c>
      <c r="AC139" s="176">
        <v>0</v>
      </c>
      <c r="AD139" s="176">
        <v>1.3754430513675078</v>
      </c>
      <c r="AF139" s="174">
        <v>410</v>
      </c>
      <c r="AG139" s="174" t="s">
        <v>33</v>
      </c>
      <c r="AH139" s="174" t="s">
        <v>491</v>
      </c>
    </row>
    <row r="140" spans="1:34" s="174" customFormat="1">
      <c r="A140" s="174" t="s">
        <v>260</v>
      </c>
      <c r="B140" s="175">
        <v>3043</v>
      </c>
      <c r="C140" s="175">
        <v>2971</v>
      </c>
      <c r="D140" s="175">
        <v>-72</v>
      </c>
      <c r="E140" s="176">
        <v>-2.366086099244169</v>
      </c>
      <c r="F140" s="175">
        <v>169</v>
      </c>
      <c r="G140" s="175">
        <v>41</v>
      </c>
      <c r="H140" s="175">
        <v>256</v>
      </c>
      <c r="I140" s="175">
        <v>89</v>
      </c>
      <c r="J140" s="175">
        <v>102</v>
      </c>
      <c r="K140" s="175">
        <v>1551</v>
      </c>
      <c r="L140" s="175">
        <v>434</v>
      </c>
      <c r="M140" s="175">
        <v>233</v>
      </c>
      <c r="N140" s="175">
        <v>96</v>
      </c>
      <c r="O140" s="175">
        <v>0</v>
      </c>
      <c r="P140" s="175">
        <v>0</v>
      </c>
      <c r="Q140" s="175">
        <v>69</v>
      </c>
      <c r="R140" s="175"/>
      <c r="S140" s="176">
        <v>5.6883204308313697</v>
      </c>
      <c r="T140" s="176">
        <v>1.380006731740155</v>
      </c>
      <c r="U140" s="176">
        <v>8.6166273981824304</v>
      </c>
      <c r="V140" s="176">
        <v>2.9956243688993607</v>
      </c>
      <c r="W140" s="176">
        <v>3.4331874789633119</v>
      </c>
      <c r="X140" s="176">
        <v>52.204644900706832</v>
      </c>
      <c r="Y140" s="176">
        <v>14.607876135981151</v>
      </c>
      <c r="Z140" s="176">
        <v>7.8424772803769773</v>
      </c>
      <c r="AA140" s="176">
        <v>3.2312352743184114</v>
      </c>
      <c r="AB140" s="176">
        <v>0</v>
      </c>
      <c r="AC140" s="176">
        <v>0</v>
      </c>
      <c r="AD140" s="176">
        <v>2.3224503534163583</v>
      </c>
      <c r="AF140" s="174">
        <v>416</v>
      </c>
      <c r="AG140" s="174" t="s">
        <v>31</v>
      </c>
      <c r="AH140" s="174" t="s">
        <v>260</v>
      </c>
    </row>
    <row r="141" spans="1:34" s="174" customFormat="1">
      <c r="A141" s="174" t="s">
        <v>61</v>
      </c>
      <c r="B141" s="175">
        <v>23206</v>
      </c>
      <c r="C141" s="175">
        <v>23523</v>
      </c>
      <c r="D141" s="175">
        <v>317</v>
      </c>
      <c r="E141" s="176">
        <v>1.3660260277514436</v>
      </c>
      <c r="F141" s="175">
        <v>1811</v>
      </c>
      <c r="G141" s="175">
        <v>400</v>
      </c>
      <c r="H141" s="175">
        <v>2389</v>
      </c>
      <c r="I141" s="175">
        <v>1093</v>
      </c>
      <c r="J141" s="175">
        <v>916</v>
      </c>
      <c r="K141" s="175">
        <v>13010</v>
      </c>
      <c r="L141" s="175">
        <v>2348</v>
      </c>
      <c r="M141" s="175">
        <v>1144</v>
      </c>
      <c r="N141" s="175">
        <v>412</v>
      </c>
      <c r="O141" s="175">
        <v>65</v>
      </c>
      <c r="P141" s="175">
        <v>0</v>
      </c>
      <c r="Q141" s="175">
        <v>601</v>
      </c>
      <c r="R141" s="175"/>
      <c r="S141" s="176">
        <v>7.6988479360625766</v>
      </c>
      <c r="T141" s="176">
        <v>1.7004633762700334</v>
      </c>
      <c r="U141" s="176">
        <v>10.156017514772774</v>
      </c>
      <c r="V141" s="176">
        <v>4.646516175657867</v>
      </c>
      <c r="W141" s="176">
        <v>3.8940611316583764</v>
      </c>
      <c r="X141" s="176">
        <v>55.307571313182848</v>
      </c>
      <c r="Y141" s="176">
        <v>9.9817200187050972</v>
      </c>
      <c r="Z141" s="176">
        <v>4.8633252561322964</v>
      </c>
      <c r="AA141" s="176">
        <v>1.7514772775581346</v>
      </c>
      <c r="AB141" s="176">
        <v>0.27632529864388045</v>
      </c>
      <c r="AC141" s="176">
        <v>0</v>
      </c>
      <c r="AD141" s="176">
        <v>2.5549462228457256</v>
      </c>
      <c r="AF141" s="174">
        <v>418</v>
      </c>
      <c r="AG141" s="174" t="s">
        <v>3</v>
      </c>
      <c r="AH141" s="174" t="s">
        <v>61</v>
      </c>
    </row>
    <row r="142" spans="1:34" s="174" customFormat="1">
      <c r="A142" s="174" t="s">
        <v>262</v>
      </c>
      <c r="B142" s="175">
        <v>9650</v>
      </c>
      <c r="C142" s="175">
        <v>9454</v>
      </c>
      <c r="D142" s="175">
        <v>-196</v>
      </c>
      <c r="E142" s="176">
        <v>-2.0310880829015554</v>
      </c>
      <c r="F142" s="175">
        <v>413</v>
      </c>
      <c r="G142" s="175">
        <v>83</v>
      </c>
      <c r="H142" s="175">
        <v>582</v>
      </c>
      <c r="I142" s="175">
        <v>297</v>
      </c>
      <c r="J142" s="175">
        <v>277</v>
      </c>
      <c r="K142" s="175">
        <v>4901</v>
      </c>
      <c r="L142" s="175">
        <v>1578</v>
      </c>
      <c r="M142" s="175">
        <v>926</v>
      </c>
      <c r="N142" s="175">
        <v>397</v>
      </c>
      <c r="O142" s="175">
        <v>11</v>
      </c>
      <c r="P142" s="175">
        <v>0</v>
      </c>
      <c r="Q142" s="175">
        <v>200</v>
      </c>
      <c r="R142" s="175"/>
      <c r="S142" s="176">
        <v>4.3685212608419715</v>
      </c>
      <c r="T142" s="176">
        <v>0.87793526549608625</v>
      </c>
      <c r="U142" s="176">
        <v>6.1561243917918338</v>
      </c>
      <c r="V142" s="176">
        <v>3.141527395811297</v>
      </c>
      <c r="W142" s="176">
        <v>2.9299767294266976</v>
      </c>
      <c r="X142" s="176">
        <v>51.840490797546011</v>
      </c>
      <c r="Y142" s="176">
        <v>16.691347577744871</v>
      </c>
      <c r="Z142" s="176">
        <v>9.7947958536069386</v>
      </c>
      <c r="AA142" s="176">
        <v>4.1992807277342923</v>
      </c>
      <c r="AB142" s="176">
        <v>0.11635286651152951</v>
      </c>
      <c r="AC142" s="176">
        <v>0</v>
      </c>
      <c r="AD142" s="176">
        <v>2.115506663845991</v>
      </c>
      <c r="AF142" s="174">
        <v>420</v>
      </c>
      <c r="AG142" s="174" t="s">
        <v>29</v>
      </c>
      <c r="AH142" s="174" t="s">
        <v>262</v>
      </c>
    </row>
    <row r="143" spans="1:34" s="174" customFormat="1">
      <c r="A143" s="174" t="s">
        <v>263</v>
      </c>
      <c r="B143" s="175">
        <v>737</v>
      </c>
      <c r="C143" s="175">
        <v>719</v>
      </c>
      <c r="D143" s="175">
        <v>-18</v>
      </c>
      <c r="E143" s="176">
        <v>-2.4423337856173677</v>
      </c>
      <c r="F143" s="175">
        <v>37</v>
      </c>
      <c r="G143" s="175">
        <v>12</v>
      </c>
      <c r="H143" s="175">
        <v>36</v>
      </c>
      <c r="I143" s="175">
        <v>19</v>
      </c>
      <c r="J143" s="175">
        <v>28</v>
      </c>
      <c r="K143" s="175">
        <v>357</v>
      </c>
      <c r="L143" s="175">
        <v>132</v>
      </c>
      <c r="M143" s="175">
        <v>64</v>
      </c>
      <c r="N143" s="175">
        <v>34</v>
      </c>
      <c r="O143" s="175">
        <v>0</v>
      </c>
      <c r="P143" s="175">
        <v>0</v>
      </c>
      <c r="Q143" s="175">
        <v>14</v>
      </c>
      <c r="R143" s="175"/>
      <c r="S143" s="176">
        <v>5.1460361613351875</v>
      </c>
      <c r="T143" s="176">
        <v>1.6689847009735743</v>
      </c>
      <c r="U143" s="176">
        <v>5.006954102920723</v>
      </c>
      <c r="V143" s="176">
        <v>2.642559109874826</v>
      </c>
      <c r="W143" s="176">
        <v>3.8942976356050067</v>
      </c>
      <c r="X143" s="176">
        <v>49.652294853963838</v>
      </c>
      <c r="Y143" s="176">
        <v>18.358831710709321</v>
      </c>
      <c r="Z143" s="176">
        <v>8.9012517385257297</v>
      </c>
      <c r="AA143" s="176">
        <v>4.7287899860917939</v>
      </c>
      <c r="AB143" s="176">
        <v>0</v>
      </c>
      <c r="AC143" s="176">
        <v>0</v>
      </c>
      <c r="AD143" s="176">
        <v>1.9471488178025034</v>
      </c>
      <c r="AF143" s="174">
        <v>421</v>
      </c>
      <c r="AG143" s="174" t="s">
        <v>55</v>
      </c>
      <c r="AH143" s="174" t="s">
        <v>263</v>
      </c>
    </row>
    <row r="144" spans="1:34" s="174" customFormat="1">
      <c r="A144" s="174" t="s">
        <v>133</v>
      </c>
      <c r="B144" s="175">
        <v>11098</v>
      </c>
      <c r="C144" s="175">
        <v>10884</v>
      </c>
      <c r="D144" s="175">
        <v>-214</v>
      </c>
      <c r="E144" s="176">
        <v>-1.9282753649306206</v>
      </c>
      <c r="F144" s="175">
        <v>363</v>
      </c>
      <c r="G144" s="175">
        <v>73</v>
      </c>
      <c r="H144" s="175">
        <v>507</v>
      </c>
      <c r="I144" s="175">
        <v>239</v>
      </c>
      <c r="J144" s="175">
        <v>271</v>
      </c>
      <c r="K144" s="175">
        <v>5388</v>
      </c>
      <c r="L144" s="175">
        <v>2327</v>
      </c>
      <c r="M144" s="175">
        <v>1218</v>
      </c>
      <c r="N144" s="175">
        <v>498</v>
      </c>
      <c r="O144" s="175">
        <v>10</v>
      </c>
      <c r="P144" s="175">
        <v>0</v>
      </c>
      <c r="Q144" s="175">
        <v>418</v>
      </c>
      <c r="R144" s="175"/>
      <c r="S144" s="176">
        <v>3.3351708930540243</v>
      </c>
      <c r="T144" s="176">
        <v>0.67070929805218671</v>
      </c>
      <c r="U144" s="176">
        <v>4.6582138919514886</v>
      </c>
      <c r="V144" s="176">
        <v>2.1958838662256523</v>
      </c>
      <c r="W144" s="176">
        <v>2.4898934215362001</v>
      </c>
      <c r="X144" s="176">
        <v>49.503858875413457</v>
      </c>
      <c r="Y144" s="176">
        <v>21.380007350238884</v>
      </c>
      <c r="Z144" s="176">
        <v>11.190738699007717</v>
      </c>
      <c r="AA144" s="176">
        <v>4.5755237045203971</v>
      </c>
      <c r="AB144" s="176">
        <v>9.1877986034546125E-2</v>
      </c>
      <c r="AC144" s="176">
        <v>0</v>
      </c>
      <c r="AD144" s="176">
        <v>3.8404998162440278</v>
      </c>
      <c r="AF144" s="174">
        <v>422</v>
      </c>
      <c r="AG144" s="174" t="s">
        <v>32</v>
      </c>
      <c r="AH144" s="174" t="s">
        <v>133</v>
      </c>
    </row>
    <row r="145" spans="1:34" s="174" customFormat="1">
      <c r="A145" s="174" t="s">
        <v>134</v>
      </c>
      <c r="B145" s="175">
        <v>19831</v>
      </c>
      <c r="C145" s="175">
        <v>19994</v>
      </c>
      <c r="D145" s="175">
        <v>163</v>
      </c>
      <c r="E145" s="176">
        <v>0.82194543895921512</v>
      </c>
      <c r="F145" s="175">
        <v>1356</v>
      </c>
      <c r="G145" s="175">
        <v>271</v>
      </c>
      <c r="H145" s="175">
        <v>1771</v>
      </c>
      <c r="I145" s="175">
        <v>831</v>
      </c>
      <c r="J145" s="175">
        <v>790</v>
      </c>
      <c r="K145" s="175">
        <v>11124</v>
      </c>
      <c r="L145" s="175">
        <v>2280</v>
      </c>
      <c r="M145" s="175">
        <v>1141</v>
      </c>
      <c r="N145" s="175">
        <v>430</v>
      </c>
      <c r="O145" s="175">
        <v>280</v>
      </c>
      <c r="P145" s="175">
        <v>0</v>
      </c>
      <c r="Q145" s="175">
        <v>646</v>
      </c>
      <c r="R145" s="175"/>
      <c r="S145" s="176">
        <v>6.7820346103831159</v>
      </c>
      <c r="T145" s="176">
        <v>1.3554066219865961</v>
      </c>
      <c r="U145" s="176">
        <v>8.8576572971891565</v>
      </c>
      <c r="V145" s="176">
        <v>4.1562468740622185</v>
      </c>
      <c r="W145" s="176">
        <v>3.9511853556066816</v>
      </c>
      <c r="X145" s="176">
        <v>55.636691007302183</v>
      </c>
      <c r="Y145" s="176">
        <v>11.403421026307893</v>
      </c>
      <c r="Z145" s="176">
        <v>5.706712013604081</v>
      </c>
      <c r="AA145" s="176">
        <v>2.1506451935580673</v>
      </c>
      <c r="AB145" s="176">
        <v>1.4004201260378113</v>
      </c>
      <c r="AC145" s="176">
        <v>0</v>
      </c>
      <c r="AD145" s="176">
        <v>3.230969290787236</v>
      </c>
      <c r="AF145" s="174">
        <v>423</v>
      </c>
      <c r="AG145" s="174" t="s">
        <v>37</v>
      </c>
      <c r="AH145" s="174" t="s">
        <v>135</v>
      </c>
    </row>
    <row r="146" spans="1:34" s="174" customFormat="1">
      <c r="A146" s="174" t="s">
        <v>264</v>
      </c>
      <c r="B146" s="175">
        <v>10161</v>
      </c>
      <c r="C146" s="175">
        <v>10191</v>
      </c>
      <c r="D146" s="175">
        <v>30</v>
      </c>
      <c r="E146" s="176">
        <v>0.29524653085326591</v>
      </c>
      <c r="F146" s="175">
        <v>1057</v>
      </c>
      <c r="G146" s="175">
        <v>245</v>
      </c>
      <c r="H146" s="175">
        <v>1493</v>
      </c>
      <c r="I146" s="175">
        <v>710</v>
      </c>
      <c r="J146" s="175">
        <v>596</v>
      </c>
      <c r="K146" s="175">
        <v>5059</v>
      </c>
      <c r="L146" s="175">
        <v>608</v>
      </c>
      <c r="M146" s="175">
        <v>300</v>
      </c>
      <c r="N146" s="175">
        <v>123</v>
      </c>
      <c r="O146" s="175">
        <v>11</v>
      </c>
      <c r="P146" s="175">
        <v>0</v>
      </c>
      <c r="Q146" s="175">
        <v>76</v>
      </c>
      <c r="R146" s="175"/>
      <c r="S146" s="176">
        <v>10.37189677166127</v>
      </c>
      <c r="T146" s="176">
        <v>2.4040820331665196</v>
      </c>
      <c r="U146" s="176">
        <v>14.650181532724954</v>
      </c>
      <c r="V146" s="176">
        <v>6.9669316063193012</v>
      </c>
      <c r="W146" s="176">
        <v>5.8482975174173291</v>
      </c>
      <c r="X146" s="176">
        <v>49.641840839956828</v>
      </c>
      <c r="Y146" s="176">
        <v>5.966048474143852</v>
      </c>
      <c r="Z146" s="176">
        <v>2.9437739181630849</v>
      </c>
      <c r="AA146" s="176">
        <v>1.2069473064468648</v>
      </c>
      <c r="AB146" s="176">
        <v>0.10793837699931312</v>
      </c>
      <c r="AC146" s="176">
        <v>0</v>
      </c>
      <c r="AD146" s="176">
        <v>0.7457560592679815</v>
      </c>
      <c r="AF146" s="174">
        <v>425</v>
      </c>
      <c r="AG146" s="174" t="s">
        <v>16</v>
      </c>
      <c r="AH146" s="174" t="s">
        <v>265</v>
      </c>
    </row>
    <row r="147" spans="1:34" s="174" customFormat="1">
      <c r="A147" s="174" t="s">
        <v>266</v>
      </c>
      <c r="B147" s="175">
        <v>12145</v>
      </c>
      <c r="C147" s="175">
        <v>12084</v>
      </c>
      <c r="D147" s="175">
        <v>-61</v>
      </c>
      <c r="E147" s="176">
        <v>-0.50226430629888297</v>
      </c>
      <c r="F147" s="175">
        <v>770</v>
      </c>
      <c r="G147" s="175">
        <v>169</v>
      </c>
      <c r="H147" s="175">
        <v>982</v>
      </c>
      <c r="I147" s="175">
        <v>452</v>
      </c>
      <c r="J147" s="175">
        <v>377</v>
      </c>
      <c r="K147" s="175">
        <v>6707</v>
      </c>
      <c r="L147" s="175">
        <v>1607</v>
      </c>
      <c r="M147" s="175">
        <v>730</v>
      </c>
      <c r="N147" s="175">
        <v>290</v>
      </c>
      <c r="O147" s="175">
        <v>15</v>
      </c>
      <c r="P147" s="175">
        <v>0</v>
      </c>
      <c r="Q147" s="175">
        <v>211</v>
      </c>
      <c r="R147" s="175"/>
      <c r="S147" s="176">
        <v>6.3720622310493216</v>
      </c>
      <c r="T147" s="176">
        <v>1.3985435286329031</v>
      </c>
      <c r="U147" s="176">
        <v>8.1264481959616024</v>
      </c>
      <c r="V147" s="176">
        <v>3.7404832836809003</v>
      </c>
      <c r="W147" s="176">
        <v>3.1198278715657066</v>
      </c>
      <c r="X147" s="176">
        <v>55.503144654088054</v>
      </c>
      <c r="Y147" s="176">
        <v>13.298576630254882</v>
      </c>
      <c r="Z147" s="176">
        <v>6.0410460112545517</v>
      </c>
      <c r="AA147" s="176">
        <v>2.3998675935120821</v>
      </c>
      <c r="AB147" s="176">
        <v>0.12413108242303873</v>
      </c>
      <c r="AC147" s="176">
        <v>0</v>
      </c>
      <c r="AD147" s="176">
        <v>1.7461105594174113</v>
      </c>
      <c r="AF147" s="174">
        <v>426</v>
      </c>
      <c r="AG147" s="174" t="s">
        <v>32</v>
      </c>
      <c r="AH147" s="174" t="s">
        <v>492</v>
      </c>
    </row>
    <row r="148" spans="1:34" s="174" customFormat="1">
      <c r="A148" s="174" t="s">
        <v>447</v>
      </c>
      <c r="B148" s="175">
        <v>16032</v>
      </c>
      <c r="C148" s="175">
        <v>15875</v>
      </c>
      <c r="D148" s="175">
        <v>-157</v>
      </c>
      <c r="E148" s="176">
        <v>-0.97929141716567303</v>
      </c>
      <c r="F148" s="175">
        <v>716</v>
      </c>
      <c r="G148" s="175">
        <v>146</v>
      </c>
      <c r="H148" s="175">
        <v>958</v>
      </c>
      <c r="I148" s="175">
        <v>517</v>
      </c>
      <c r="J148" s="175">
        <v>535</v>
      </c>
      <c r="K148" s="175">
        <v>8267</v>
      </c>
      <c r="L148" s="175">
        <v>2589</v>
      </c>
      <c r="M148" s="175">
        <v>1397</v>
      </c>
      <c r="N148" s="175">
        <v>750</v>
      </c>
      <c r="O148" s="175">
        <v>36</v>
      </c>
      <c r="P148" s="175">
        <v>0</v>
      </c>
      <c r="Q148" s="175">
        <v>553</v>
      </c>
      <c r="R148" s="175"/>
      <c r="S148" s="176">
        <v>4.5102362204724411</v>
      </c>
      <c r="T148" s="176">
        <v>0.91968503937007862</v>
      </c>
      <c r="U148" s="176">
        <v>6.0346456692913382</v>
      </c>
      <c r="V148" s="176">
        <v>3.2566929133858267</v>
      </c>
      <c r="W148" s="176">
        <v>3.3700787401574805</v>
      </c>
      <c r="X148" s="176">
        <v>52.075590551181108</v>
      </c>
      <c r="Y148" s="176">
        <v>16.308661417322835</v>
      </c>
      <c r="Z148" s="176">
        <v>8.7999999999999989</v>
      </c>
      <c r="AA148" s="176">
        <v>4.7244094488188972</v>
      </c>
      <c r="AB148" s="176">
        <v>0.22677165354330711</v>
      </c>
      <c r="AC148" s="176">
        <v>0</v>
      </c>
      <c r="AD148" s="176">
        <v>3.4834645669291344</v>
      </c>
      <c r="AF148" s="174">
        <v>430</v>
      </c>
      <c r="AG148" s="174" t="s">
        <v>37</v>
      </c>
      <c r="AH148" s="174" t="s">
        <v>447</v>
      </c>
    </row>
    <row r="149" spans="1:34" s="174" customFormat="1">
      <c r="A149" s="174" t="s">
        <v>267</v>
      </c>
      <c r="B149" s="175">
        <v>7861</v>
      </c>
      <c r="C149" s="175">
        <v>7828</v>
      </c>
      <c r="D149" s="175">
        <v>-33</v>
      </c>
      <c r="E149" s="176">
        <v>-0.41979391934868771</v>
      </c>
      <c r="F149" s="175">
        <v>395</v>
      </c>
      <c r="G149" s="175">
        <v>84</v>
      </c>
      <c r="H149" s="175">
        <v>630</v>
      </c>
      <c r="I149" s="175">
        <v>342</v>
      </c>
      <c r="J149" s="175">
        <v>293</v>
      </c>
      <c r="K149" s="175">
        <v>4115</v>
      </c>
      <c r="L149" s="175">
        <v>1142</v>
      </c>
      <c r="M149" s="175">
        <v>625</v>
      </c>
      <c r="N149" s="175">
        <v>202</v>
      </c>
      <c r="O149" s="175">
        <v>36</v>
      </c>
      <c r="P149" s="175">
        <v>0</v>
      </c>
      <c r="Q149" s="175">
        <v>175</v>
      </c>
      <c r="R149" s="175"/>
      <c r="S149" s="176">
        <v>5.0459887583035261</v>
      </c>
      <c r="T149" s="176">
        <v>1.0730710270822688</v>
      </c>
      <c r="U149" s="176">
        <v>8.0480327031170162</v>
      </c>
      <c r="V149" s="176">
        <v>4.3689320388349513</v>
      </c>
      <c r="W149" s="176">
        <v>3.7429739397036283</v>
      </c>
      <c r="X149" s="176">
        <v>52.567705671946861</v>
      </c>
      <c r="Y149" s="176">
        <v>14.58865610628513</v>
      </c>
      <c r="Z149" s="176">
        <v>7.9841594276954515</v>
      </c>
      <c r="AA149" s="176">
        <v>2.5804803270311703</v>
      </c>
      <c r="AB149" s="176">
        <v>0.45988758303525806</v>
      </c>
      <c r="AC149" s="176">
        <v>0</v>
      </c>
      <c r="AD149" s="176">
        <v>2.2355646397547266</v>
      </c>
      <c r="AF149" s="174">
        <v>433</v>
      </c>
      <c r="AG149" s="174" t="s">
        <v>8</v>
      </c>
      <c r="AH149" s="174" t="s">
        <v>267</v>
      </c>
    </row>
    <row r="150" spans="1:34" s="174" customFormat="1">
      <c r="A150" s="174" t="s">
        <v>136</v>
      </c>
      <c r="B150" s="175">
        <v>14891</v>
      </c>
      <c r="C150" s="175">
        <v>14772</v>
      </c>
      <c r="D150" s="175">
        <v>-119</v>
      </c>
      <c r="E150" s="176">
        <v>-0.7991404203881558</v>
      </c>
      <c r="F150" s="175">
        <v>631</v>
      </c>
      <c r="G150" s="175">
        <v>134</v>
      </c>
      <c r="H150" s="175">
        <v>909</v>
      </c>
      <c r="I150" s="175">
        <v>481</v>
      </c>
      <c r="J150" s="175">
        <v>436</v>
      </c>
      <c r="K150" s="175">
        <v>7886</v>
      </c>
      <c r="L150" s="175">
        <v>2523</v>
      </c>
      <c r="M150" s="175">
        <v>1242</v>
      </c>
      <c r="N150" s="175">
        <v>530</v>
      </c>
      <c r="O150" s="175">
        <v>5978</v>
      </c>
      <c r="P150" s="175">
        <v>0</v>
      </c>
      <c r="Q150" s="175">
        <v>626</v>
      </c>
      <c r="R150" s="175"/>
      <c r="S150" s="176">
        <v>4.2715949092878418</v>
      </c>
      <c r="T150" s="176">
        <v>0.90712158137015975</v>
      </c>
      <c r="U150" s="176">
        <v>6.1535337124289189</v>
      </c>
      <c r="V150" s="176">
        <v>3.2561603032764688</v>
      </c>
      <c r="W150" s="176">
        <v>2.9515299214730573</v>
      </c>
      <c r="X150" s="176">
        <v>53.38478202003791</v>
      </c>
      <c r="Y150" s="176">
        <v>17.079610073111294</v>
      </c>
      <c r="Z150" s="176">
        <v>8.407798537774168</v>
      </c>
      <c r="AA150" s="176">
        <v>3.5878689412401839</v>
      </c>
      <c r="AB150" s="176">
        <v>40.46845383157325</v>
      </c>
      <c r="AC150" s="176">
        <v>0</v>
      </c>
      <c r="AD150" s="176">
        <v>4.2377470890874624</v>
      </c>
      <c r="AF150" s="174">
        <v>434</v>
      </c>
      <c r="AG150" s="174" t="s">
        <v>6</v>
      </c>
      <c r="AH150" s="174" t="s">
        <v>137</v>
      </c>
    </row>
    <row r="151" spans="1:34" s="174" customFormat="1">
      <c r="A151" s="174" t="s">
        <v>268</v>
      </c>
      <c r="B151" s="175">
        <v>707</v>
      </c>
      <c r="C151" s="175">
        <v>690</v>
      </c>
      <c r="D151" s="175">
        <v>-17</v>
      </c>
      <c r="E151" s="176">
        <v>-2.4045261669024098</v>
      </c>
      <c r="F151" s="175">
        <v>18</v>
      </c>
      <c r="G151" s="175">
        <v>5</v>
      </c>
      <c r="H151" s="175">
        <v>26</v>
      </c>
      <c r="I151" s="175">
        <v>14</v>
      </c>
      <c r="J151" s="175">
        <v>15</v>
      </c>
      <c r="K151" s="175">
        <v>320</v>
      </c>
      <c r="L151" s="175">
        <v>160</v>
      </c>
      <c r="M151" s="175">
        <v>86</v>
      </c>
      <c r="N151" s="175">
        <v>46</v>
      </c>
      <c r="O151" s="175">
        <v>0</v>
      </c>
      <c r="P151" s="175">
        <v>0</v>
      </c>
      <c r="Q151" s="175">
        <v>0</v>
      </c>
      <c r="R151" s="175"/>
      <c r="S151" s="176">
        <v>2.6086956521739131</v>
      </c>
      <c r="T151" s="176">
        <v>0.72463768115942029</v>
      </c>
      <c r="U151" s="176">
        <v>3.7681159420289858</v>
      </c>
      <c r="V151" s="176">
        <v>2.0289855072463765</v>
      </c>
      <c r="W151" s="176">
        <v>2.1739130434782608</v>
      </c>
      <c r="X151" s="176">
        <v>46.376811594202898</v>
      </c>
      <c r="Y151" s="176">
        <v>23.188405797101449</v>
      </c>
      <c r="Z151" s="176">
        <v>12.463768115942029</v>
      </c>
      <c r="AA151" s="176">
        <v>6.666666666666667</v>
      </c>
      <c r="AB151" s="176">
        <v>0</v>
      </c>
      <c r="AC151" s="176">
        <v>0</v>
      </c>
      <c r="AD151" s="176">
        <v>0</v>
      </c>
      <c r="AF151" s="174">
        <v>435</v>
      </c>
      <c r="AG151" s="174" t="s">
        <v>33</v>
      </c>
      <c r="AH151" s="174" t="s">
        <v>268</v>
      </c>
    </row>
    <row r="152" spans="1:34" s="174" customFormat="1">
      <c r="A152" s="174" t="s">
        <v>269</v>
      </c>
      <c r="B152" s="175">
        <v>2052</v>
      </c>
      <c r="C152" s="175">
        <v>2020</v>
      </c>
      <c r="D152" s="175">
        <v>-32</v>
      </c>
      <c r="E152" s="176">
        <v>-1.5594541910331383</v>
      </c>
      <c r="F152" s="175">
        <v>178</v>
      </c>
      <c r="G152" s="175">
        <v>41</v>
      </c>
      <c r="H152" s="175">
        <v>259</v>
      </c>
      <c r="I152" s="175">
        <v>137</v>
      </c>
      <c r="J152" s="175">
        <v>99</v>
      </c>
      <c r="K152" s="175">
        <v>934</v>
      </c>
      <c r="L152" s="175">
        <v>225</v>
      </c>
      <c r="M152" s="175">
        <v>103</v>
      </c>
      <c r="N152" s="175">
        <v>44</v>
      </c>
      <c r="O152" s="175">
        <v>0</v>
      </c>
      <c r="P152" s="175">
        <v>0</v>
      </c>
      <c r="Q152" s="175">
        <v>13</v>
      </c>
      <c r="R152" s="175"/>
      <c r="S152" s="176">
        <v>8.8118811881188108</v>
      </c>
      <c r="T152" s="176">
        <v>2.0297029702970297</v>
      </c>
      <c r="U152" s="176">
        <v>12.821782178217822</v>
      </c>
      <c r="V152" s="176">
        <v>6.7821782178217829</v>
      </c>
      <c r="W152" s="176">
        <v>4.9009900990099009</v>
      </c>
      <c r="X152" s="176">
        <v>46.237623762376238</v>
      </c>
      <c r="Y152" s="176">
        <v>11.138613861386139</v>
      </c>
      <c r="Z152" s="176">
        <v>5.0990099009900991</v>
      </c>
      <c r="AA152" s="176">
        <v>2.1782178217821779</v>
      </c>
      <c r="AB152" s="176">
        <v>0</v>
      </c>
      <c r="AC152" s="176">
        <v>0</v>
      </c>
      <c r="AD152" s="176">
        <v>0.64356435643564358</v>
      </c>
      <c r="AF152" s="174">
        <v>436</v>
      </c>
      <c r="AG152" s="174" t="s">
        <v>16</v>
      </c>
      <c r="AH152" s="174" t="s">
        <v>269</v>
      </c>
    </row>
    <row r="153" spans="1:34" s="174" customFormat="1">
      <c r="A153" s="174" t="s">
        <v>271</v>
      </c>
      <c r="B153" s="175">
        <v>5340</v>
      </c>
      <c r="C153" s="175">
        <v>5417</v>
      </c>
      <c r="D153" s="175">
        <v>77</v>
      </c>
      <c r="E153" s="176">
        <v>1.441947565543078</v>
      </c>
      <c r="F153" s="175">
        <v>638</v>
      </c>
      <c r="G153" s="175">
        <v>120</v>
      </c>
      <c r="H153" s="175">
        <v>637</v>
      </c>
      <c r="I153" s="175">
        <v>286</v>
      </c>
      <c r="J153" s="175">
        <v>266</v>
      </c>
      <c r="K153" s="175">
        <v>2682</v>
      </c>
      <c r="L153" s="175">
        <v>453</v>
      </c>
      <c r="M153" s="175">
        <v>224</v>
      </c>
      <c r="N153" s="175">
        <v>111</v>
      </c>
      <c r="O153" s="175">
        <v>4975</v>
      </c>
      <c r="P153" s="175">
        <v>0</v>
      </c>
      <c r="Q153" s="175">
        <v>138</v>
      </c>
      <c r="R153" s="175"/>
      <c r="S153" s="176">
        <v>11.777736754661252</v>
      </c>
      <c r="T153" s="176">
        <v>2.2152482924127748</v>
      </c>
      <c r="U153" s="176">
        <v>11.759276352224477</v>
      </c>
      <c r="V153" s="176">
        <v>5.2796750969171127</v>
      </c>
      <c r="W153" s="176">
        <v>4.9104670481816504</v>
      </c>
      <c r="X153" s="176">
        <v>49.510799335425517</v>
      </c>
      <c r="Y153" s="176">
        <v>8.3625623038582244</v>
      </c>
      <c r="Z153" s="176">
        <v>4.135130145837179</v>
      </c>
      <c r="AA153" s="176">
        <v>2.0491046704818165</v>
      </c>
      <c r="AB153" s="176">
        <v>91.840502122946276</v>
      </c>
      <c r="AC153" s="176">
        <v>0</v>
      </c>
      <c r="AD153" s="176">
        <v>2.5475355362746908</v>
      </c>
      <c r="AF153" s="174">
        <v>440</v>
      </c>
      <c r="AG153" s="174" t="s">
        <v>44</v>
      </c>
      <c r="AH153" s="174" t="s">
        <v>272</v>
      </c>
    </row>
    <row r="154" spans="1:34" s="174" customFormat="1">
      <c r="A154" s="174" t="s">
        <v>273</v>
      </c>
      <c r="B154" s="175">
        <v>4662</v>
      </c>
      <c r="C154" s="175">
        <v>4636</v>
      </c>
      <c r="D154" s="175">
        <v>-26</v>
      </c>
      <c r="E154" s="176">
        <v>-0.55770055770055782</v>
      </c>
      <c r="F154" s="175">
        <v>183</v>
      </c>
      <c r="G154" s="175">
        <v>25</v>
      </c>
      <c r="H154" s="175">
        <v>281</v>
      </c>
      <c r="I154" s="175">
        <v>136</v>
      </c>
      <c r="J154" s="175">
        <v>129</v>
      </c>
      <c r="K154" s="175">
        <v>2298</v>
      </c>
      <c r="L154" s="175">
        <v>885</v>
      </c>
      <c r="M154" s="175">
        <v>458</v>
      </c>
      <c r="N154" s="175">
        <v>241</v>
      </c>
      <c r="O154" s="175">
        <v>15</v>
      </c>
      <c r="P154" s="175">
        <v>0</v>
      </c>
      <c r="Q154" s="175">
        <v>163</v>
      </c>
      <c r="R154" s="175"/>
      <c r="S154" s="176">
        <v>3.9473684210526314</v>
      </c>
      <c r="T154" s="176">
        <v>0.53925798101811906</v>
      </c>
      <c r="U154" s="176">
        <v>6.061259706643658</v>
      </c>
      <c r="V154" s="176">
        <v>2.9335634167385676</v>
      </c>
      <c r="W154" s="176">
        <v>2.7825711820534944</v>
      </c>
      <c r="X154" s="176">
        <v>49.568593615185499</v>
      </c>
      <c r="Y154" s="176">
        <v>19.089732528041413</v>
      </c>
      <c r="Z154" s="176">
        <v>9.8792062122519404</v>
      </c>
      <c r="AA154" s="176">
        <v>5.1984469370146673</v>
      </c>
      <c r="AB154" s="176">
        <v>0.32355478861087145</v>
      </c>
      <c r="AC154" s="176">
        <v>0</v>
      </c>
      <c r="AD154" s="176">
        <v>3.5159620362381365</v>
      </c>
      <c r="AF154" s="174">
        <v>441</v>
      </c>
      <c r="AG154" s="174" t="s">
        <v>31</v>
      </c>
      <c r="AH154" s="174" t="s">
        <v>273</v>
      </c>
    </row>
    <row r="155" spans="1:34" s="174" customFormat="1">
      <c r="A155" s="174" t="s">
        <v>446</v>
      </c>
      <c r="B155" s="175">
        <v>46296</v>
      </c>
      <c r="C155" s="175">
        <v>45965</v>
      </c>
      <c r="D155" s="175">
        <v>-331</v>
      </c>
      <c r="E155" s="176">
        <v>-0.71496457577328032</v>
      </c>
      <c r="F155" s="175">
        <v>2340</v>
      </c>
      <c r="G155" s="175">
        <v>463</v>
      </c>
      <c r="H155" s="175">
        <v>3417</v>
      </c>
      <c r="I155" s="175">
        <v>1759</v>
      </c>
      <c r="J155" s="175">
        <v>1704</v>
      </c>
      <c r="K155" s="175">
        <v>25227</v>
      </c>
      <c r="L155" s="175">
        <v>6501</v>
      </c>
      <c r="M155" s="175">
        <v>3347</v>
      </c>
      <c r="N155" s="175">
        <v>1207</v>
      </c>
      <c r="O155" s="175">
        <v>1617</v>
      </c>
      <c r="P155" s="175">
        <v>0</v>
      </c>
      <c r="Q155" s="175">
        <v>2027</v>
      </c>
      <c r="R155" s="175"/>
      <c r="S155" s="176">
        <v>5.0908299793321001</v>
      </c>
      <c r="T155" s="176">
        <v>1.0072881540302403</v>
      </c>
      <c r="U155" s="176">
        <v>7.4339171108452078</v>
      </c>
      <c r="V155" s="176">
        <v>3.8268247579680192</v>
      </c>
      <c r="W155" s="176">
        <v>3.7071684977700423</v>
      </c>
      <c r="X155" s="176">
        <v>54.88306320026107</v>
      </c>
      <c r="Y155" s="176">
        <v>14.143369955400848</v>
      </c>
      <c r="Z155" s="176">
        <v>7.2816273251386923</v>
      </c>
      <c r="AA155" s="176">
        <v>2.6259110192537802</v>
      </c>
      <c r="AB155" s="176">
        <v>3.5178940498205158</v>
      </c>
      <c r="AC155" s="176">
        <v>0</v>
      </c>
      <c r="AD155" s="176">
        <v>4.4098770803872513</v>
      </c>
      <c r="AF155" s="174">
        <v>444</v>
      </c>
      <c r="AG155" s="174" t="s">
        <v>6</v>
      </c>
      <c r="AH155" s="174" t="s">
        <v>62</v>
      </c>
    </row>
    <row r="156" spans="1:34" s="174" customFormat="1">
      <c r="A156" s="174" t="s">
        <v>393</v>
      </c>
      <c r="B156" s="175">
        <v>15217</v>
      </c>
      <c r="C156" s="175">
        <v>15132</v>
      </c>
      <c r="D156" s="175">
        <v>-85</v>
      </c>
      <c r="E156" s="176">
        <v>-0.55858579220608995</v>
      </c>
      <c r="F156" s="175">
        <v>726</v>
      </c>
      <c r="G156" s="175">
        <v>176</v>
      </c>
      <c r="H156" s="175">
        <v>1071</v>
      </c>
      <c r="I156" s="175">
        <v>525</v>
      </c>
      <c r="J156" s="175">
        <v>524</v>
      </c>
      <c r="K156" s="175">
        <v>7914</v>
      </c>
      <c r="L156" s="175">
        <v>2453</v>
      </c>
      <c r="M156" s="175">
        <v>1235</v>
      </c>
      <c r="N156" s="175">
        <v>508</v>
      </c>
      <c r="O156" s="175">
        <v>8345</v>
      </c>
      <c r="P156" s="175">
        <v>0</v>
      </c>
      <c r="Q156" s="175">
        <v>492</v>
      </c>
      <c r="R156" s="175"/>
      <c r="S156" s="176">
        <v>4.797779540047582</v>
      </c>
      <c r="T156" s="176">
        <v>1.1630980703145652</v>
      </c>
      <c r="U156" s="176">
        <v>7.0777160983346548</v>
      </c>
      <c r="V156" s="176">
        <v>3.4694686756542428</v>
      </c>
      <c r="W156" s="176">
        <v>3.4628601638910919</v>
      </c>
      <c r="X156" s="176">
        <v>52.299762093576533</v>
      </c>
      <c r="Y156" s="176">
        <v>16.210679355009251</v>
      </c>
      <c r="Z156" s="176">
        <v>8.1615120274914084</v>
      </c>
      <c r="AA156" s="176">
        <v>3.3571239756806768</v>
      </c>
      <c r="AB156" s="176">
        <v>55.148030663494588</v>
      </c>
      <c r="AC156" s="176">
        <v>0</v>
      </c>
      <c r="AD156" s="176">
        <v>3.2513877874702621</v>
      </c>
      <c r="AF156" s="174">
        <v>445</v>
      </c>
      <c r="AG156" s="174" t="s">
        <v>37</v>
      </c>
      <c r="AH156" s="174" t="s">
        <v>394</v>
      </c>
    </row>
    <row r="157" spans="1:34" s="174" customFormat="1">
      <c r="A157" s="174" t="s">
        <v>274</v>
      </c>
      <c r="B157" s="175">
        <v>5477</v>
      </c>
      <c r="C157" s="175">
        <v>5475</v>
      </c>
      <c r="D157" s="175">
        <v>-2</v>
      </c>
      <c r="E157" s="176">
        <v>-3.6516341062620139E-2</v>
      </c>
      <c r="F157" s="175">
        <v>306</v>
      </c>
      <c r="G157" s="175">
        <v>60</v>
      </c>
      <c r="H157" s="175">
        <v>373</v>
      </c>
      <c r="I157" s="175">
        <v>142</v>
      </c>
      <c r="J157" s="175">
        <v>155</v>
      </c>
      <c r="K157" s="175">
        <v>2885</v>
      </c>
      <c r="L157" s="175">
        <v>793</v>
      </c>
      <c r="M157" s="175">
        <v>521</v>
      </c>
      <c r="N157" s="175">
        <v>240</v>
      </c>
      <c r="O157" s="175">
        <v>4661</v>
      </c>
      <c r="P157" s="175">
        <v>0</v>
      </c>
      <c r="Q157" s="175">
        <v>281</v>
      </c>
      <c r="R157" s="175"/>
      <c r="S157" s="176">
        <v>5.5890410958904111</v>
      </c>
      <c r="T157" s="176">
        <v>1.095890410958904</v>
      </c>
      <c r="U157" s="176">
        <v>6.8127853881278542</v>
      </c>
      <c r="V157" s="176">
        <v>2.5936073059360734</v>
      </c>
      <c r="W157" s="176">
        <v>2.8310502283105023</v>
      </c>
      <c r="X157" s="176">
        <v>52.694063926940636</v>
      </c>
      <c r="Y157" s="176">
        <v>14.484018264840181</v>
      </c>
      <c r="Z157" s="176">
        <v>9.5159817351598175</v>
      </c>
      <c r="AA157" s="176">
        <v>4.3835616438356162</v>
      </c>
      <c r="AB157" s="176">
        <v>85.132420091324207</v>
      </c>
      <c r="AC157" s="176">
        <v>0</v>
      </c>
      <c r="AD157" s="176">
        <v>5.1324200913242013</v>
      </c>
      <c r="AF157" s="174">
        <v>475</v>
      </c>
      <c r="AG157" s="174" t="s">
        <v>44</v>
      </c>
      <c r="AH157" s="174" t="s">
        <v>275</v>
      </c>
    </row>
    <row r="158" spans="1:34" s="174" customFormat="1">
      <c r="A158" s="174" t="s">
        <v>276</v>
      </c>
      <c r="B158" s="175">
        <v>2018</v>
      </c>
      <c r="C158" s="175">
        <v>2013</v>
      </c>
      <c r="D158" s="175">
        <v>-5</v>
      </c>
      <c r="E158" s="176">
        <v>-0.24777006937561907</v>
      </c>
      <c r="F158" s="175">
        <v>103</v>
      </c>
      <c r="G158" s="175">
        <v>22</v>
      </c>
      <c r="H158" s="175">
        <v>157</v>
      </c>
      <c r="I158" s="175">
        <v>55</v>
      </c>
      <c r="J158" s="175">
        <v>59</v>
      </c>
      <c r="K158" s="175">
        <v>1068</v>
      </c>
      <c r="L158" s="175">
        <v>315</v>
      </c>
      <c r="M158" s="175">
        <v>165</v>
      </c>
      <c r="N158" s="175">
        <v>69</v>
      </c>
      <c r="O158" s="175">
        <v>19</v>
      </c>
      <c r="P158" s="175">
        <v>0</v>
      </c>
      <c r="Q158" s="175">
        <v>53</v>
      </c>
      <c r="R158" s="175"/>
      <c r="S158" s="176">
        <v>5.1167411823149527</v>
      </c>
      <c r="T158" s="176">
        <v>1.0928961748633881</v>
      </c>
      <c r="U158" s="176">
        <v>7.7993045206159959</v>
      </c>
      <c r="V158" s="176">
        <v>2.7322404371584699</v>
      </c>
      <c r="W158" s="176">
        <v>2.930948832588177</v>
      </c>
      <c r="X158" s="176">
        <v>53.055141579731746</v>
      </c>
      <c r="Y158" s="176">
        <v>15.648286140089418</v>
      </c>
      <c r="Z158" s="176">
        <v>8.1967213114754092</v>
      </c>
      <c r="AA158" s="176">
        <v>3.427719821162444</v>
      </c>
      <c r="AB158" s="176">
        <v>0.94386487829110788</v>
      </c>
      <c r="AC158" s="176">
        <v>0</v>
      </c>
      <c r="AD158" s="176">
        <v>2.6328862394436165</v>
      </c>
      <c r="AF158" s="174">
        <v>480</v>
      </c>
      <c r="AG158" s="174" t="s">
        <v>37</v>
      </c>
      <c r="AH158" s="174" t="s">
        <v>493</v>
      </c>
    </row>
    <row r="159" spans="1:34" s="174" customFormat="1">
      <c r="A159" s="174" t="s">
        <v>448</v>
      </c>
      <c r="B159" s="175">
        <v>9554</v>
      </c>
      <c r="C159" s="175">
        <v>9534</v>
      </c>
      <c r="D159" s="175">
        <v>-20</v>
      </c>
      <c r="E159" s="176">
        <v>-0.20933640360059069</v>
      </c>
      <c r="F159" s="175">
        <v>663</v>
      </c>
      <c r="G159" s="175">
        <v>118</v>
      </c>
      <c r="H159" s="175">
        <v>864</v>
      </c>
      <c r="I159" s="175">
        <v>451</v>
      </c>
      <c r="J159" s="175">
        <v>360</v>
      </c>
      <c r="K159" s="175">
        <v>5308</v>
      </c>
      <c r="L159" s="175">
        <v>1079</v>
      </c>
      <c r="M159" s="175">
        <v>519</v>
      </c>
      <c r="N159" s="175">
        <v>172</v>
      </c>
      <c r="O159" s="175">
        <v>105</v>
      </c>
      <c r="P159" s="175">
        <v>0</v>
      </c>
      <c r="Q159" s="175">
        <v>173</v>
      </c>
      <c r="R159" s="175"/>
      <c r="S159" s="176">
        <v>6.9540591567023284</v>
      </c>
      <c r="T159" s="176">
        <v>1.2376756870148939</v>
      </c>
      <c r="U159" s="176">
        <v>9.0623033354310891</v>
      </c>
      <c r="V159" s="176">
        <v>4.7304384308789595</v>
      </c>
      <c r="W159" s="176">
        <v>3.7759597230962871</v>
      </c>
      <c r="X159" s="176">
        <v>55.674428361653028</v>
      </c>
      <c r="Y159" s="176">
        <v>11.317390392280261</v>
      </c>
      <c r="Z159" s="176">
        <v>5.4436752674638136</v>
      </c>
      <c r="AA159" s="176">
        <v>1.8040696454793372</v>
      </c>
      <c r="AB159" s="176">
        <v>1.1013215859030838</v>
      </c>
      <c r="AC159" s="176">
        <v>0</v>
      </c>
      <c r="AD159" s="176">
        <v>1.8145584224879379</v>
      </c>
      <c r="AF159" s="174">
        <v>481</v>
      </c>
      <c r="AG159" s="174" t="s">
        <v>37</v>
      </c>
      <c r="AH159" s="174" t="s">
        <v>448</v>
      </c>
    </row>
    <row r="160" spans="1:34" s="174" customFormat="1">
      <c r="A160" s="174" t="s">
        <v>277</v>
      </c>
      <c r="B160" s="175">
        <v>1104</v>
      </c>
      <c r="C160" s="175">
        <v>1089</v>
      </c>
      <c r="D160" s="175">
        <v>-15</v>
      </c>
      <c r="E160" s="176">
        <v>-1.3586956521739135</v>
      </c>
      <c r="F160" s="175">
        <v>113</v>
      </c>
      <c r="G160" s="175">
        <v>23</v>
      </c>
      <c r="H160" s="175">
        <v>89</v>
      </c>
      <c r="I160" s="175">
        <v>51</v>
      </c>
      <c r="J160" s="175">
        <v>47</v>
      </c>
      <c r="K160" s="175">
        <v>503</v>
      </c>
      <c r="L160" s="175">
        <v>154</v>
      </c>
      <c r="M160" s="175">
        <v>66</v>
      </c>
      <c r="N160" s="175">
        <v>43</v>
      </c>
      <c r="O160" s="175">
        <v>0</v>
      </c>
      <c r="P160" s="175">
        <v>0</v>
      </c>
      <c r="Q160" s="175">
        <v>0</v>
      </c>
      <c r="R160" s="175"/>
      <c r="S160" s="176">
        <v>10.376492194674013</v>
      </c>
      <c r="T160" s="176">
        <v>2.1120293847566574</v>
      </c>
      <c r="U160" s="176">
        <v>8.172635445362717</v>
      </c>
      <c r="V160" s="176">
        <v>4.6831955922865012</v>
      </c>
      <c r="W160" s="176">
        <v>4.3158861340679522</v>
      </c>
      <c r="X160" s="176">
        <v>46.189164370982553</v>
      </c>
      <c r="Y160" s="176">
        <v>14.14141414141414</v>
      </c>
      <c r="Z160" s="176">
        <v>6.0606060606060606</v>
      </c>
      <c r="AA160" s="176">
        <v>3.9485766758494032</v>
      </c>
      <c r="AB160" s="176">
        <v>0</v>
      </c>
      <c r="AC160" s="176">
        <v>0</v>
      </c>
      <c r="AD160" s="176">
        <v>0</v>
      </c>
      <c r="AF160" s="174">
        <v>483</v>
      </c>
      <c r="AG160" s="174" t="s">
        <v>16</v>
      </c>
      <c r="AH160" s="174" t="s">
        <v>277</v>
      </c>
    </row>
    <row r="161" spans="1:34" s="174" customFormat="1">
      <c r="A161" s="174" t="s">
        <v>278</v>
      </c>
      <c r="B161" s="175">
        <v>3115</v>
      </c>
      <c r="C161" s="175">
        <v>3067</v>
      </c>
      <c r="D161" s="175">
        <v>-48</v>
      </c>
      <c r="E161" s="176">
        <v>-1.540930979133226</v>
      </c>
      <c r="F161" s="175">
        <v>170</v>
      </c>
      <c r="G161" s="175">
        <v>29</v>
      </c>
      <c r="H161" s="175">
        <v>164</v>
      </c>
      <c r="I161" s="175">
        <v>99</v>
      </c>
      <c r="J161" s="175">
        <v>90</v>
      </c>
      <c r="K161" s="175">
        <v>1434</v>
      </c>
      <c r="L161" s="175">
        <v>565</v>
      </c>
      <c r="M161" s="175">
        <v>333</v>
      </c>
      <c r="N161" s="175">
        <v>183</v>
      </c>
      <c r="O161" s="175">
        <v>13</v>
      </c>
      <c r="P161" s="175">
        <v>0</v>
      </c>
      <c r="Q161" s="175">
        <v>45</v>
      </c>
      <c r="R161" s="175"/>
      <c r="S161" s="176">
        <v>5.5428757743723507</v>
      </c>
      <c r="T161" s="176">
        <v>0.94554939680469519</v>
      </c>
      <c r="U161" s="176">
        <v>5.347244864688621</v>
      </c>
      <c r="V161" s="176">
        <v>3.2279100097815454</v>
      </c>
      <c r="W161" s="176">
        <v>2.9344636452559505</v>
      </c>
      <c r="X161" s="176">
        <v>46.755787414411479</v>
      </c>
      <c r="Y161" s="176">
        <v>18.421910661884578</v>
      </c>
      <c r="Z161" s="176">
        <v>10.857515487447017</v>
      </c>
      <c r="AA161" s="176">
        <v>5.9667427453537663</v>
      </c>
      <c r="AB161" s="176">
        <v>0.42386697098141507</v>
      </c>
      <c r="AC161" s="176">
        <v>0</v>
      </c>
      <c r="AD161" s="176">
        <v>1.4672318226279752</v>
      </c>
      <c r="AF161" s="174">
        <v>484</v>
      </c>
      <c r="AG161" s="174" t="s">
        <v>15</v>
      </c>
      <c r="AH161" s="174" t="s">
        <v>279</v>
      </c>
    </row>
    <row r="162" spans="1:34" s="174" customFormat="1">
      <c r="A162" s="174" t="s">
        <v>280</v>
      </c>
      <c r="B162" s="175">
        <v>1940</v>
      </c>
      <c r="C162" s="175">
        <v>1857</v>
      </c>
      <c r="D162" s="175">
        <v>-83</v>
      </c>
      <c r="E162" s="176">
        <v>-4.278350515463913</v>
      </c>
      <c r="F162" s="175">
        <v>48</v>
      </c>
      <c r="G162" s="175">
        <v>10</v>
      </c>
      <c r="H162" s="175">
        <v>90</v>
      </c>
      <c r="I162" s="175">
        <v>58</v>
      </c>
      <c r="J162" s="175">
        <v>51</v>
      </c>
      <c r="K162" s="175">
        <v>902</v>
      </c>
      <c r="L162" s="175">
        <v>368</v>
      </c>
      <c r="M162" s="175">
        <v>229</v>
      </c>
      <c r="N162" s="175">
        <v>101</v>
      </c>
      <c r="O162" s="175">
        <v>0</v>
      </c>
      <c r="P162" s="175">
        <v>0</v>
      </c>
      <c r="Q162" s="175">
        <v>97</v>
      </c>
      <c r="R162" s="175"/>
      <c r="S162" s="176">
        <v>2.5848142164781907</v>
      </c>
      <c r="T162" s="176">
        <v>0.53850296176628965</v>
      </c>
      <c r="U162" s="176">
        <v>4.8465266558966071</v>
      </c>
      <c r="V162" s="176">
        <v>3.1233171782444802</v>
      </c>
      <c r="W162" s="176">
        <v>2.7463651050080773</v>
      </c>
      <c r="X162" s="176">
        <v>48.572967151319332</v>
      </c>
      <c r="Y162" s="176">
        <v>19.816908992999458</v>
      </c>
      <c r="Z162" s="176">
        <v>12.331717824448035</v>
      </c>
      <c r="AA162" s="176">
        <v>5.4388799138395258</v>
      </c>
      <c r="AB162" s="176">
        <v>0</v>
      </c>
      <c r="AC162" s="176">
        <v>0</v>
      </c>
      <c r="AD162" s="176">
        <v>5.22347872913301</v>
      </c>
      <c r="AF162" s="174">
        <v>489</v>
      </c>
      <c r="AG162" s="174" t="s">
        <v>11</v>
      </c>
      <c r="AH162" s="174" t="s">
        <v>280</v>
      </c>
    </row>
    <row r="163" spans="1:34" s="174" customFormat="1">
      <c r="A163" s="174" t="s">
        <v>65</v>
      </c>
      <c r="B163" s="175">
        <v>53818</v>
      </c>
      <c r="C163" s="175">
        <v>53134</v>
      </c>
      <c r="D163" s="175">
        <v>-684</v>
      </c>
      <c r="E163" s="176">
        <v>-1.2709502396967554</v>
      </c>
      <c r="F163" s="175">
        <v>2668</v>
      </c>
      <c r="G163" s="175">
        <v>512</v>
      </c>
      <c r="H163" s="175">
        <v>3150</v>
      </c>
      <c r="I163" s="175">
        <v>1695</v>
      </c>
      <c r="J163" s="175">
        <v>1647</v>
      </c>
      <c r="K163" s="175">
        <v>29445</v>
      </c>
      <c r="L163" s="175">
        <v>7896</v>
      </c>
      <c r="M163" s="175">
        <v>4384</v>
      </c>
      <c r="N163" s="175">
        <v>1737</v>
      </c>
      <c r="O163" s="175">
        <v>82</v>
      </c>
      <c r="P163" s="175">
        <v>0</v>
      </c>
      <c r="Q163" s="175">
        <v>2232</v>
      </c>
      <c r="R163" s="175"/>
      <c r="S163" s="176">
        <v>5.0212669853577747</v>
      </c>
      <c r="T163" s="176">
        <v>0.96360146045846362</v>
      </c>
      <c r="U163" s="176">
        <v>5.9284074227425005</v>
      </c>
      <c r="V163" s="176">
        <v>3.1900478036662023</v>
      </c>
      <c r="W163" s="176">
        <v>3.0997101667482214</v>
      </c>
      <c r="X163" s="176">
        <v>55.416494146873937</v>
      </c>
      <c r="Y163" s="176">
        <v>14.860541273007865</v>
      </c>
      <c r="Z163" s="176">
        <v>8.2508375051755944</v>
      </c>
      <c r="AA163" s="176">
        <v>3.2690932359694358</v>
      </c>
      <c r="AB163" s="176">
        <v>0.15432679640155078</v>
      </c>
      <c r="AC163" s="176">
        <v>0</v>
      </c>
      <c r="AD163" s="176">
        <v>4.2007001166861144</v>
      </c>
      <c r="AF163" s="174">
        <v>491</v>
      </c>
      <c r="AG163" s="174" t="s">
        <v>67</v>
      </c>
      <c r="AH163" s="174" t="s">
        <v>66</v>
      </c>
    </row>
    <row r="164" spans="1:34" s="174" customFormat="1">
      <c r="A164" s="174" t="s">
        <v>138</v>
      </c>
      <c r="B164" s="175">
        <v>8980</v>
      </c>
      <c r="C164" s="175">
        <v>8908</v>
      </c>
      <c r="D164" s="175">
        <v>-72</v>
      </c>
      <c r="E164" s="176">
        <v>-0.801781737193763</v>
      </c>
      <c r="F164" s="175">
        <v>699</v>
      </c>
      <c r="G164" s="175">
        <v>153</v>
      </c>
      <c r="H164" s="175">
        <v>926</v>
      </c>
      <c r="I164" s="175">
        <v>463</v>
      </c>
      <c r="J164" s="175">
        <v>438</v>
      </c>
      <c r="K164" s="175">
        <v>4630</v>
      </c>
      <c r="L164" s="175">
        <v>927</v>
      </c>
      <c r="M164" s="175">
        <v>447</v>
      </c>
      <c r="N164" s="175">
        <v>225</v>
      </c>
      <c r="O164" s="175">
        <v>0</v>
      </c>
      <c r="P164" s="175">
        <v>0</v>
      </c>
      <c r="Q164" s="175">
        <v>110</v>
      </c>
      <c r="R164" s="175"/>
      <c r="S164" s="176">
        <v>7.8468792096991464</v>
      </c>
      <c r="T164" s="176">
        <v>1.717557251908397</v>
      </c>
      <c r="U164" s="176">
        <v>10.395150426582846</v>
      </c>
      <c r="V164" s="176">
        <v>5.1975752132914232</v>
      </c>
      <c r="W164" s="176">
        <v>4.9169286035024697</v>
      </c>
      <c r="X164" s="176">
        <v>51.975752132914231</v>
      </c>
      <c r="Y164" s="176">
        <v>10.406376290974405</v>
      </c>
      <c r="Z164" s="176">
        <v>5.0179613830264929</v>
      </c>
      <c r="AA164" s="176">
        <v>2.5258194881005838</v>
      </c>
      <c r="AB164" s="176">
        <v>0</v>
      </c>
      <c r="AC164" s="176">
        <v>0</v>
      </c>
      <c r="AD164" s="176">
        <v>1.2348450830713964</v>
      </c>
      <c r="AF164" s="174">
        <v>494</v>
      </c>
      <c r="AG164" s="174" t="s">
        <v>16</v>
      </c>
      <c r="AH164" s="174" t="s">
        <v>138</v>
      </c>
    </row>
    <row r="165" spans="1:34" s="174" customFormat="1">
      <c r="A165" s="174" t="s">
        <v>281</v>
      </c>
      <c r="B165" s="175">
        <v>1584</v>
      </c>
      <c r="C165" s="175">
        <v>1566</v>
      </c>
      <c r="D165" s="175">
        <v>-18</v>
      </c>
      <c r="E165" s="176">
        <v>-1.1363636363636354</v>
      </c>
      <c r="F165" s="175">
        <v>55</v>
      </c>
      <c r="G165" s="175">
        <v>24</v>
      </c>
      <c r="H165" s="175">
        <v>95</v>
      </c>
      <c r="I165" s="175">
        <v>55</v>
      </c>
      <c r="J165" s="175">
        <v>41</v>
      </c>
      <c r="K165" s="175">
        <v>742</v>
      </c>
      <c r="L165" s="175">
        <v>289</v>
      </c>
      <c r="M165" s="175">
        <v>165</v>
      </c>
      <c r="N165" s="175">
        <v>100</v>
      </c>
      <c r="O165" s="175">
        <v>0</v>
      </c>
      <c r="P165" s="175">
        <v>0</v>
      </c>
      <c r="Q165" s="175">
        <v>20</v>
      </c>
      <c r="R165" s="175"/>
      <c r="S165" s="176">
        <v>3.5121328224776502</v>
      </c>
      <c r="T165" s="176">
        <v>1.5325670498084289</v>
      </c>
      <c r="U165" s="176">
        <v>6.0664112388250322</v>
      </c>
      <c r="V165" s="176">
        <v>3.5121328224776502</v>
      </c>
      <c r="W165" s="176">
        <v>2.6181353767560664</v>
      </c>
      <c r="X165" s="176">
        <v>47.381864623243935</v>
      </c>
      <c r="Y165" s="176">
        <v>18.454661558109834</v>
      </c>
      <c r="Z165" s="176">
        <v>10.536398467432949</v>
      </c>
      <c r="AA165" s="176">
        <v>6.3856960408684547</v>
      </c>
      <c r="AB165" s="176">
        <v>0</v>
      </c>
      <c r="AC165" s="176">
        <v>0</v>
      </c>
      <c r="AD165" s="176">
        <v>1.277139208173691</v>
      </c>
      <c r="AF165" s="174">
        <v>495</v>
      </c>
      <c r="AG165" s="174" t="s">
        <v>33</v>
      </c>
      <c r="AH165" s="174" t="s">
        <v>281</v>
      </c>
    </row>
    <row r="166" spans="1:34" s="174" customFormat="1">
      <c r="A166" s="174" t="s">
        <v>282</v>
      </c>
      <c r="B166" s="175">
        <v>2299</v>
      </c>
      <c r="C166" s="175">
        <v>2308</v>
      </c>
      <c r="D166" s="175">
        <v>9</v>
      </c>
      <c r="E166" s="176">
        <v>0.39147455415398102</v>
      </c>
      <c r="F166" s="175">
        <v>106</v>
      </c>
      <c r="G166" s="175">
        <v>24</v>
      </c>
      <c r="H166" s="175">
        <v>170</v>
      </c>
      <c r="I166" s="175">
        <v>81</v>
      </c>
      <c r="J166" s="175">
        <v>69</v>
      </c>
      <c r="K166" s="175">
        <v>1220</v>
      </c>
      <c r="L166" s="175">
        <v>365</v>
      </c>
      <c r="M166" s="175">
        <v>204</v>
      </c>
      <c r="N166" s="175">
        <v>69</v>
      </c>
      <c r="O166" s="175">
        <v>14</v>
      </c>
      <c r="P166" s="175">
        <v>0</v>
      </c>
      <c r="Q166" s="175">
        <v>86</v>
      </c>
      <c r="R166" s="175"/>
      <c r="S166" s="176">
        <v>4.592720970537262</v>
      </c>
      <c r="T166" s="176">
        <v>1.0398613518197575</v>
      </c>
      <c r="U166" s="176">
        <v>7.365684575389948</v>
      </c>
      <c r="V166" s="176">
        <v>3.5095320623916813</v>
      </c>
      <c r="W166" s="176">
        <v>2.9896013864818025</v>
      </c>
      <c r="X166" s="176">
        <v>52.859618717504333</v>
      </c>
      <c r="Y166" s="176">
        <v>15.814558058925476</v>
      </c>
      <c r="Z166" s="176">
        <v>8.8388214904679376</v>
      </c>
      <c r="AA166" s="176">
        <v>2.9896013864818025</v>
      </c>
      <c r="AB166" s="176">
        <v>0.60658578856152512</v>
      </c>
      <c r="AC166" s="176">
        <v>0</v>
      </c>
      <c r="AD166" s="176">
        <v>3.7261698440207969</v>
      </c>
      <c r="AF166" s="174">
        <v>498</v>
      </c>
      <c r="AG166" s="174" t="s">
        <v>48</v>
      </c>
      <c r="AH166" s="174" t="s">
        <v>282</v>
      </c>
    </row>
    <row r="167" spans="1:34" s="174" customFormat="1">
      <c r="A167" s="174" t="s">
        <v>139</v>
      </c>
      <c r="B167" s="175">
        <v>19444</v>
      </c>
      <c r="C167" s="175">
        <v>19448</v>
      </c>
      <c r="D167" s="175">
        <v>4</v>
      </c>
      <c r="E167" s="176">
        <v>2.0571898786259091E-2</v>
      </c>
      <c r="F167" s="175">
        <v>1420</v>
      </c>
      <c r="G167" s="175">
        <v>287</v>
      </c>
      <c r="H167" s="175">
        <v>1643</v>
      </c>
      <c r="I167" s="175">
        <v>795</v>
      </c>
      <c r="J167" s="175">
        <v>662</v>
      </c>
      <c r="K167" s="175">
        <v>10398</v>
      </c>
      <c r="L167" s="175">
        <v>2359</v>
      </c>
      <c r="M167" s="175">
        <v>1255</v>
      </c>
      <c r="N167" s="175">
        <v>629</v>
      </c>
      <c r="O167" s="175">
        <v>13326</v>
      </c>
      <c r="P167" s="175">
        <v>0</v>
      </c>
      <c r="Q167" s="175">
        <v>546</v>
      </c>
      <c r="R167" s="175"/>
      <c r="S167" s="176">
        <v>7.301522007404361</v>
      </c>
      <c r="T167" s="176">
        <v>1.4757301522007404</v>
      </c>
      <c r="U167" s="176">
        <v>8.4481694775812421</v>
      </c>
      <c r="V167" s="176">
        <v>4.0878239407651176</v>
      </c>
      <c r="W167" s="176">
        <v>3.4039489921842865</v>
      </c>
      <c r="X167" s="176">
        <v>53.465651995063759</v>
      </c>
      <c r="Y167" s="176">
        <v>12.129781982723159</v>
      </c>
      <c r="Z167" s="176">
        <v>6.4531057178115994</v>
      </c>
      <c r="AA167" s="176">
        <v>3.2342657342657342</v>
      </c>
      <c r="AB167" s="176">
        <v>68.521184697655286</v>
      </c>
      <c r="AC167" s="176">
        <v>0</v>
      </c>
      <c r="AD167" s="176">
        <v>2.8074866310160429</v>
      </c>
      <c r="AF167" s="174">
        <v>499</v>
      </c>
      <c r="AG167" s="174" t="s">
        <v>44</v>
      </c>
      <c r="AH167" s="174" t="s">
        <v>140</v>
      </c>
    </row>
    <row r="168" spans="1:34" s="174" customFormat="1">
      <c r="A168" s="174" t="s">
        <v>141</v>
      </c>
      <c r="B168" s="175">
        <v>10170</v>
      </c>
      <c r="C168" s="175">
        <v>10164</v>
      </c>
      <c r="D168" s="175">
        <v>-6</v>
      </c>
      <c r="E168" s="176">
        <v>-5.8997050147491237E-2</v>
      </c>
      <c r="F168" s="175">
        <v>734</v>
      </c>
      <c r="G168" s="175">
        <v>171</v>
      </c>
      <c r="H168" s="175">
        <v>986</v>
      </c>
      <c r="I168" s="175">
        <v>474</v>
      </c>
      <c r="J168" s="175">
        <v>404</v>
      </c>
      <c r="K168" s="175">
        <v>5538</v>
      </c>
      <c r="L168" s="175">
        <v>1170</v>
      </c>
      <c r="M168" s="175">
        <v>515</v>
      </c>
      <c r="N168" s="175">
        <v>172</v>
      </c>
      <c r="O168" s="175">
        <v>12</v>
      </c>
      <c r="P168" s="175">
        <v>0</v>
      </c>
      <c r="Q168" s="175">
        <v>142</v>
      </c>
      <c r="R168" s="175"/>
      <c r="S168" s="176">
        <v>7.2215663124754039</v>
      </c>
      <c r="T168" s="176">
        <v>1.6824085005903187</v>
      </c>
      <c r="U168" s="176">
        <v>9.7009051554506112</v>
      </c>
      <c r="V168" s="176">
        <v>4.6635182998819369</v>
      </c>
      <c r="W168" s="176">
        <v>3.9748130657221568</v>
      </c>
      <c r="X168" s="176">
        <v>54.486422668240856</v>
      </c>
      <c r="Y168" s="176">
        <v>11.511216056670602</v>
      </c>
      <c r="Z168" s="176">
        <v>5.0669027941755216</v>
      </c>
      <c r="AA168" s="176">
        <v>1.6922471467926012</v>
      </c>
      <c r="AB168" s="176">
        <v>0.11806375442739078</v>
      </c>
      <c r="AC168" s="176">
        <v>0</v>
      </c>
      <c r="AD168" s="176">
        <v>1.3970877607241243</v>
      </c>
      <c r="AF168" s="174">
        <v>500</v>
      </c>
      <c r="AG168" s="174" t="s">
        <v>33</v>
      </c>
      <c r="AH168" s="174" t="s">
        <v>141</v>
      </c>
    </row>
    <row r="169" spans="1:34" s="174" customFormat="1">
      <c r="A169" s="174" t="s">
        <v>142</v>
      </c>
      <c r="B169" s="175">
        <v>7766</v>
      </c>
      <c r="C169" s="175">
        <v>7654</v>
      </c>
      <c r="D169" s="175">
        <v>-112</v>
      </c>
      <c r="E169" s="176">
        <v>-1.4421838784445029</v>
      </c>
      <c r="F169" s="175">
        <v>407</v>
      </c>
      <c r="G169" s="175">
        <v>70</v>
      </c>
      <c r="H169" s="175">
        <v>510</v>
      </c>
      <c r="I169" s="175">
        <v>266</v>
      </c>
      <c r="J169" s="175">
        <v>257</v>
      </c>
      <c r="K169" s="175">
        <v>4101</v>
      </c>
      <c r="L169" s="175">
        <v>1160</v>
      </c>
      <c r="M169" s="175">
        <v>609</v>
      </c>
      <c r="N169" s="175">
        <v>274</v>
      </c>
      <c r="O169" s="175">
        <v>53</v>
      </c>
      <c r="P169" s="175">
        <v>0</v>
      </c>
      <c r="Q169" s="175">
        <v>169</v>
      </c>
      <c r="R169" s="175"/>
      <c r="S169" s="176">
        <v>5.317481055657173</v>
      </c>
      <c r="T169" s="176">
        <v>0.91455448131695838</v>
      </c>
      <c r="U169" s="176">
        <v>6.6631826495949831</v>
      </c>
      <c r="V169" s="176">
        <v>3.4753070290044423</v>
      </c>
      <c r="W169" s="176">
        <v>3.3577214528351189</v>
      </c>
      <c r="X169" s="176">
        <v>53.579827541154955</v>
      </c>
      <c r="Y169" s="176">
        <v>15.155474261823883</v>
      </c>
      <c r="Z169" s="176">
        <v>7.9566239874575384</v>
      </c>
      <c r="AA169" s="176">
        <v>3.5798275411549514</v>
      </c>
      <c r="AB169" s="176">
        <v>0.69244839299712568</v>
      </c>
      <c r="AC169" s="176">
        <v>0</v>
      </c>
      <c r="AD169" s="176">
        <v>2.2079958191795139</v>
      </c>
      <c r="AF169" s="174">
        <v>503</v>
      </c>
      <c r="AG169" s="174" t="s">
        <v>37</v>
      </c>
      <c r="AH169" s="174" t="s">
        <v>494</v>
      </c>
    </row>
    <row r="170" spans="1:34" s="174" customFormat="1">
      <c r="A170" s="174" t="s">
        <v>283</v>
      </c>
      <c r="B170" s="175">
        <v>1922</v>
      </c>
      <c r="C170" s="175">
        <v>1882</v>
      </c>
      <c r="D170" s="175">
        <v>-40</v>
      </c>
      <c r="E170" s="176">
        <v>-2.0811654526534884</v>
      </c>
      <c r="F170" s="175">
        <v>92</v>
      </c>
      <c r="G170" s="175">
        <v>16</v>
      </c>
      <c r="H170" s="175">
        <v>130</v>
      </c>
      <c r="I170" s="175">
        <v>75</v>
      </c>
      <c r="J170" s="175">
        <v>36</v>
      </c>
      <c r="K170" s="175">
        <v>988</v>
      </c>
      <c r="L170" s="175">
        <v>309</v>
      </c>
      <c r="M170" s="175">
        <v>165</v>
      </c>
      <c r="N170" s="175">
        <v>71</v>
      </c>
      <c r="O170" s="175">
        <v>176</v>
      </c>
      <c r="P170" s="175">
        <v>0</v>
      </c>
      <c r="Q170" s="175">
        <v>68</v>
      </c>
      <c r="R170" s="175"/>
      <c r="S170" s="176">
        <v>4.8884165781083952</v>
      </c>
      <c r="T170" s="176">
        <v>0.85015940488841657</v>
      </c>
      <c r="U170" s="176">
        <v>6.9075451647183845</v>
      </c>
      <c r="V170" s="176">
        <v>3.9851222104144526</v>
      </c>
      <c r="W170" s="176">
        <v>1.9128586609989375</v>
      </c>
      <c r="X170" s="176">
        <v>52.497343251859718</v>
      </c>
      <c r="Y170" s="176">
        <v>16.418703506907544</v>
      </c>
      <c r="Z170" s="176">
        <v>8.7672688629117967</v>
      </c>
      <c r="AA170" s="176">
        <v>3.7725823591923486</v>
      </c>
      <c r="AB170" s="176">
        <v>9.3517534537725826</v>
      </c>
      <c r="AC170" s="176">
        <v>0</v>
      </c>
      <c r="AD170" s="176">
        <v>3.6131774707757707</v>
      </c>
      <c r="AF170" s="174">
        <v>504</v>
      </c>
      <c r="AG170" s="174" t="s">
        <v>6</v>
      </c>
      <c r="AH170" s="174" t="s">
        <v>284</v>
      </c>
    </row>
    <row r="171" spans="1:34" s="174" customFormat="1">
      <c r="A171" s="174" t="s">
        <v>143</v>
      </c>
      <c r="B171" s="175">
        <v>20686</v>
      </c>
      <c r="C171" s="175">
        <v>20721</v>
      </c>
      <c r="D171" s="175">
        <v>35</v>
      </c>
      <c r="E171" s="176">
        <v>0.16919655805858191</v>
      </c>
      <c r="F171" s="175">
        <v>1371</v>
      </c>
      <c r="G171" s="175">
        <v>257</v>
      </c>
      <c r="H171" s="175">
        <v>1843</v>
      </c>
      <c r="I171" s="175">
        <v>915</v>
      </c>
      <c r="J171" s="175">
        <v>831</v>
      </c>
      <c r="K171" s="175">
        <v>11556</v>
      </c>
      <c r="L171" s="175">
        <v>2407</v>
      </c>
      <c r="M171" s="175">
        <v>1135</v>
      </c>
      <c r="N171" s="175">
        <v>406</v>
      </c>
      <c r="O171" s="175">
        <v>199</v>
      </c>
      <c r="P171" s="175">
        <v>0</v>
      </c>
      <c r="Q171" s="175">
        <v>732</v>
      </c>
      <c r="R171" s="175"/>
      <c r="S171" s="176">
        <v>6.6164760388012169</v>
      </c>
      <c r="T171" s="176">
        <v>1.2402876309058444</v>
      </c>
      <c r="U171" s="176">
        <v>8.8943583803870467</v>
      </c>
      <c r="V171" s="176">
        <v>4.415810047777617</v>
      </c>
      <c r="W171" s="176">
        <v>4.0104242073259018</v>
      </c>
      <c r="X171" s="176">
        <v>55.769509193571743</v>
      </c>
      <c r="Y171" s="176">
        <v>11.616234737705708</v>
      </c>
      <c r="Z171" s="176">
        <v>5.4775348680083003</v>
      </c>
      <c r="AA171" s="176">
        <v>1.9593648955166256</v>
      </c>
      <c r="AB171" s="176">
        <v>0.96037836011775501</v>
      </c>
      <c r="AC171" s="176">
        <v>0</v>
      </c>
      <c r="AD171" s="176">
        <v>3.5326480382220935</v>
      </c>
      <c r="AF171" s="174">
        <v>505</v>
      </c>
      <c r="AG171" s="174" t="s">
        <v>6</v>
      </c>
      <c r="AH171" s="174" t="s">
        <v>143</v>
      </c>
    </row>
    <row r="172" spans="1:34" s="174" customFormat="1">
      <c r="A172" s="174" t="s">
        <v>144</v>
      </c>
      <c r="B172" s="175">
        <v>5924</v>
      </c>
      <c r="C172" s="175">
        <v>5791</v>
      </c>
      <c r="D172" s="175">
        <v>-133</v>
      </c>
      <c r="E172" s="176">
        <v>-2.2451046590141743</v>
      </c>
      <c r="F172" s="175">
        <v>228</v>
      </c>
      <c r="G172" s="175">
        <v>53</v>
      </c>
      <c r="H172" s="175">
        <v>298</v>
      </c>
      <c r="I172" s="175">
        <v>143</v>
      </c>
      <c r="J172" s="175">
        <v>174</v>
      </c>
      <c r="K172" s="175">
        <v>2777</v>
      </c>
      <c r="L172" s="175">
        <v>1196</v>
      </c>
      <c r="M172" s="175">
        <v>655</v>
      </c>
      <c r="N172" s="175">
        <v>267</v>
      </c>
      <c r="O172" s="175">
        <v>12</v>
      </c>
      <c r="P172" s="175">
        <v>0</v>
      </c>
      <c r="Q172" s="175">
        <v>125</v>
      </c>
      <c r="R172" s="175"/>
      <c r="S172" s="176">
        <v>3.9371438438957003</v>
      </c>
      <c r="T172" s="176">
        <v>0.91521326195821096</v>
      </c>
      <c r="U172" s="176">
        <v>5.1459160766706962</v>
      </c>
      <c r="V172" s="176">
        <v>2.4693489898117771</v>
      </c>
      <c r="W172" s="176">
        <v>3.0046624071835608</v>
      </c>
      <c r="X172" s="176">
        <v>47.953721291659477</v>
      </c>
      <c r="Y172" s="176">
        <v>20.652737005698498</v>
      </c>
      <c r="Z172" s="176">
        <v>11.310654463823173</v>
      </c>
      <c r="AA172" s="176">
        <v>4.6106026592989124</v>
      </c>
      <c r="AB172" s="176">
        <v>0.20721809704714209</v>
      </c>
      <c r="AC172" s="176">
        <v>0</v>
      </c>
      <c r="AD172" s="176">
        <v>2.1585218442410636</v>
      </c>
      <c r="AF172" s="174">
        <v>507</v>
      </c>
      <c r="AG172" s="174" t="s">
        <v>67</v>
      </c>
      <c r="AH172" s="174" t="s">
        <v>144</v>
      </c>
    </row>
    <row r="173" spans="1:34" s="174" customFormat="1">
      <c r="A173" s="174" t="s">
        <v>145</v>
      </c>
      <c r="B173" s="175">
        <v>9983</v>
      </c>
      <c r="C173" s="175">
        <v>9855</v>
      </c>
      <c r="D173" s="175">
        <v>-128</v>
      </c>
      <c r="E173" s="176">
        <v>-1.2821797054993533</v>
      </c>
      <c r="F173" s="175">
        <v>375</v>
      </c>
      <c r="G173" s="175">
        <v>82</v>
      </c>
      <c r="H173" s="175">
        <v>515</v>
      </c>
      <c r="I173" s="175">
        <v>273</v>
      </c>
      <c r="J173" s="175">
        <v>303</v>
      </c>
      <c r="K173" s="175">
        <v>4925</v>
      </c>
      <c r="L173" s="175">
        <v>1884</v>
      </c>
      <c r="M173" s="175">
        <v>1045</v>
      </c>
      <c r="N173" s="175">
        <v>453</v>
      </c>
      <c r="O173" s="175">
        <v>18</v>
      </c>
      <c r="P173" s="175">
        <v>0</v>
      </c>
      <c r="Q173" s="175">
        <v>240</v>
      </c>
      <c r="R173" s="175"/>
      <c r="S173" s="176">
        <v>3.8051750380517504</v>
      </c>
      <c r="T173" s="176">
        <v>0.83206494165398281</v>
      </c>
      <c r="U173" s="176">
        <v>5.2257737189244038</v>
      </c>
      <c r="V173" s="176">
        <v>2.7701674277016743</v>
      </c>
      <c r="W173" s="176">
        <v>3.0745814307458144</v>
      </c>
      <c r="X173" s="176">
        <v>49.974632166412988</v>
      </c>
      <c r="Y173" s="176">
        <v>19.117199391171994</v>
      </c>
      <c r="Z173" s="176">
        <v>10.603754439370878</v>
      </c>
      <c r="AA173" s="176">
        <v>4.5966514459665149</v>
      </c>
      <c r="AB173" s="176">
        <v>0.18264840182648401</v>
      </c>
      <c r="AC173" s="176">
        <v>0</v>
      </c>
      <c r="AD173" s="176">
        <v>2.4353120243531201</v>
      </c>
      <c r="AF173" s="174">
        <v>508</v>
      </c>
      <c r="AG173" s="174" t="s">
        <v>3</v>
      </c>
      <c r="AH173" s="174" t="s">
        <v>145</v>
      </c>
    </row>
    <row r="174" spans="1:34" s="174" customFormat="1">
      <c r="A174" s="174" t="s">
        <v>449</v>
      </c>
      <c r="B174" s="175">
        <v>19245</v>
      </c>
      <c r="C174" s="175">
        <v>19314</v>
      </c>
      <c r="D174" s="175">
        <v>69</v>
      </c>
      <c r="E174" s="176">
        <v>0.35853468433360014</v>
      </c>
      <c r="F174" s="175">
        <v>946</v>
      </c>
      <c r="G174" s="175">
        <v>192</v>
      </c>
      <c r="H174" s="175">
        <v>1311</v>
      </c>
      <c r="I174" s="175">
        <v>690</v>
      </c>
      <c r="J174" s="175">
        <v>691</v>
      </c>
      <c r="K174" s="175">
        <v>10544</v>
      </c>
      <c r="L174" s="175">
        <v>2988</v>
      </c>
      <c r="M174" s="175">
        <v>1449</v>
      </c>
      <c r="N174" s="175">
        <v>503</v>
      </c>
      <c r="O174" s="175">
        <v>252</v>
      </c>
      <c r="P174" s="175">
        <v>0</v>
      </c>
      <c r="Q174" s="175">
        <v>518</v>
      </c>
      <c r="R174" s="175"/>
      <c r="S174" s="176">
        <v>4.8980014497255882</v>
      </c>
      <c r="T174" s="176">
        <v>0.99409754582168375</v>
      </c>
      <c r="U174" s="176">
        <v>6.7878223050636848</v>
      </c>
      <c r="V174" s="176">
        <v>3.5725380552966755</v>
      </c>
      <c r="W174" s="176">
        <v>3.5777156466811642</v>
      </c>
      <c r="X174" s="176">
        <v>54.592523558040796</v>
      </c>
      <c r="Y174" s="176">
        <v>15.470643056849953</v>
      </c>
      <c r="Z174" s="176">
        <v>7.5023299161230197</v>
      </c>
      <c r="AA174" s="176">
        <v>2.604328466397432</v>
      </c>
      <c r="AB174" s="176">
        <v>1.3047530288909599</v>
      </c>
      <c r="AC174" s="176">
        <v>0</v>
      </c>
      <c r="AD174" s="176">
        <v>2.6819923371647509</v>
      </c>
      <c r="AF174" s="174">
        <v>529</v>
      </c>
      <c r="AG174" s="174" t="s">
        <v>37</v>
      </c>
      <c r="AH174" s="174" t="s">
        <v>146</v>
      </c>
    </row>
    <row r="175" spans="1:34" s="174" customFormat="1">
      <c r="A175" s="174" t="s">
        <v>147</v>
      </c>
      <c r="B175" s="175">
        <v>5437</v>
      </c>
      <c r="C175" s="175">
        <v>5329</v>
      </c>
      <c r="D175" s="175">
        <v>-108</v>
      </c>
      <c r="E175" s="176">
        <v>-1.986389553062351</v>
      </c>
      <c r="F175" s="175">
        <v>248</v>
      </c>
      <c r="G175" s="175">
        <v>59</v>
      </c>
      <c r="H175" s="175">
        <v>355</v>
      </c>
      <c r="I175" s="175">
        <v>205</v>
      </c>
      <c r="J175" s="175">
        <v>201</v>
      </c>
      <c r="K175" s="175">
        <v>2754</v>
      </c>
      <c r="L175" s="175">
        <v>837</v>
      </c>
      <c r="M175" s="175">
        <v>479</v>
      </c>
      <c r="N175" s="175">
        <v>191</v>
      </c>
      <c r="O175" s="175">
        <v>27</v>
      </c>
      <c r="P175" s="175">
        <v>0</v>
      </c>
      <c r="Q175" s="175">
        <v>90</v>
      </c>
      <c r="R175" s="175"/>
      <c r="S175" s="176">
        <v>4.6537811972227434</v>
      </c>
      <c r="T175" s="176">
        <v>1.1071495590167011</v>
      </c>
      <c r="U175" s="176">
        <v>6.6616626008632007</v>
      </c>
      <c r="V175" s="176">
        <v>3.8468755864139617</v>
      </c>
      <c r="W175" s="176">
        <v>3.7718145993619814</v>
      </c>
      <c r="X175" s="176">
        <v>51.679489585288053</v>
      </c>
      <c r="Y175" s="176">
        <v>15.706511540626758</v>
      </c>
      <c r="Z175" s="176">
        <v>8.9885531994745733</v>
      </c>
      <c r="AA175" s="176">
        <v>3.584162131732032</v>
      </c>
      <c r="AB175" s="176">
        <v>0.50666166260086321</v>
      </c>
      <c r="AC175" s="176">
        <v>0</v>
      </c>
      <c r="AD175" s="176">
        <v>1.688872208669544</v>
      </c>
      <c r="AF175" s="174">
        <v>531</v>
      </c>
      <c r="AG175" s="174" t="s">
        <v>15</v>
      </c>
      <c r="AH175" s="174" t="s">
        <v>147</v>
      </c>
    </row>
    <row r="176" spans="1:34" s="174" customFormat="1">
      <c r="A176" s="174" t="s">
        <v>148</v>
      </c>
      <c r="B176" s="175">
        <v>10737</v>
      </c>
      <c r="C176" s="175">
        <v>10639</v>
      </c>
      <c r="D176" s="175">
        <v>-98</v>
      </c>
      <c r="E176" s="176">
        <v>-0.91273167551457757</v>
      </c>
      <c r="F176" s="175">
        <v>825</v>
      </c>
      <c r="G176" s="175">
        <v>179</v>
      </c>
      <c r="H176" s="175">
        <v>1083</v>
      </c>
      <c r="I176" s="175">
        <v>505</v>
      </c>
      <c r="J176" s="175">
        <v>483</v>
      </c>
      <c r="K176" s="175">
        <v>5189</v>
      </c>
      <c r="L176" s="175">
        <v>1351</v>
      </c>
      <c r="M176" s="175">
        <v>698</v>
      </c>
      <c r="N176" s="175">
        <v>326</v>
      </c>
      <c r="O176" s="175">
        <v>0</v>
      </c>
      <c r="P176" s="175">
        <v>0</v>
      </c>
      <c r="Q176" s="175">
        <v>106</v>
      </c>
      <c r="R176" s="175"/>
      <c r="S176" s="176">
        <v>7.7544882037785507</v>
      </c>
      <c r="T176" s="176">
        <v>1.6824889557289218</v>
      </c>
      <c r="U176" s="176">
        <v>10.179528151142025</v>
      </c>
      <c r="V176" s="176">
        <v>4.7466867186765676</v>
      </c>
      <c r="W176" s="176">
        <v>4.5399003665758064</v>
      </c>
      <c r="X176" s="176">
        <v>48.773380956856847</v>
      </c>
      <c r="Y176" s="176">
        <v>12.698561894914937</v>
      </c>
      <c r="Z176" s="176">
        <v>6.5607669893787008</v>
      </c>
      <c r="AA176" s="176">
        <v>3.0641977629476456</v>
      </c>
      <c r="AB176" s="176">
        <v>0</v>
      </c>
      <c r="AC176" s="176">
        <v>0</v>
      </c>
      <c r="AD176" s="176">
        <v>0.99633424194003206</v>
      </c>
      <c r="AF176" s="174">
        <v>535</v>
      </c>
      <c r="AG176" s="174" t="s">
        <v>16</v>
      </c>
      <c r="AH176" s="174" t="s">
        <v>148</v>
      </c>
    </row>
    <row r="177" spans="1:34" s="174" customFormat="1">
      <c r="A177" s="174" t="s">
        <v>68</v>
      </c>
      <c r="B177" s="175">
        <v>33527</v>
      </c>
      <c r="C177" s="175">
        <v>33929</v>
      </c>
      <c r="D177" s="175">
        <v>402</v>
      </c>
      <c r="E177" s="176">
        <v>1.1990336146985969</v>
      </c>
      <c r="F177" s="175">
        <v>2115</v>
      </c>
      <c r="G177" s="175">
        <v>465</v>
      </c>
      <c r="H177" s="175">
        <v>2915</v>
      </c>
      <c r="I177" s="175">
        <v>1358</v>
      </c>
      <c r="J177" s="175">
        <v>1160</v>
      </c>
      <c r="K177" s="175">
        <v>18972</v>
      </c>
      <c r="L177" s="175">
        <v>4150</v>
      </c>
      <c r="M177" s="175">
        <v>1982</v>
      </c>
      <c r="N177" s="175">
        <v>812</v>
      </c>
      <c r="O177" s="175">
        <v>121</v>
      </c>
      <c r="P177" s="175">
        <v>0</v>
      </c>
      <c r="Q177" s="175">
        <v>914</v>
      </c>
      <c r="R177" s="175"/>
      <c r="S177" s="176">
        <v>6.2336054702466912</v>
      </c>
      <c r="T177" s="176">
        <v>1.3705090040967904</v>
      </c>
      <c r="U177" s="176">
        <v>8.5914704235314936</v>
      </c>
      <c r="V177" s="176">
        <v>4.0024757582009487</v>
      </c>
      <c r="W177" s="176">
        <v>3.4189041822629607</v>
      </c>
      <c r="X177" s="176">
        <v>55.916767367149042</v>
      </c>
      <c r="Y177" s="176">
        <v>12.231424445164903</v>
      </c>
      <c r="Z177" s="176">
        <v>5.841610421763094</v>
      </c>
      <c r="AA177" s="176">
        <v>2.3932329275840729</v>
      </c>
      <c r="AB177" s="176">
        <v>0.3566270741843261</v>
      </c>
      <c r="AC177" s="176">
        <v>0</v>
      </c>
      <c r="AD177" s="176">
        <v>2.6938607091278843</v>
      </c>
      <c r="AF177" s="174">
        <v>536</v>
      </c>
      <c r="AG177" s="174" t="s">
        <v>3</v>
      </c>
      <c r="AH177" s="174" t="s">
        <v>68</v>
      </c>
    </row>
    <row r="178" spans="1:34" s="174" customFormat="1">
      <c r="A178" s="174" t="s">
        <v>285</v>
      </c>
      <c r="B178" s="175">
        <v>4733</v>
      </c>
      <c r="C178" s="175">
        <v>4715</v>
      </c>
      <c r="D178" s="175">
        <v>-18</v>
      </c>
      <c r="E178" s="176">
        <v>-0.38030847242763732</v>
      </c>
      <c r="F178" s="175">
        <v>289</v>
      </c>
      <c r="G178" s="175">
        <v>77</v>
      </c>
      <c r="H178" s="175">
        <v>405</v>
      </c>
      <c r="I178" s="175">
        <v>203</v>
      </c>
      <c r="J178" s="175">
        <v>193</v>
      </c>
      <c r="K178" s="175">
        <v>2594</v>
      </c>
      <c r="L178" s="175">
        <v>573</v>
      </c>
      <c r="M178" s="175">
        <v>254</v>
      </c>
      <c r="N178" s="175">
        <v>127</v>
      </c>
      <c r="O178" s="175">
        <v>44</v>
      </c>
      <c r="P178" s="175">
        <v>0</v>
      </c>
      <c r="Q178" s="175">
        <v>68</v>
      </c>
      <c r="R178" s="175"/>
      <c r="S178" s="176">
        <v>6.1293743372216332</v>
      </c>
      <c r="T178" s="176">
        <v>1.6330858960763521</v>
      </c>
      <c r="U178" s="176">
        <v>8.5896076352067858</v>
      </c>
      <c r="V178" s="176">
        <v>4.3054082714740192</v>
      </c>
      <c r="W178" s="176">
        <v>4.0933191940615057</v>
      </c>
      <c r="X178" s="176">
        <v>55.015906680805941</v>
      </c>
      <c r="Y178" s="176">
        <v>12.152704135737009</v>
      </c>
      <c r="Z178" s="176">
        <v>5.3870625662778364</v>
      </c>
      <c r="AA178" s="176">
        <v>2.6935312831389182</v>
      </c>
      <c r="AB178" s="176">
        <v>0.93319194061505828</v>
      </c>
      <c r="AC178" s="176">
        <v>0</v>
      </c>
      <c r="AD178" s="176">
        <v>1.44220572640509</v>
      </c>
      <c r="AF178" s="174">
        <v>538</v>
      </c>
      <c r="AG178" s="174" t="s">
        <v>37</v>
      </c>
      <c r="AH178" s="174" t="s">
        <v>286</v>
      </c>
    </row>
    <row r="179" spans="1:34" s="174" customFormat="1">
      <c r="A179" s="174" t="s">
        <v>149</v>
      </c>
      <c r="B179" s="175">
        <v>9784</v>
      </c>
      <c r="C179" s="175">
        <v>9552</v>
      </c>
      <c r="D179" s="175">
        <v>-232</v>
      </c>
      <c r="E179" s="176">
        <v>-2.3712183156173294</v>
      </c>
      <c r="F179" s="175">
        <v>375</v>
      </c>
      <c r="G179" s="175">
        <v>73</v>
      </c>
      <c r="H179" s="175">
        <v>476</v>
      </c>
      <c r="I179" s="175">
        <v>290</v>
      </c>
      <c r="J179" s="175">
        <v>271</v>
      </c>
      <c r="K179" s="175">
        <v>4736</v>
      </c>
      <c r="L179" s="175">
        <v>1864</v>
      </c>
      <c r="M179" s="175">
        <v>999</v>
      </c>
      <c r="N179" s="175">
        <v>468</v>
      </c>
      <c r="O179" s="175">
        <v>0</v>
      </c>
      <c r="P179" s="175">
        <v>0</v>
      </c>
      <c r="Q179" s="175">
        <v>151</v>
      </c>
      <c r="R179" s="175"/>
      <c r="S179" s="176">
        <v>3.9258793969849251</v>
      </c>
      <c r="T179" s="176">
        <v>0.76423785594639859</v>
      </c>
      <c r="U179" s="176">
        <v>4.983249581239531</v>
      </c>
      <c r="V179" s="176">
        <v>3.0360134003350083</v>
      </c>
      <c r="W179" s="176">
        <v>2.8371021775544389</v>
      </c>
      <c r="X179" s="176">
        <v>49.581239530988277</v>
      </c>
      <c r="Y179" s="176">
        <v>19.514237855946398</v>
      </c>
      <c r="Z179" s="176">
        <v>10.458542713567839</v>
      </c>
      <c r="AA179" s="176">
        <v>4.8994974874371859</v>
      </c>
      <c r="AB179" s="176">
        <v>0</v>
      </c>
      <c r="AC179" s="176">
        <v>0</v>
      </c>
      <c r="AD179" s="176">
        <v>1.5808207705192632</v>
      </c>
      <c r="AF179" s="174">
        <v>541</v>
      </c>
      <c r="AG179" s="174" t="s">
        <v>32</v>
      </c>
      <c r="AH179" s="174" t="s">
        <v>149</v>
      </c>
    </row>
    <row r="180" spans="1:34" s="174" customFormat="1">
      <c r="A180" s="174" t="s">
        <v>69</v>
      </c>
      <c r="B180" s="175">
        <v>42665</v>
      </c>
      <c r="C180" s="175">
        <v>42993</v>
      </c>
      <c r="D180" s="175">
        <v>328</v>
      </c>
      <c r="E180" s="176">
        <v>0.76878003046993992</v>
      </c>
      <c r="F180" s="175">
        <v>2936</v>
      </c>
      <c r="G180" s="175">
        <v>591</v>
      </c>
      <c r="H180" s="175">
        <v>3880</v>
      </c>
      <c r="I180" s="175">
        <v>2007</v>
      </c>
      <c r="J180" s="175">
        <v>1880</v>
      </c>
      <c r="K180" s="175">
        <v>24476</v>
      </c>
      <c r="L180" s="175">
        <v>4389</v>
      </c>
      <c r="M180" s="175">
        <v>2201</v>
      </c>
      <c r="N180" s="175">
        <v>633</v>
      </c>
      <c r="O180" s="175">
        <v>521</v>
      </c>
      <c r="P180" s="175">
        <v>0</v>
      </c>
      <c r="Q180" s="175">
        <v>2280</v>
      </c>
      <c r="R180" s="175"/>
      <c r="S180" s="176">
        <v>6.8290186774591213</v>
      </c>
      <c r="T180" s="176">
        <v>1.3746423836438491</v>
      </c>
      <c r="U180" s="176">
        <v>9.0247249552252686</v>
      </c>
      <c r="V180" s="176">
        <v>4.6682018002930707</v>
      </c>
      <c r="W180" s="176">
        <v>4.3728048752122444</v>
      </c>
      <c r="X180" s="176">
        <v>56.930197939199402</v>
      </c>
      <c r="Y180" s="176">
        <v>10.208638615588585</v>
      </c>
      <c r="Z180" s="176">
        <v>5.1194380480543344</v>
      </c>
      <c r="AA180" s="176">
        <v>1.4723327053241224</v>
      </c>
      <c r="AB180" s="176">
        <v>1.2118251808433931</v>
      </c>
      <c r="AC180" s="176">
        <v>0</v>
      </c>
      <c r="AD180" s="176">
        <v>5.303188891214849</v>
      </c>
      <c r="AF180" s="174">
        <v>543</v>
      </c>
      <c r="AG180" s="174" t="s">
        <v>6</v>
      </c>
      <c r="AH180" s="174" t="s">
        <v>69</v>
      </c>
    </row>
    <row r="181" spans="1:34" s="174" customFormat="1">
      <c r="A181" s="174" t="s">
        <v>287</v>
      </c>
      <c r="B181" s="175">
        <v>9471</v>
      </c>
      <c r="C181" s="175">
        <v>9479</v>
      </c>
      <c r="D181" s="175">
        <v>8</v>
      </c>
      <c r="E181" s="176">
        <v>8.4468377151303287E-2</v>
      </c>
      <c r="F181" s="175">
        <v>606</v>
      </c>
      <c r="G181" s="175">
        <v>90</v>
      </c>
      <c r="H181" s="175">
        <v>589</v>
      </c>
      <c r="I181" s="175">
        <v>261</v>
      </c>
      <c r="J181" s="175">
        <v>261</v>
      </c>
      <c r="K181" s="175">
        <v>4928</v>
      </c>
      <c r="L181" s="175">
        <v>1364</v>
      </c>
      <c r="M181" s="175">
        <v>865</v>
      </c>
      <c r="N181" s="175">
        <v>515</v>
      </c>
      <c r="O181" s="175">
        <v>7486</v>
      </c>
      <c r="P181" s="175">
        <v>0</v>
      </c>
      <c r="Q181" s="175">
        <v>1474</v>
      </c>
      <c r="R181" s="175"/>
      <c r="S181" s="176">
        <v>6.3930794387593624</v>
      </c>
      <c r="T181" s="176">
        <v>0.94946724338010347</v>
      </c>
      <c r="U181" s="176">
        <v>6.2137356261208989</v>
      </c>
      <c r="V181" s="176">
        <v>2.7534550058022997</v>
      </c>
      <c r="W181" s="176">
        <v>2.7534550058022997</v>
      </c>
      <c r="X181" s="176">
        <v>51.988606393079436</v>
      </c>
      <c r="Y181" s="176">
        <v>14.389703555227346</v>
      </c>
      <c r="Z181" s="176">
        <v>9.125435172486549</v>
      </c>
      <c r="AA181" s="176">
        <v>5.4330625593417023</v>
      </c>
      <c r="AB181" s="176">
        <v>78.974575377149492</v>
      </c>
      <c r="AC181" s="176">
        <v>0</v>
      </c>
      <c r="AD181" s="176">
        <v>15.550163519358581</v>
      </c>
      <c r="AF181" s="174">
        <v>545</v>
      </c>
      <c r="AG181" s="174" t="s">
        <v>44</v>
      </c>
      <c r="AH181" s="174" t="s">
        <v>288</v>
      </c>
    </row>
    <row r="182" spans="1:34" s="174" customFormat="1">
      <c r="A182" s="174" t="s">
        <v>150</v>
      </c>
      <c r="B182" s="175">
        <v>16091</v>
      </c>
      <c r="C182" s="175">
        <v>16003</v>
      </c>
      <c r="D182" s="175">
        <v>-88</v>
      </c>
      <c r="E182" s="176">
        <v>-0.54688956559567625</v>
      </c>
      <c r="F182" s="175">
        <v>894</v>
      </c>
      <c r="G182" s="175">
        <v>189</v>
      </c>
      <c r="H182" s="175">
        <v>1184</v>
      </c>
      <c r="I182" s="175">
        <v>630</v>
      </c>
      <c r="J182" s="175">
        <v>550</v>
      </c>
      <c r="K182" s="175">
        <v>8531</v>
      </c>
      <c r="L182" s="175">
        <v>2359</v>
      </c>
      <c r="M182" s="175">
        <v>1175</v>
      </c>
      <c r="N182" s="175">
        <v>491</v>
      </c>
      <c r="O182" s="175">
        <v>97</v>
      </c>
      <c r="P182" s="175">
        <v>0</v>
      </c>
      <c r="Q182" s="175">
        <v>479</v>
      </c>
      <c r="R182" s="175"/>
      <c r="S182" s="176">
        <v>5.5864525401487226</v>
      </c>
      <c r="T182" s="176">
        <v>1.1810285571455352</v>
      </c>
      <c r="U182" s="176">
        <v>7.39861276010748</v>
      </c>
      <c r="V182" s="176">
        <v>3.9367618571517839</v>
      </c>
      <c r="W182" s="176">
        <v>3.4368555895769544</v>
      </c>
      <c r="X182" s="176">
        <v>53.308754608510903</v>
      </c>
      <c r="Y182" s="176">
        <v>14.740986065112791</v>
      </c>
      <c r="Z182" s="176">
        <v>7.3423733050053119</v>
      </c>
      <c r="AA182" s="176">
        <v>3.0681747172405176</v>
      </c>
      <c r="AB182" s="176">
        <v>0.60613634943448103</v>
      </c>
      <c r="AC182" s="176">
        <v>0</v>
      </c>
      <c r="AD182" s="176">
        <v>2.9931887771042929</v>
      </c>
      <c r="AF182" s="174">
        <v>560</v>
      </c>
      <c r="AG182" s="174" t="s">
        <v>22</v>
      </c>
      <c r="AH182" s="174" t="s">
        <v>150</v>
      </c>
    </row>
    <row r="183" spans="1:34" s="174" customFormat="1">
      <c r="A183" s="174" t="s">
        <v>289</v>
      </c>
      <c r="B183" s="175">
        <v>1364</v>
      </c>
      <c r="C183" s="175">
        <v>1329</v>
      </c>
      <c r="D183" s="175">
        <v>-35</v>
      </c>
      <c r="E183" s="176">
        <v>-2.5659824046920798</v>
      </c>
      <c r="F183" s="175">
        <v>65</v>
      </c>
      <c r="G183" s="175">
        <v>12</v>
      </c>
      <c r="H183" s="175">
        <v>109</v>
      </c>
      <c r="I183" s="175">
        <v>59</v>
      </c>
      <c r="J183" s="175">
        <v>53</v>
      </c>
      <c r="K183" s="175">
        <v>664</v>
      </c>
      <c r="L183" s="175">
        <v>195</v>
      </c>
      <c r="M183" s="175">
        <v>106</v>
      </c>
      <c r="N183" s="175">
        <v>66</v>
      </c>
      <c r="O183" s="175">
        <v>0</v>
      </c>
      <c r="P183" s="175">
        <v>0</v>
      </c>
      <c r="Q183" s="175">
        <v>92</v>
      </c>
      <c r="R183" s="175"/>
      <c r="S183" s="176">
        <v>4.8908954100827691</v>
      </c>
      <c r="T183" s="176">
        <v>0.90293453724604955</v>
      </c>
      <c r="U183" s="176">
        <v>8.2016553799849508</v>
      </c>
      <c r="V183" s="176">
        <v>4.4394281414597438</v>
      </c>
      <c r="W183" s="176">
        <v>3.9879608728367195</v>
      </c>
      <c r="X183" s="176">
        <v>49.962377727614751</v>
      </c>
      <c r="Y183" s="176">
        <v>14.672686230248308</v>
      </c>
      <c r="Z183" s="176">
        <v>7.975921745673439</v>
      </c>
      <c r="AA183" s="176">
        <v>4.966139954853273</v>
      </c>
      <c r="AB183" s="176">
        <v>0</v>
      </c>
      <c r="AC183" s="176">
        <v>0</v>
      </c>
      <c r="AD183" s="176">
        <v>6.9224981188863808</v>
      </c>
      <c r="AF183" s="174">
        <v>561</v>
      </c>
      <c r="AG183" s="174" t="s">
        <v>37</v>
      </c>
      <c r="AH183" s="174" t="s">
        <v>289</v>
      </c>
    </row>
    <row r="184" spans="1:34" s="174" customFormat="1">
      <c r="A184" s="174" t="s">
        <v>151</v>
      </c>
      <c r="B184" s="175">
        <v>9221</v>
      </c>
      <c r="C184" s="175">
        <v>9158</v>
      </c>
      <c r="D184" s="175">
        <v>-63</v>
      </c>
      <c r="E184" s="176">
        <v>-0.68322307775728897</v>
      </c>
      <c r="F184" s="175">
        <v>463</v>
      </c>
      <c r="G184" s="175">
        <v>111</v>
      </c>
      <c r="H184" s="175">
        <v>597</v>
      </c>
      <c r="I184" s="175">
        <v>326</v>
      </c>
      <c r="J184" s="175">
        <v>282</v>
      </c>
      <c r="K184" s="175">
        <v>4684</v>
      </c>
      <c r="L184" s="175">
        <v>1470</v>
      </c>
      <c r="M184" s="175">
        <v>855</v>
      </c>
      <c r="N184" s="175">
        <v>370</v>
      </c>
      <c r="O184" s="175">
        <v>15</v>
      </c>
      <c r="P184" s="175">
        <v>0</v>
      </c>
      <c r="Q184" s="175">
        <v>148</v>
      </c>
      <c r="R184" s="175"/>
      <c r="S184" s="176">
        <v>5.0556890150687916</v>
      </c>
      <c r="T184" s="176">
        <v>1.2120550338501856</v>
      </c>
      <c r="U184" s="176">
        <v>6.5188905874645124</v>
      </c>
      <c r="V184" s="176">
        <v>3.5597291985149595</v>
      </c>
      <c r="W184" s="176">
        <v>3.0792749508626338</v>
      </c>
      <c r="X184" s="176">
        <v>51.146538545533957</v>
      </c>
      <c r="Y184" s="176">
        <v>16.051539637475432</v>
      </c>
      <c r="Z184" s="176">
        <v>9.3360995850622412</v>
      </c>
      <c r="AA184" s="176">
        <v>4.0401834461672861</v>
      </c>
      <c r="AB184" s="176">
        <v>0.16379122079056563</v>
      </c>
      <c r="AC184" s="176">
        <v>0</v>
      </c>
      <c r="AD184" s="176">
        <v>1.6160733784669141</v>
      </c>
      <c r="AF184" s="174">
        <v>562</v>
      </c>
      <c r="AG184" s="174" t="s">
        <v>3</v>
      </c>
      <c r="AH184" s="174" t="s">
        <v>151</v>
      </c>
    </row>
    <row r="185" spans="1:34" s="174" customFormat="1">
      <c r="A185" s="174" t="s">
        <v>152</v>
      </c>
      <c r="B185" s="175">
        <v>7430</v>
      </c>
      <c r="C185" s="175">
        <v>7288</v>
      </c>
      <c r="D185" s="175">
        <v>-142</v>
      </c>
      <c r="E185" s="176">
        <v>-1.9111709286675604</v>
      </c>
      <c r="F185" s="175">
        <v>424</v>
      </c>
      <c r="G185" s="175">
        <v>91</v>
      </c>
      <c r="H185" s="175">
        <v>587</v>
      </c>
      <c r="I185" s="175">
        <v>299</v>
      </c>
      <c r="J185" s="175">
        <v>308</v>
      </c>
      <c r="K185" s="175">
        <v>3642</v>
      </c>
      <c r="L185" s="175">
        <v>1053</v>
      </c>
      <c r="M185" s="175">
        <v>571</v>
      </c>
      <c r="N185" s="175">
        <v>313</v>
      </c>
      <c r="O185" s="175">
        <v>11</v>
      </c>
      <c r="P185" s="175">
        <v>0</v>
      </c>
      <c r="Q185" s="175">
        <v>106</v>
      </c>
      <c r="R185" s="175"/>
      <c r="S185" s="176">
        <v>5.8177826564215147</v>
      </c>
      <c r="T185" s="176">
        <v>1.2486278814489571</v>
      </c>
      <c r="U185" s="176">
        <v>8.0543358946212944</v>
      </c>
      <c r="V185" s="176">
        <v>4.1026344676180022</v>
      </c>
      <c r="W185" s="176">
        <v>4.2261251372118549</v>
      </c>
      <c r="X185" s="176">
        <v>49.972557628979139</v>
      </c>
      <c r="Y185" s="176">
        <v>14.448408342480789</v>
      </c>
      <c r="Z185" s="176">
        <v>7.8347969264544464</v>
      </c>
      <c r="AA185" s="176">
        <v>4.2947310647639956</v>
      </c>
      <c r="AB185" s="176">
        <v>0.15093304061470911</v>
      </c>
      <c r="AC185" s="176">
        <v>0</v>
      </c>
      <c r="AD185" s="176">
        <v>1.4544456641053787</v>
      </c>
      <c r="AF185" s="174">
        <v>563</v>
      </c>
      <c r="AG185" s="174" t="s">
        <v>16</v>
      </c>
      <c r="AH185" s="174" t="s">
        <v>152</v>
      </c>
    </row>
    <row r="186" spans="1:34" s="174" customFormat="1">
      <c r="A186" s="174" t="s">
        <v>450</v>
      </c>
      <c r="B186" s="175">
        <v>203567</v>
      </c>
      <c r="C186" s="175">
        <v>205489</v>
      </c>
      <c r="D186" s="175">
        <v>1922</v>
      </c>
      <c r="E186" s="176">
        <v>0.9441608905176091</v>
      </c>
      <c r="F186" s="175">
        <v>13177</v>
      </c>
      <c r="G186" s="175">
        <v>2532</v>
      </c>
      <c r="H186" s="175">
        <v>15855</v>
      </c>
      <c r="I186" s="175">
        <v>7643</v>
      </c>
      <c r="J186" s="175">
        <v>7381</v>
      </c>
      <c r="K186" s="175">
        <v>125615</v>
      </c>
      <c r="L186" s="175">
        <v>19805</v>
      </c>
      <c r="M186" s="175">
        <v>9735</v>
      </c>
      <c r="N186" s="175">
        <v>3746</v>
      </c>
      <c r="O186" s="175">
        <v>473</v>
      </c>
      <c r="P186" s="175">
        <v>133</v>
      </c>
      <c r="Q186" s="175">
        <v>8977</v>
      </c>
      <c r="R186" s="175"/>
      <c r="S186" s="176">
        <v>6.4125086987624647</v>
      </c>
      <c r="T186" s="176">
        <v>1.2321827445751354</v>
      </c>
      <c r="U186" s="176">
        <v>7.7157414752127851</v>
      </c>
      <c r="V186" s="176">
        <v>3.7194205042605684</v>
      </c>
      <c r="W186" s="176">
        <v>3.5919197621283865</v>
      </c>
      <c r="X186" s="176">
        <v>61.12979283562624</v>
      </c>
      <c r="Y186" s="176">
        <v>9.6379854882743121</v>
      </c>
      <c r="Z186" s="176">
        <v>4.7374798651022685</v>
      </c>
      <c r="AA186" s="176">
        <v>1.8229686260578426</v>
      </c>
      <c r="AB186" s="176">
        <v>0.23018263751344356</v>
      </c>
      <c r="AC186" s="176">
        <v>6.4723659173970383E-2</v>
      </c>
      <c r="AD186" s="176">
        <v>4.3686036722160306</v>
      </c>
      <c r="AF186" s="174">
        <v>564</v>
      </c>
      <c r="AG186" s="174" t="s">
        <v>16</v>
      </c>
      <c r="AH186" s="174" t="s">
        <v>70</v>
      </c>
    </row>
    <row r="187" spans="1:34" s="174" customFormat="1">
      <c r="A187" s="174" t="s">
        <v>290</v>
      </c>
      <c r="B187" s="175">
        <v>2963</v>
      </c>
      <c r="C187" s="175">
        <v>2896</v>
      </c>
      <c r="D187" s="175">
        <v>-67</v>
      </c>
      <c r="E187" s="176">
        <v>-2.2612217347283137</v>
      </c>
      <c r="F187" s="175">
        <v>85</v>
      </c>
      <c r="G187" s="175">
        <v>13</v>
      </c>
      <c r="H187" s="175">
        <v>142</v>
      </c>
      <c r="I187" s="175">
        <v>76</v>
      </c>
      <c r="J187" s="175">
        <v>82</v>
      </c>
      <c r="K187" s="175">
        <v>1338</v>
      </c>
      <c r="L187" s="175">
        <v>627</v>
      </c>
      <c r="M187" s="175">
        <v>375</v>
      </c>
      <c r="N187" s="175">
        <v>158</v>
      </c>
      <c r="O187" s="175">
        <v>10</v>
      </c>
      <c r="P187" s="175">
        <v>0</v>
      </c>
      <c r="Q187" s="175">
        <v>41</v>
      </c>
      <c r="R187" s="175"/>
      <c r="S187" s="176">
        <v>2.9350828729281768</v>
      </c>
      <c r="T187" s="176">
        <v>0.44889502762430938</v>
      </c>
      <c r="U187" s="176">
        <v>4.903314917127072</v>
      </c>
      <c r="V187" s="176">
        <v>2.6243093922651934</v>
      </c>
      <c r="W187" s="176">
        <v>2.8314917127071824</v>
      </c>
      <c r="X187" s="176">
        <v>46.201657458563538</v>
      </c>
      <c r="Y187" s="176">
        <v>21.650552486187845</v>
      </c>
      <c r="Z187" s="176">
        <v>12.94889502762431</v>
      </c>
      <c r="AA187" s="176">
        <v>5.4558011049723758</v>
      </c>
      <c r="AB187" s="176">
        <v>0.34530386740331492</v>
      </c>
      <c r="AC187" s="176">
        <v>0</v>
      </c>
      <c r="AD187" s="176">
        <v>1.4157458563535912</v>
      </c>
      <c r="AF187" s="174">
        <v>576</v>
      </c>
      <c r="AG187" s="174" t="s">
        <v>22</v>
      </c>
      <c r="AH187" s="174" t="s">
        <v>290</v>
      </c>
    </row>
    <row r="188" spans="1:34" s="174" customFormat="1">
      <c r="A188" s="174" t="s">
        <v>153</v>
      </c>
      <c r="B188" s="175">
        <v>10832</v>
      </c>
      <c r="C188" s="175">
        <v>10850</v>
      </c>
      <c r="D188" s="175">
        <v>18</v>
      </c>
      <c r="E188" s="176">
        <v>0.16617429837517683</v>
      </c>
      <c r="F188" s="175">
        <v>760</v>
      </c>
      <c r="G188" s="175">
        <v>165</v>
      </c>
      <c r="H188" s="175">
        <v>897</v>
      </c>
      <c r="I188" s="175">
        <v>377</v>
      </c>
      <c r="J188" s="175">
        <v>382</v>
      </c>
      <c r="K188" s="175">
        <v>5878</v>
      </c>
      <c r="L188" s="175">
        <v>1425</v>
      </c>
      <c r="M188" s="175">
        <v>671</v>
      </c>
      <c r="N188" s="175">
        <v>295</v>
      </c>
      <c r="O188" s="175">
        <v>113</v>
      </c>
      <c r="P188" s="175">
        <v>0</v>
      </c>
      <c r="Q188" s="175">
        <v>294</v>
      </c>
      <c r="R188" s="175"/>
      <c r="S188" s="176">
        <v>7.0046082949308754</v>
      </c>
      <c r="T188" s="176">
        <v>1.5207373271889402</v>
      </c>
      <c r="U188" s="176">
        <v>8.2672811059907829</v>
      </c>
      <c r="V188" s="176">
        <v>3.4746543778801842</v>
      </c>
      <c r="W188" s="176">
        <v>3.5207373271889399</v>
      </c>
      <c r="X188" s="176">
        <v>54.175115207373267</v>
      </c>
      <c r="Y188" s="176">
        <v>13.13364055299539</v>
      </c>
      <c r="Z188" s="176">
        <v>6.1843317972350231</v>
      </c>
      <c r="AA188" s="176">
        <v>2.7188940092165899</v>
      </c>
      <c r="AB188" s="176">
        <v>1.0414746543778803</v>
      </c>
      <c r="AC188" s="176">
        <v>0</v>
      </c>
      <c r="AD188" s="176">
        <v>2.7096774193548385</v>
      </c>
      <c r="AF188" s="174">
        <v>577</v>
      </c>
      <c r="AG188" s="174" t="s">
        <v>37</v>
      </c>
      <c r="AH188" s="174" t="s">
        <v>154</v>
      </c>
    </row>
    <row r="189" spans="1:34" s="174" customFormat="1">
      <c r="A189" s="174" t="s">
        <v>291</v>
      </c>
      <c r="B189" s="175">
        <v>3336</v>
      </c>
      <c r="C189" s="175">
        <v>3273</v>
      </c>
      <c r="D189" s="175">
        <v>-63</v>
      </c>
      <c r="E189" s="176">
        <v>-1.8884892086330929</v>
      </c>
      <c r="F189" s="175">
        <v>131</v>
      </c>
      <c r="G189" s="175">
        <v>21</v>
      </c>
      <c r="H189" s="175">
        <v>187</v>
      </c>
      <c r="I189" s="175">
        <v>103</v>
      </c>
      <c r="J189" s="175">
        <v>100</v>
      </c>
      <c r="K189" s="175">
        <v>1647</v>
      </c>
      <c r="L189" s="175">
        <v>609</v>
      </c>
      <c r="M189" s="175">
        <v>331</v>
      </c>
      <c r="N189" s="175">
        <v>144</v>
      </c>
      <c r="O189" s="175">
        <v>0</v>
      </c>
      <c r="P189" s="175">
        <v>0</v>
      </c>
      <c r="Q189" s="175">
        <v>36</v>
      </c>
      <c r="R189" s="175"/>
      <c r="S189" s="176">
        <v>4.0024442407577148</v>
      </c>
      <c r="T189" s="176">
        <v>0.64161319890009172</v>
      </c>
      <c r="U189" s="176">
        <v>5.7134127711579596</v>
      </c>
      <c r="V189" s="176">
        <v>3.1469599755575923</v>
      </c>
      <c r="W189" s="176">
        <v>3.0553009471432935</v>
      </c>
      <c r="X189" s="176">
        <v>50.320806599450037</v>
      </c>
      <c r="Y189" s="176">
        <v>18.606782768102658</v>
      </c>
      <c r="Z189" s="176">
        <v>10.113046135044302</v>
      </c>
      <c r="AA189" s="176">
        <v>4.399633363886343</v>
      </c>
      <c r="AB189" s="176">
        <v>0</v>
      </c>
      <c r="AC189" s="176">
        <v>0</v>
      </c>
      <c r="AD189" s="176">
        <v>1.0999083409715857</v>
      </c>
      <c r="AF189" s="174">
        <v>578</v>
      </c>
      <c r="AG189" s="174" t="s">
        <v>40</v>
      </c>
      <c r="AH189" s="174" t="s">
        <v>291</v>
      </c>
    </row>
    <row r="190" spans="1:34" s="174" customFormat="1">
      <c r="A190" s="174" t="s">
        <v>292</v>
      </c>
      <c r="B190" s="175">
        <v>4842</v>
      </c>
      <c r="C190" s="175">
        <v>4734</v>
      </c>
      <c r="D190" s="175">
        <v>-108</v>
      </c>
      <c r="E190" s="176">
        <v>-2.2304832713754608</v>
      </c>
      <c r="F190" s="175">
        <v>172</v>
      </c>
      <c r="G190" s="175">
        <v>37</v>
      </c>
      <c r="H190" s="175">
        <v>200</v>
      </c>
      <c r="I190" s="175">
        <v>106</v>
      </c>
      <c r="J190" s="175">
        <v>87</v>
      </c>
      <c r="K190" s="175">
        <v>2250</v>
      </c>
      <c r="L190" s="175">
        <v>1035</v>
      </c>
      <c r="M190" s="175">
        <v>608</v>
      </c>
      <c r="N190" s="175">
        <v>239</v>
      </c>
      <c r="O190" s="175">
        <v>0</v>
      </c>
      <c r="P190" s="175">
        <v>0</v>
      </c>
      <c r="Q190" s="175">
        <v>99</v>
      </c>
      <c r="R190" s="175"/>
      <c r="S190" s="176">
        <v>3.6332910857625689</v>
      </c>
      <c r="T190" s="176">
        <v>0.781580059146599</v>
      </c>
      <c r="U190" s="176">
        <v>4.2247570764681033</v>
      </c>
      <c r="V190" s="176">
        <v>2.2391212505280946</v>
      </c>
      <c r="W190" s="176">
        <v>1.8377693282636249</v>
      </c>
      <c r="X190" s="176">
        <v>47.528517110266158</v>
      </c>
      <c r="Y190" s="176">
        <v>21.863117870722434</v>
      </c>
      <c r="Z190" s="176">
        <v>12.843261512463034</v>
      </c>
      <c r="AA190" s="176">
        <v>5.0485847063793834</v>
      </c>
      <c r="AB190" s="176">
        <v>0</v>
      </c>
      <c r="AC190" s="176">
        <v>0</v>
      </c>
      <c r="AD190" s="176">
        <v>2.0912547528517109</v>
      </c>
      <c r="AF190" s="174">
        <v>580</v>
      </c>
      <c r="AG190" s="174" t="s">
        <v>31</v>
      </c>
      <c r="AH190" s="174" t="s">
        <v>292</v>
      </c>
    </row>
    <row r="191" spans="1:34" s="174" customFormat="1">
      <c r="A191" s="174" t="s">
        <v>155</v>
      </c>
      <c r="B191" s="175">
        <v>6469</v>
      </c>
      <c r="C191" s="175">
        <v>6404</v>
      </c>
      <c r="D191" s="175">
        <v>-65</v>
      </c>
      <c r="E191" s="176">
        <v>-1.0047920853300307</v>
      </c>
      <c r="F191" s="175">
        <v>311</v>
      </c>
      <c r="G191" s="175">
        <v>59</v>
      </c>
      <c r="H191" s="175">
        <v>378</v>
      </c>
      <c r="I191" s="175">
        <v>211</v>
      </c>
      <c r="J191" s="175">
        <v>173</v>
      </c>
      <c r="K191" s="175">
        <v>3180</v>
      </c>
      <c r="L191" s="175">
        <v>1194</v>
      </c>
      <c r="M191" s="175">
        <v>652</v>
      </c>
      <c r="N191" s="175">
        <v>246</v>
      </c>
      <c r="O191" s="175">
        <v>0</v>
      </c>
      <c r="P191" s="175">
        <v>0</v>
      </c>
      <c r="Q191" s="175">
        <v>140</v>
      </c>
      <c r="R191" s="175"/>
      <c r="S191" s="176">
        <v>4.8563397876327299</v>
      </c>
      <c r="T191" s="176">
        <v>0.92129918800749522</v>
      </c>
      <c r="U191" s="176">
        <v>5.9025608994378507</v>
      </c>
      <c r="V191" s="176">
        <v>3.2948157401623983</v>
      </c>
      <c r="W191" s="176">
        <v>2.7014366021236724</v>
      </c>
      <c r="X191" s="176">
        <v>49.656464709556523</v>
      </c>
      <c r="Y191" s="176">
        <v>18.644597126795752</v>
      </c>
      <c r="Z191" s="176">
        <v>10.181136789506558</v>
      </c>
      <c r="AA191" s="176">
        <v>3.8413491567770146</v>
      </c>
      <c r="AB191" s="176">
        <v>0</v>
      </c>
      <c r="AC191" s="176">
        <v>0</v>
      </c>
      <c r="AD191" s="176">
        <v>2.1861336664584634</v>
      </c>
      <c r="AF191" s="174">
        <v>581</v>
      </c>
      <c r="AG191" s="174" t="s">
        <v>3</v>
      </c>
      <c r="AH191" s="174" t="s">
        <v>155</v>
      </c>
    </row>
    <row r="192" spans="1:34" s="174" customFormat="1">
      <c r="A192" s="174" t="s">
        <v>293</v>
      </c>
      <c r="B192" s="175">
        <v>954</v>
      </c>
      <c r="C192" s="175">
        <v>939</v>
      </c>
      <c r="D192" s="175">
        <v>-15</v>
      </c>
      <c r="E192" s="176">
        <v>-1.5723270440251569</v>
      </c>
      <c r="F192" s="175">
        <v>45</v>
      </c>
      <c r="G192" s="175">
        <v>6</v>
      </c>
      <c r="H192" s="175">
        <v>32</v>
      </c>
      <c r="I192" s="175">
        <v>16</v>
      </c>
      <c r="J192" s="175">
        <v>13</v>
      </c>
      <c r="K192" s="175">
        <v>495</v>
      </c>
      <c r="L192" s="175">
        <v>196</v>
      </c>
      <c r="M192" s="175">
        <v>100</v>
      </c>
      <c r="N192" s="175">
        <v>36</v>
      </c>
      <c r="O192" s="175">
        <v>0</v>
      </c>
      <c r="P192" s="175">
        <v>0</v>
      </c>
      <c r="Q192" s="175">
        <v>10</v>
      </c>
      <c r="R192" s="175"/>
      <c r="S192" s="176">
        <v>4.7923322683706067</v>
      </c>
      <c r="T192" s="176">
        <v>0.63897763578274758</v>
      </c>
      <c r="U192" s="176">
        <v>3.407880724174654</v>
      </c>
      <c r="V192" s="176">
        <v>1.703940362087327</v>
      </c>
      <c r="W192" s="176">
        <v>1.3844515441959531</v>
      </c>
      <c r="X192" s="176">
        <v>52.715654952076676</v>
      </c>
      <c r="Y192" s="176">
        <v>20.873269435569757</v>
      </c>
      <c r="Z192" s="176">
        <v>10.649627263045794</v>
      </c>
      <c r="AA192" s="176">
        <v>3.8338658146964857</v>
      </c>
      <c r="AB192" s="176">
        <v>0</v>
      </c>
      <c r="AC192" s="176">
        <v>0</v>
      </c>
      <c r="AD192" s="176">
        <v>1.0649627263045793</v>
      </c>
      <c r="AF192" s="174">
        <v>583</v>
      </c>
      <c r="AG192" s="174" t="s">
        <v>48</v>
      </c>
      <c r="AH192" s="174" t="s">
        <v>293</v>
      </c>
    </row>
    <row r="193" spans="1:34" s="174" customFormat="1">
      <c r="A193" s="174" t="s">
        <v>294</v>
      </c>
      <c r="B193" s="175">
        <v>2825</v>
      </c>
      <c r="C193" s="175">
        <v>2759</v>
      </c>
      <c r="D193" s="175">
        <v>-66</v>
      </c>
      <c r="E193" s="176">
        <v>-2.336283185840704</v>
      </c>
      <c r="F193" s="175">
        <v>259</v>
      </c>
      <c r="G193" s="175">
        <v>45</v>
      </c>
      <c r="H193" s="175">
        <v>302</v>
      </c>
      <c r="I193" s="175">
        <v>154</v>
      </c>
      <c r="J193" s="175">
        <v>121</v>
      </c>
      <c r="K193" s="175">
        <v>1217</v>
      </c>
      <c r="L193" s="175">
        <v>384</v>
      </c>
      <c r="M193" s="175">
        <v>189</v>
      </c>
      <c r="N193" s="175">
        <v>88</v>
      </c>
      <c r="O193" s="175">
        <v>12</v>
      </c>
      <c r="P193" s="175">
        <v>0</v>
      </c>
      <c r="Q193" s="175">
        <v>21</v>
      </c>
      <c r="R193" s="175"/>
      <c r="S193" s="176">
        <v>9.3874592243566504</v>
      </c>
      <c r="T193" s="176">
        <v>1.6310257339615801</v>
      </c>
      <c r="U193" s="176">
        <v>10.945994925697716</v>
      </c>
      <c r="V193" s="176">
        <v>5.5817325117796299</v>
      </c>
      <c r="W193" s="176">
        <v>4.3856469735411379</v>
      </c>
      <c r="X193" s="176">
        <v>44.110184849583185</v>
      </c>
      <c r="Y193" s="176">
        <v>13.918086263138818</v>
      </c>
      <c r="Z193" s="176">
        <v>6.8503080826386373</v>
      </c>
      <c r="AA193" s="176">
        <v>3.1895614353026458</v>
      </c>
      <c r="AB193" s="176">
        <v>0.43494019572308806</v>
      </c>
      <c r="AC193" s="176">
        <v>0</v>
      </c>
      <c r="AD193" s="176">
        <v>0.76114534251540411</v>
      </c>
      <c r="AF193" s="174">
        <v>584</v>
      </c>
      <c r="AG193" s="174" t="s">
        <v>55</v>
      </c>
      <c r="AH193" s="174" t="s">
        <v>294</v>
      </c>
    </row>
    <row r="194" spans="1:34" s="174" customFormat="1">
      <c r="A194" s="174" t="s">
        <v>295</v>
      </c>
      <c r="B194" s="175">
        <v>1713</v>
      </c>
      <c r="C194" s="175">
        <v>1690</v>
      </c>
      <c r="D194" s="175">
        <v>-23</v>
      </c>
      <c r="E194" s="176">
        <v>-1.3426736719206023</v>
      </c>
      <c r="F194" s="175">
        <v>49</v>
      </c>
      <c r="G194" s="175">
        <v>8</v>
      </c>
      <c r="H194" s="175">
        <v>86</v>
      </c>
      <c r="I194" s="175">
        <v>54</v>
      </c>
      <c r="J194" s="175">
        <v>40</v>
      </c>
      <c r="K194" s="175">
        <v>829</v>
      </c>
      <c r="L194" s="175">
        <v>335</v>
      </c>
      <c r="M194" s="175">
        <v>201</v>
      </c>
      <c r="N194" s="175">
        <v>88</v>
      </c>
      <c r="O194" s="175">
        <v>0</v>
      </c>
      <c r="P194" s="175">
        <v>0</v>
      </c>
      <c r="Q194" s="175">
        <v>38</v>
      </c>
      <c r="R194" s="175"/>
      <c r="S194" s="176">
        <v>2.8994082840236688</v>
      </c>
      <c r="T194" s="176">
        <v>0.47337278106508879</v>
      </c>
      <c r="U194" s="176">
        <v>5.0887573964497044</v>
      </c>
      <c r="V194" s="176">
        <v>3.195266272189349</v>
      </c>
      <c r="W194" s="176">
        <v>2.3668639053254439</v>
      </c>
      <c r="X194" s="176">
        <v>49.053254437869818</v>
      </c>
      <c r="Y194" s="176">
        <v>19.822485207100591</v>
      </c>
      <c r="Z194" s="176">
        <v>11.893491124260356</v>
      </c>
      <c r="AA194" s="176">
        <v>5.2071005917159763</v>
      </c>
      <c r="AB194" s="176">
        <v>0</v>
      </c>
      <c r="AC194" s="176">
        <v>0</v>
      </c>
      <c r="AD194" s="176">
        <v>2.2485207100591715</v>
      </c>
      <c r="AF194" s="174">
        <v>588</v>
      </c>
      <c r="AG194" s="174" t="s">
        <v>67</v>
      </c>
      <c r="AH194" s="174" t="s">
        <v>295</v>
      </c>
    </row>
    <row r="195" spans="1:34" s="174" customFormat="1">
      <c r="A195" s="174" t="s">
        <v>296</v>
      </c>
      <c r="B195" s="175">
        <v>3900</v>
      </c>
      <c r="C195" s="175">
        <v>3841</v>
      </c>
      <c r="D195" s="175">
        <v>-59</v>
      </c>
      <c r="E195" s="176">
        <v>-1.5128205128205119</v>
      </c>
      <c r="F195" s="175">
        <v>238</v>
      </c>
      <c r="G195" s="175">
        <v>53</v>
      </c>
      <c r="H195" s="175">
        <v>348</v>
      </c>
      <c r="I195" s="175">
        <v>154</v>
      </c>
      <c r="J195" s="175">
        <v>131</v>
      </c>
      <c r="K195" s="175">
        <v>1977</v>
      </c>
      <c r="L195" s="175">
        <v>546</v>
      </c>
      <c r="M195" s="175">
        <v>289</v>
      </c>
      <c r="N195" s="175">
        <v>105</v>
      </c>
      <c r="O195" s="175">
        <v>0</v>
      </c>
      <c r="P195" s="175">
        <v>0</v>
      </c>
      <c r="Q195" s="175">
        <v>60</v>
      </c>
      <c r="R195" s="175"/>
      <c r="S195" s="176">
        <v>6.1963030460817494</v>
      </c>
      <c r="T195" s="176">
        <v>1.3798489976568602</v>
      </c>
      <c r="U195" s="176">
        <v>9.0601405883884407</v>
      </c>
      <c r="V195" s="176">
        <v>4.0093725592293676</v>
      </c>
      <c r="W195" s="176">
        <v>3.4105701640197861</v>
      </c>
      <c r="X195" s="176">
        <v>51.470971101275708</v>
      </c>
      <c r="Y195" s="176">
        <v>14.215048164540484</v>
      </c>
      <c r="Z195" s="176">
        <v>7.5240822702421246</v>
      </c>
      <c r="AA195" s="176">
        <v>2.7336631085654779</v>
      </c>
      <c r="AB195" s="176">
        <v>0</v>
      </c>
      <c r="AC195" s="176">
        <v>0</v>
      </c>
      <c r="AD195" s="176">
        <v>1.5620932048945588</v>
      </c>
      <c r="AF195" s="174">
        <v>592</v>
      </c>
      <c r="AG195" s="174" t="s">
        <v>33</v>
      </c>
      <c r="AH195" s="174" t="s">
        <v>296</v>
      </c>
    </row>
    <row r="196" spans="1:34" s="174" customFormat="1">
      <c r="A196" s="174" t="s">
        <v>156</v>
      </c>
      <c r="B196" s="175">
        <v>17933</v>
      </c>
      <c r="C196" s="175">
        <v>17682</v>
      </c>
      <c r="D196" s="175">
        <v>-251</v>
      </c>
      <c r="E196" s="176">
        <v>-1.3996542686667057</v>
      </c>
      <c r="F196" s="175">
        <v>735</v>
      </c>
      <c r="G196" s="175">
        <v>144</v>
      </c>
      <c r="H196" s="175">
        <v>911</v>
      </c>
      <c r="I196" s="175">
        <v>492</v>
      </c>
      <c r="J196" s="175">
        <v>513</v>
      </c>
      <c r="K196" s="175">
        <v>9245</v>
      </c>
      <c r="L196" s="175">
        <v>3142</v>
      </c>
      <c r="M196" s="175">
        <v>1744</v>
      </c>
      <c r="N196" s="175">
        <v>756</v>
      </c>
      <c r="O196" s="175">
        <v>21</v>
      </c>
      <c r="P196" s="175">
        <v>0</v>
      </c>
      <c r="Q196" s="175">
        <v>476</v>
      </c>
      <c r="R196" s="175"/>
      <c r="S196" s="176">
        <v>4.156769596199525</v>
      </c>
      <c r="T196" s="176">
        <v>0.81438751272480492</v>
      </c>
      <c r="U196" s="176">
        <v>5.1521321117520644</v>
      </c>
      <c r="V196" s="176">
        <v>2.7824906684764166</v>
      </c>
      <c r="W196" s="176">
        <v>2.9012555140821172</v>
      </c>
      <c r="X196" s="176">
        <v>52.284809410700149</v>
      </c>
      <c r="Y196" s="176">
        <v>17.769483090148171</v>
      </c>
      <c r="Z196" s="176">
        <v>9.8631376541115259</v>
      </c>
      <c r="AA196" s="176">
        <v>4.2755344418052257</v>
      </c>
      <c r="AB196" s="176">
        <v>0.11876484560570072</v>
      </c>
      <c r="AC196" s="176">
        <v>0</v>
      </c>
      <c r="AD196" s="176">
        <v>2.6920031670625493</v>
      </c>
      <c r="AF196" s="174">
        <v>593</v>
      </c>
      <c r="AG196" s="174" t="s">
        <v>67</v>
      </c>
      <c r="AH196" s="174" t="s">
        <v>156</v>
      </c>
    </row>
    <row r="197" spans="1:34" s="174" customFormat="1">
      <c r="A197" s="174" t="s">
        <v>297</v>
      </c>
      <c r="B197" s="175">
        <v>4498</v>
      </c>
      <c r="C197" s="175">
        <v>4391</v>
      </c>
      <c r="D197" s="175">
        <v>-107</v>
      </c>
      <c r="E197" s="176">
        <v>-2.3788350377945799</v>
      </c>
      <c r="F197" s="175">
        <v>188</v>
      </c>
      <c r="G197" s="175">
        <v>33</v>
      </c>
      <c r="H197" s="175">
        <v>285</v>
      </c>
      <c r="I197" s="175">
        <v>157</v>
      </c>
      <c r="J197" s="175">
        <v>124</v>
      </c>
      <c r="K197" s="175">
        <v>2007</v>
      </c>
      <c r="L197" s="175">
        <v>880</v>
      </c>
      <c r="M197" s="175">
        <v>494</v>
      </c>
      <c r="N197" s="175">
        <v>223</v>
      </c>
      <c r="O197" s="175">
        <v>0</v>
      </c>
      <c r="P197" s="175">
        <v>0</v>
      </c>
      <c r="Q197" s="175">
        <v>74</v>
      </c>
      <c r="R197" s="175"/>
      <c r="S197" s="176">
        <v>4.281484855386017</v>
      </c>
      <c r="T197" s="176">
        <v>0.75153723525392857</v>
      </c>
      <c r="U197" s="176">
        <v>6.490548849920291</v>
      </c>
      <c r="V197" s="176">
        <v>3.575495331359599</v>
      </c>
      <c r="W197" s="176">
        <v>2.8239580961056707</v>
      </c>
      <c r="X197" s="176">
        <v>45.707128216807106</v>
      </c>
      <c r="Y197" s="176">
        <v>20.040992940104761</v>
      </c>
      <c r="Z197" s="176">
        <v>11.250284673195173</v>
      </c>
      <c r="AA197" s="176">
        <v>5.0785698018674559</v>
      </c>
      <c r="AB197" s="176">
        <v>0</v>
      </c>
      <c r="AC197" s="176">
        <v>0</v>
      </c>
      <c r="AD197" s="176">
        <v>1.6852653154179003</v>
      </c>
      <c r="AF197" s="174">
        <v>595</v>
      </c>
      <c r="AG197" s="174" t="s">
        <v>29</v>
      </c>
      <c r="AH197" s="174" t="s">
        <v>297</v>
      </c>
    </row>
    <row r="198" spans="1:34" s="174" customFormat="1">
      <c r="A198" s="174" t="s">
        <v>71</v>
      </c>
      <c r="B198" s="175">
        <v>19278</v>
      </c>
      <c r="C198" s="175">
        <v>19208</v>
      </c>
      <c r="D198" s="175">
        <v>-70</v>
      </c>
      <c r="E198" s="176">
        <v>-0.36310820624546603</v>
      </c>
      <c r="F198" s="175">
        <v>1091</v>
      </c>
      <c r="G198" s="175">
        <v>200</v>
      </c>
      <c r="H198" s="175">
        <v>1257</v>
      </c>
      <c r="I198" s="175">
        <v>661</v>
      </c>
      <c r="J198" s="175">
        <v>714</v>
      </c>
      <c r="K198" s="175">
        <v>10328</v>
      </c>
      <c r="L198" s="175">
        <v>2583</v>
      </c>
      <c r="M198" s="175">
        <v>1694</v>
      </c>
      <c r="N198" s="175">
        <v>680</v>
      </c>
      <c r="O198" s="175">
        <v>10791</v>
      </c>
      <c r="P198" s="175">
        <v>0</v>
      </c>
      <c r="Q198" s="175">
        <v>1799</v>
      </c>
      <c r="R198" s="175"/>
      <c r="S198" s="176">
        <v>5.6799250312369844</v>
      </c>
      <c r="T198" s="176">
        <v>1.0412328196584755</v>
      </c>
      <c r="U198" s="176">
        <v>6.54414827155352</v>
      </c>
      <c r="V198" s="176">
        <v>3.4412744689712622</v>
      </c>
      <c r="W198" s="176">
        <v>3.7172011661807578</v>
      </c>
      <c r="X198" s="176">
        <v>53.769262807163685</v>
      </c>
      <c r="Y198" s="176">
        <v>13.447521865889211</v>
      </c>
      <c r="Z198" s="176">
        <v>8.8192419825072896</v>
      </c>
      <c r="AA198" s="176">
        <v>3.5401915868388172</v>
      </c>
      <c r="AB198" s="176">
        <v>56.179716784673047</v>
      </c>
      <c r="AC198" s="176">
        <v>0</v>
      </c>
      <c r="AD198" s="176">
        <v>9.3658892128279874</v>
      </c>
      <c r="AF198" s="174">
        <v>598</v>
      </c>
      <c r="AG198" s="174" t="s">
        <v>44</v>
      </c>
      <c r="AH198" s="174" t="s">
        <v>72</v>
      </c>
    </row>
    <row r="199" spans="1:34" s="174" customFormat="1">
      <c r="A199" s="174" t="s">
        <v>298</v>
      </c>
      <c r="B199" s="175">
        <v>11016</v>
      </c>
      <c r="C199" s="175">
        <v>11081</v>
      </c>
      <c r="D199" s="175">
        <v>65</v>
      </c>
      <c r="E199" s="176">
        <v>0.5900508351488698</v>
      </c>
      <c r="F199" s="175">
        <v>937</v>
      </c>
      <c r="G199" s="175">
        <v>163</v>
      </c>
      <c r="H199" s="175">
        <v>1131</v>
      </c>
      <c r="I199" s="175">
        <v>523</v>
      </c>
      <c r="J199" s="175">
        <v>493</v>
      </c>
      <c r="K199" s="175">
        <v>5797</v>
      </c>
      <c r="L199" s="175">
        <v>1175</v>
      </c>
      <c r="M199" s="175">
        <v>591</v>
      </c>
      <c r="N199" s="175">
        <v>271</v>
      </c>
      <c r="O199" s="175">
        <v>9839</v>
      </c>
      <c r="P199" s="175">
        <v>0</v>
      </c>
      <c r="Q199" s="175">
        <v>314</v>
      </c>
      <c r="R199" s="175"/>
      <c r="S199" s="176">
        <v>8.4559155310892518</v>
      </c>
      <c r="T199" s="176">
        <v>1.4709863730710224</v>
      </c>
      <c r="U199" s="176">
        <v>10.206660048732063</v>
      </c>
      <c r="V199" s="176">
        <v>4.7197906326143855</v>
      </c>
      <c r="W199" s="176">
        <v>4.4490569443191044</v>
      </c>
      <c r="X199" s="176">
        <v>52.314773034924642</v>
      </c>
      <c r="Y199" s="176">
        <v>10.603736124898475</v>
      </c>
      <c r="Z199" s="176">
        <v>5.3334536594170201</v>
      </c>
      <c r="AA199" s="176">
        <v>2.4456276509340311</v>
      </c>
      <c r="AB199" s="176">
        <v>88.79162530457539</v>
      </c>
      <c r="AC199" s="176">
        <v>0</v>
      </c>
      <c r="AD199" s="176">
        <v>2.8336792708239327</v>
      </c>
      <c r="AF199" s="174">
        <v>599</v>
      </c>
      <c r="AG199" s="174" t="s">
        <v>44</v>
      </c>
      <c r="AH199" s="174" t="s">
        <v>299</v>
      </c>
    </row>
    <row r="200" spans="1:34" s="174" customFormat="1">
      <c r="A200" s="174" t="s">
        <v>300</v>
      </c>
      <c r="B200" s="175">
        <v>4053</v>
      </c>
      <c r="C200" s="175">
        <v>4032</v>
      </c>
      <c r="D200" s="175">
        <v>-21</v>
      </c>
      <c r="E200" s="176">
        <v>-0.51813471502590858</v>
      </c>
      <c r="F200" s="175">
        <v>188</v>
      </c>
      <c r="G200" s="175">
        <v>32</v>
      </c>
      <c r="H200" s="175">
        <v>286</v>
      </c>
      <c r="I200" s="175">
        <v>148</v>
      </c>
      <c r="J200" s="175">
        <v>136</v>
      </c>
      <c r="K200" s="175">
        <v>1991</v>
      </c>
      <c r="L200" s="175">
        <v>644</v>
      </c>
      <c r="M200" s="175">
        <v>428</v>
      </c>
      <c r="N200" s="175">
        <v>179</v>
      </c>
      <c r="O200" s="175">
        <v>0</v>
      </c>
      <c r="P200" s="175">
        <v>0</v>
      </c>
      <c r="Q200" s="175">
        <v>40</v>
      </c>
      <c r="R200" s="175"/>
      <c r="S200" s="176">
        <v>4.662698412698413</v>
      </c>
      <c r="T200" s="176">
        <v>0.79365079365079361</v>
      </c>
      <c r="U200" s="176">
        <v>7.0932539682539684</v>
      </c>
      <c r="V200" s="176">
        <v>3.6706349206349209</v>
      </c>
      <c r="W200" s="176">
        <v>3.373015873015873</v>
      </c>
      <c r="X200" s="176">
        <v>49.379960317460316</v>
      </c>
      <c r="Y200" s="176">
        <v>15.972222222222221</v>
      </c>
      <c r="Z200" s="176">
        <v>10.615079365079366</v>
      </c>
      <c r="AA200" s="176">
        <v>4.4394841269841274</v>
      </c>
      <c r="AB200" s="176">
        <v>0</v>
      </c>
      <c r="AC200" s="176">
        <v>0</v>
      </c>
      <c r="AD200" s="176">
        <v>0.99206349206349198</v>
      </c>
      <c r="AF200" s="174">
        <v>601</v>
      </c>
      <c r="AG200" s="174" t="s">
        <v>33</v>
      </c>
      <c r="AH200" s="174" t="s">
        <v>300</v>
      </c>
    </row>
    <row r="201" spans="1:34" s="174" customFormat="1">
      <c r="A201" s="174" t="s">
        <v>73</v>
      </c>
      <c r="B201" s="175">
        <v>19368</v>
      </c>
      <c r="C201" s="175">
        <v>19623</v>
      </c>
      <c r="D201" s="175">
        <v>255</v>
      </c>
      <c r="E201" s="176">
        <v>1.3166047087980193</v>
      </c>
      <c r="F201" s="175">
        <v>1402</v>
      </c>
      <c r="G201" s="175">
        <v>281</v>
      </c>
      <c r="H201" s="175">
        <v>1742</v>
      </c>
      <c r="I201" s="175">
        <v>845</v>
      </c>
      <c r="J201" s="175">
        <v>694</v>
      </c>
      <c r="K201" s="175">
        <v>11146</v>
      </c>
      <c r="L201" s="175">
        <v>2070</v>
      </c>
      <c r="M201" s="175">
        <v>1113</v>
      </c>
      <c r="N201" s="175">
        <v>330</v>
      </c>
      <c r="O201" s="175">
        <v>80</v>
      </c>
      <c r="P201" s="175">
        <v>0</v>
      </c>
      <c r="Q201" s="175">
        <v>749</v>
      </c>
      <c r="R201" s="175"/>
      <c r="S201" s="176">
        <v>7.1446771645518021</v>
      </c>
      <c r="T201" s="176">
        <v>1.4319930693573866</v>
      </c>
      <c r="U201" s="176">
        <v>8.8773378178667883</v>
      </c>
      <c r="V201" s="176">
        <v>4.3061713295622486</v>
      </c>
      <c r="W201" s="176">
        <v>3.5366661570605924</v>
      </c>
      <c r="X201" s="176">
        <v>56.800693064261324</v>
      </c>
      <c r="Y201" s="176">
        <v>10.548845742241248</v>
      </c>
      <c r="Z201" s="176">
        <v>5.6719156092340617</v>
      </c>
      <c r="AA201" s="176">
        <v>1.6817000458645468</v>
      </c>
      <c r="AB201" s="176">
        <v>0.40768485960352646</v>
      </c>
      <c r="AC201" s="176">
        <v>0</v>
      </c>
      <c r="AD201" s="176">
        <v>3.8169494980380163</v>
      </c>
      <c r="AF201" s="174">
        <v>604</v>
      </c>
      <c r="AG201" s="174" t="s">
        <v>3</v>
      </c>
      <c r="AH201" s="174" t="s">
        <v>74</v>
      </c>
    </row>
    <row r="202" spans="1:34" s="174" customFormat="1">
      <c r="A202" s="174" t="s">
        <v>301</v>
      </c>
      <c r="B202" s="175">
        <v>4307</v>
      </c>
      <c r="C202" s="175">
        <v>4246</v>
      </c>
      <c r="D202" s="175">
        <v>-61</v>
      </c>
      <c r="E202" s="176">
        <v>-1.416299048061298</v>
      </c>
      <c r="F202" s="175">
        <v>213</v>
      </c>
      <c r="G202" s="175">
        <v>35</v>
      </c>
      <c r="H202" s="175">
        <v>235</v>
      </c>
      <c r="I202" s="175">
        <v>119</v>
      </c>
      <c r="J202" s="175">
        <v>108</v>
      </c>
      <c r="K202" s="175">
        <v>2141</v>
      </c>
      <c r="L202" s="175">
        <v>832</v>
      </c>
      <c r="M202" s="175">
        <v>405</v>
      </c>
      <c r="N202" s="175">
        <v>158</v>
      </c>
      <c r="O202" s="175">
        <v>0</v>
      </c>
      <c r="P202" s="175">
        <v>0</v>
      </c>
      <c r="Q202" s="175">
        <v>38</v>
      </c>
      <c r="R202" s="175"/>
      <c r="S202" s="176">
        <v>5.0164861045690063</v>
      </c>
      <c r="T202" s="176">
        <v>0.82430522845030629</v>
      </c>
      <c r="U202" s="176">
        <v>5.5346208195949123</v>
      </c>
      <c r="V202" s="176">
        <v>2.8026377767310411</v>
      </c>
      <c r="W202" s="176">
        <v>2.5435704192180877</v>
      </c>
      <c r="X202" s="176">
        <v>50.423928403203014</v>
      </c>
      <c r="Y202" s="176">
        <v>19.594912859161564</v>
      </c>
      <c r="Z202" s="176">
        <v>9.5383890720678277</v>
      </c>
      <c r="AA202" s="176">
        <v>3.7211493170042393</v>
      </c>
      <c r="AB202" s="176">
        <v>0</v>
      </c>
      <c r="AC202" s="176">
        <v>0</v>
      </c>
      <c r="AD202" s="176">
        <v>0.89495996231747521</v>
      </c>
      <c r="AF202" s="174">
        <v>607</v>
      </c>
      <c r="AG202" s="174" t="s">
        <v>32</v>
      </c>
      <c r="AH202" s="174" t="s">
        <v>301</v>
      </c>
    </row>
    <row r="203" spans="1:34" s="174" customFormat="1">
      <c r="A203" s="174" t="s">
        <v>302</v>
      </c>
      <c r="B203" s="175">
        <v>2146</v>
      </c>
      <c r="C203" s="175">
        <v>2089</v>
      </c>
      <c r="D203" s="175">
        <v>-57</v>
      </c>
      <c r="E203" s="176">
        <v>-2.6561043802423079</v>
      </c>
      <c r="F203" s="175">
        <v>102</v>
      </c>
      <c r="G203" s="175">
        <v>23</v>
      </c>
      <c r="H203" s="175">
        <v>134</v>
      </c>
      <c r="I203" s="175">
        <v>74</v>
      </c>
      <c r="J203" s="175">
        <v>77</v>
      </c>
      <c r="K203" s="175">
        <v>1026</v>
      </c>
      <c r="L203" s="175">
        <v>348</v>
      </c>
      <c r="M203" s="175">
        <v>211</v>
      </c>
      <c r="N203" s="175">
        <v>94</v>
      </c>
      <c r="O203" s="175">
        <v>0</v>
      </c>
      <c r="P203" s="175">
        <v>0</v>
      </c>
      <c r="Q203" s="175">
        <v>23</v>
      </c>
      <c r="R203" s="175"/>
      <c r="S203" s="176">
        <v>4.8827190043082815</v>
      </c>
      <c r="T203" s="176">
        <v>1.1010052656773577</v>
      </c>
      <c r="U203" s="176">
        <v>6.4145524174246056</v>
      </c>
      <c r="V203" s="176">
        <v>3.5423647678314985</v>
      </c>
      <c r="W203" s="176">
        <v>3.6859741503111541</v>
      </c>
      <c r="X203" s="176">
        <v>49.114408808042128</v>
      </c>
      <c r="Y203" s="176">
        <v>16.658688367640021</v>
      </c>
      <c r="Z203" s="176">
        <v>10.100526567735759</v>
      </c>
      <c r="AA203" s="176">
        <v>4.4997606510292005</v>
      </c>
      <c r="AB203" s="176">
        <v>0</v>
      </c>
      <c r="AC203" s="176">
        <v>0</v>
      </c>
      <c r="AD203" s="176">
        <v>1.1010052656773577</v>
      </c>
      <c r="AF203" s="174">
        <v>608</v>
      </c>
      <c r="AG203" s="174" t="s">
        <v>15</v>
      </c>
      <c r="AH203" s="174" t="s">
        <v>303</v>
      </c>
    </row>
    <row r="204" spans="1:34" s="174" customFormat="1">
      <c r="A204" s="174" t="s">
        <v>75</v>
      </c>
      <c r="B204" s="175">
        <v>84403</v>
      </c>
      <c r="C204" s="175">
        <v>83934</v>
      </c>
      <c r="D204" s="175">
        <v>-469</v>
      </c>
      <c r="E204" s="176">
        <v>-0.55566745257870087</v>
      </c>
      <c r="F204" s="175">
        <v>4226</v>
      </c>
      <c r="G204" s="175">
        <v>850</v>
      </c>
      <c r="H204" s="175">
        <v>5078</v>
      </c>
      <c r="I204" s="175">
        <v>2611</v>
      </c>
      <c r="J204" s="175">
        <v>2589</v>
      </c>
      <c r="K204" s="175">
        <v>46878</v>
      </c>
      <c r="L204" s="175">
        <v>12006</v>
      </c>
      <c r="M204" s="175">
        <v>6955</v>
      </c>
      <c r="N204" s="175">
        <v>2741</v>
      </c>
      <c r="O204" s="175">
        <v>458</v>
      </c>
      <c r="P204" s="175">
        <v>0</v>
      </c>
      <c r="Q204" s="175">
        <v>2900</v>
      </c>
      <c r="R204" s="175"/>
      <c r="S204" s="176">
        <v>5.0349083803941195</v>
      </c>
      <c r="T204" s="176">
        <v>1.0127004551194985</v>
      </c>
      <c r="U204" s="176">
        <v>6.049991660113899</v>
      </c>
      <c r="V204" s="176">
        <v>3.1107775156670718</v>
      </c>
      <c r="W204" s="176">
        <v>3.0845664450639787</v>
      </c>
      <c r="X204" s="176">
        <v>55.851025805990417</v>
      </c>
      <c r="Y204" s="176">
        <v>14.304096075487882</v>
      </c>
      <c r="Z204" s="176">
        <v>8.286272547477779</v>
      </c>
      <c r="AA204" s="176">
        <v>3.2656611146853485</v>
      </c>
      <c r="AB204" s="176">
        <v>0.54566683346438871</v>
      </c>
      <c r="AC204" s="176">
        <v>0</v>
      </c>
      <c r="AD204" s="176">
        <v>3.4550956704077014</v>
      </c>
      <c r="AF204" s="174">
        <v>609</v>
      </c>
      <c r="AG204" s="174" t="s">
        <v>15</v>
      </c>
      <c r="AH204" s="174" t="s">
        <v>76</v>
      </c>
    </row>
    <row r="205" spans="1:34" s="174" customFormat="1">
      <c r="A205" s="174" t="s">
        <v>304</v>
      </c>
      <c r="B205" s="175">
        <v>5068</v>
      </c>
      <c r="C205" s="175">
        <v>5035</v>
      </c>
      <c r="D205" s="175">
        <v>-33</v>
      </c>
      <c r="E205" s="176">
        <v>-0.65114443567482194</v>
      </c>
      <c r="F205" s="175">
        <v>318</v>
      </c>
      <c r="G205" s="175">
        <v>67</v>
      </c>
      <c r="H205" s="175">
        <v>455</v>
      </c>
      <c r="I205" s="175">
        <v>280</v>
      </c>
      <c r="J205" s="175">
        <v>249</v>
      </c>
      <c r="K205" s="175">
        <v>2853</v>
      </c>
      <c r="L205" s="175">
        <v>506</v>
      </c>
      <c r="M205" s="175">
        <v>217</v>
      </c>
      <c r="N205" s="175">
        <v>90</v>
      </c>
      <c r="O205" s="175">
        <v>115</v>
      </c>
      <c r="P205" s="175">
        <v>0</v>
      </c>
      <c r="Q205" s="175">
        <v>147</v>
      </c>
      <c r="R205" s="175"/>
      <c r="S205" s="176">
        <v>6.3157894736842106</v>
      </c>
      <c r="T205" s="176">
        <v>1.3306852035749752</v>
      </c>
      <c r="U205" s="176">
        <v>9.036742800397219</v>
      </c>
      <c r="V205" s="176">
        <v>5.5610724925521344</v>
      </c>
      <c r="W205" s="176">
        <v>4.9453823237338632</v>
      </c>
      <c r="X205" s="176">
        <v>56.663356504468723</v>
      </c>
      <c r="Y205" s="176">
        <v>10.049652432969216</v>
      </c>
      <c r="Z205" s="176">
        <v>4.3098311817279047</v>
      </c>
      <c r="AA205" s="176">
        <v>1.7874875868917579</v>
      </c>
      <c r="AB205" s="176">
        <v>2.2840119165839128</v>
      </c>
      <c r="AC205" s="176">
        <v>0</v>
      </c>
      <c r="AD205" s="176">
        <v>2.9195630585898709</v>
      </c>
      <c r="AF205" s="174">
        <v>611</v>
      </c>
      <c r="AG205" s="174" t="s">
        <v>6</v>
      </c>
      <c r="AH205" s="174" t="s">
        <v>305</v>
      </c>
    </row>
    <row r="206" spans="1:34" s="174" customFormat="1">
      <c r="A206" s="174" t="s">
        <v>306</v>
      </c>
      <c r="B206" s="175">
        <v>3237</v>
      </c>
      <c r="C206" s="175">
        <v>3183</v>
      </c>
      <c r="D206" s="175">
        <v>-54</v>
      </c>
      <c r="E206" s="176">
        <v>-1.6682113067655213</v>
      </c>
      <c r="F206" s="175">
        <v>82</v>
      </c>
      <c r="G206" s="175">
        <v>22</v>
      </c>
      <c r="H206" s="175">
        <v>125</v>
      </c>
      <c r="I206" s="175">
        <v>72</v>
      </c>
      <c r="J206" s="175">
        <v>86</v>
      </c>
      <c r="K206" s="175">
        <v>1519</v>
      </c>
      <c r="L206" s="175">
        <v>752</v>
      </c>
      <c r="M206" s="175">
        <v>399</v>
      </c>
      <c r="N206" s="175">
        <v>126</v>
      </c>
      <c r="O206" s="175">
        <v>0</v>
      </c>
      <c r="P206" s="175">
        <v>0</v>
      </c>
      <c r="Q206" s="175">
        <v>35</v>
      </c>
      <c r="R206" s="175"/>
      <c r="S206" s="176">
        <v>2.5761859880615772</v>
      </c>
      <c r="T206" s="176">
        <v>0.69117185045554508</v>
      </c>
      <c r="U206" s="176">
        <v>3.9271127866792335</v>
      </c>
      <c r="V206" s="176">
        <v>2.2620169651272386</v>
      </c>
      <c r="W206" s="176">
        <v>2.7018535972353126</v>
      </c>
      <c r="X206" s="176">
        <v>47.72227458372604</v>
      </c>
      <c r="Y206" s="176">
        <v>23.625510524662268</v>
      </c>
      <c r="Z206" s="176">
        <v>12.535344015080113</v>
      </c>
      <c r="AA206" s="176">
        <v>3.9585296889726673</v>
      </c>
      <c r="AB206" s="176">
        <v>0</v>
      </c>
      <c r="AC206" s="176">
        <v>0</v>
      </c>
      <c r="AD206" s="176">
        <v>1.0995915802701852</v>
      </c>
      <c r="AF206" s="174">
        <v>614</v>
      </c>
      <c r="AG206" s="174" t="s">
        <v>48</v>
      </c>
      <c r="AH206" s="174" t="s">
        <v>306</v>
      </c>
    </row>
    <row r="207" spans="1:34" s="174" customFormat="1">
      <c r="A207" s="174" t="s">
        <v>307</v>
      </c>
      <c r="B207" s="175">
        <v>7990</v>
      </c>
      <c r="C207" s="175">
        <v>7873</v>
      </c>
      <c r="D207" s="175">
        <v>-117</v>
      </c>
      <c r="E207" s="176">
        <v>-1.4643304130162682</v>
      </c>
      <c r="F207" s="175">
        <v>429</v>
      </c>
      <c r="G207" s="175">
        <v>77</v>
      </c>
      <c r="H207" s="175">
        <v>554</v>
      </c>
      <c r="I207" s="175">
        <v>289</v>
      </c>
      <c r="J207" s="175">
        <v>255</v>
      </c>
      <c r="K207" s="175">
        <v>3786</v>
      </c>
      <c r="L207" s="175">
        <v>1363</v>
      </c>
      <c r="M207" s="175">
        <v>800</v>
      </c>
      <c r="N207" s="175">
        <v>320</v>
      </c>
      <c r="O207" s="175">
        <v>0</v>
      </c>
      <c r="P207" s="175">
        <v>0</v>
      </c>
      <c r="Q207" s="175">
        <v>195</v>
      </c>
      <c r="R207" s="175"/>
      <c r="S207" s="176">
        <v>5.4490029213768576</v>
      </c>
      <c r="T207" s="176">
        <v>0.97802616537533349</v>
      </c>
      <c r="U207" s="176">
        <v>7.0367077352978535</v>
      </c>
      <c r="V207" s="176">
        <v>3.6707735297853419</v>
      </c>
      <c r="W207" s="176">
        <v>3.2389178203988318</v>
      </c>
      <c r="X207" s="176">
        <v>48.08840340403912</v>
      </c>
      <c r="Y207" s="176">
        <v>17.312333290994538</v>
      </c>
      <c r="Z207" s="176">
        <v>10.161310809094374</v>
      </c>
      <c r="AA207" s="176">
        <v>4.0645243236377491</v>
      </c>
      <c r="AB207" s="176">
        <v>0</v>
      </c>
      <c r="AC207" s="176">
        <v>0</v>
      </c>
      <c r="AD207" s="176">
        <v>2.4768195097167536</v>
      </c>
      <c r="AF207" s="174">
        <v>615</v>
      </c>
      <c r="AG207" s="174" t="s">
        <v>16</v>
      </c>
      <c r="AH207" s="174" t="s">
        <v>307</v>
      </c>
    </row>
    <row r="208" spans="1:34" s="174" customFormat="1">
      <c r="A208" s="174" t="s">
        <v>308</v>
      </c>
      <c r="B208" s="175">
        <v>1899</v>
      </c>
      <c r="C208" s="175">
        <v>1860</v>
      </c>
      <c r="D208" s="175">
        <v>-39</v>
      </c>
      <c r="E208" s="176">
        <v>-2.0537124802527673</v>
      </c>
      <c r="F208" s="175">
        <v>104</v>
      </c>
      <c r="G208" s="175">
        <v>18</v>
      </c>
      <c r="H208" s="175">
        <v>130</v>
      </c>
      <c r="I208" s="175">
        <v>72</v>
      </c>
      <c r="J208" s="175">
        <v>68</v>
      </c>
      <c r="K208" s="175">
        <v>1036</v>
      </c>
      <c r="L208" s="175">
        <v>241</v>
      </c>
      <c r="M208" s="175">
        <v>138</v>
      </c>
      <c r="N208" s="175">
        <v>53</v>
      </c>
      <c r="O208" s="175">
        <v>17</v>
      </c>
      <c r="P208" s="175">
        <v>0</v>
      </c>
      <c r="Q208" s="175">
        <v>55</v>
      </c>
      <c r="R208" s="175"/>
      <c r="S208" s="176">
        <v>5.591397849462366</v>
      </c>
      <c r="T208" s="176">
        <v>0.967741935483871</v>
      </c>
      <c r="U208" s="176">
        <v>6.9892473118279561</v>
      </c>
      <c r="V208" s="176">
        <v>3.870967741935484</v>
      </c>
      <c r="W208" s="176">
        <v>3.655913978494624</v>
      </c>
      <c r="X208" s="176">
        <v>55.6989247311828</v>
      </c>
      <c r="Y208" s="176">
        <v>12.956989247311828</v>
      </c>
      <c r="Z208" s="176">
        <v>7.419354838709677</v>
      </c>
      <c r="AA208" s="176">
        <v>2.849462365591398</v>
      </c>
      <c r="AB208" s="176">
        <v>0.91397849462365599</v>
      </c>
      <c r="AC208" s="176">
        <v>0</v>
      </c>
      <c r="AD208" s="176">
        <v>2.956989247311828</v>
      </c>
      <c r="AF208" s="174">
        <v>616</v>
      </c>
      <c r="AG208" s="174" t="s">
        <v>6</v>
      </c>
      <c r="AH208" s="174" t="s">
        <v>308</v>
      </c>
    </row>
    <row r="209" spans="1:34" s="174" customFormat="1">
      <c r="A209" s="174" t="s">
        <v>309</v>
      </c>
      <c r="B209" s="175">
        <v>2896</v>
      </c>
      <c r="C209" s="175">
        <v>2828</v>
      </c>
      <c r="D209" s="175">
        <v>-68</v>
      </c>
      <c r="E209" s="176">
        <v>-2.3480662983425438</v>
      </c>
      <c r="F209" s="175">
        <v>115</v>
      </c>
      <c r="G209" s="175">
        <v>23</v>
      </c>
      <c r="H209" s="175">
        <v>158</v>
      </c>
      <c r="I209" s="175">
        <v>93</v>
      </c>
      <c r="J209" s="175">
        <v>81</v>
      </c>
      <c r="K209" s="175">
        <v>1378</v>
      </c>
      <c r="L209" s="175">
        <v>496</v>
      </c>
      <c r="M209" s="175">
        <v>303</v>
      </c>
      <c r="N209" s="175">
        <v>181</v>
      </c>
      <c r="O209" s="175">
        <v>0</v>
      </c>
      <c r="P209" s="175">
        <v>0</v>
      </c>
      <c r="Q209" s="175">
        <v>83</v>
      </c>
      <c r="R209" s="175"/>
      <c r="S209" s="176">
        <v>4.0664780763790667</v>
      </c>
      <c r="T209" s="176">
        <v>0.81329561527581329</v>
      </c>
      <c r="U209" s="176">
        <v>5.5869872701555874</v>
      </c>
      <c r="V209" s="176">
        <v>3.2885431400282883</v>
      </c>
      <c r="W209" s="176">
        <v>2.8642149929278644</v>
      </c>
      <c r="X209" s="176">
        <v>48.727015558698724</v>
      </c>
      <c r="Y209" s="176">
        <v>17.538896746817539</v>
      </c>
      <c r="Z209" s="176">
        <v>10.714285714285714</v>
      </c>
      <c r="AA209" s="176">
        <v>6.4002828854314009</v>
      </c>
      <c r="AB209" s="176">
        <v>0</v>
      </c>
      <c r="AC209" s="176">
        <v>0</v>
      </c>
      <c r="AD209" s="176">
        <v>2.9349363507779351</v>
      </c>
      <c r="AF209" s="174">
        <v>619</v>
      </c>
      <c r="AG209" s="174" t="s">
        <v>3</v>
      </c>
      <c r="AH209" s="174" t="s">
        <v>309</v>
      </c>
    </row>
    <row r="210" spans="1:34" s="174" customFormat="1">
      <c r="A210" s="174" t="s">
        <v>310</v>
      </c>
      <c r="B210" s="175">
        <v>2597</v>
      </c>
      <c r="C210" s="175">
        <v>2528</v>
      </c>
      <c r="D210" s="175">
        <v>-69</v>
      </c>
      <c r="E210" s="176">
        <v>-2.6569118213323084</v>
      </c>
      <c r="F210" s="175">
        <v>64</v>
      </c>
      <c r="G210" s="175">
        <v>18</v>
      </c>
      <c r="H210" s="175">
        <v>107</v>
      </c>
      <c r="I210" s="175">
        <v>60</v>
      </c>
      <c r="J210" s="175">
        <v>59</v>
      </c>
      <c r="K210" s="175">
        <v>1250</v>
      </c>
      <c r="L210" s="175">
        <v>547</v>
      </c>
      <c r="M210" s="175">
        <v>299</v>
      </c>
      <c r="N210" s="175">
        <v>124</v>
      </c>
      <c r="O210" s="175">
        <v>0</v>
      </c>
      <c r="P210" s="175">
        <v>0</v>
      </c>
      <c r="Q210" s="175">
        <v>39</v>
      </c>
      <c r="R210" s="175"/>
      <c r="S210" s="176">
        <v>2.5316455696202533</v>
      </c>
      <c r="T210" s="176">
        <v>0.71202531645569622</v>
      </c>
      <c r="U210" s="176">
        <v>4.2325949367088604</v>
      </c>
      <c r="V210" s="176">
        <v>2.3734177215189876</v>
      </c>
      <c r="W210" s="176">
        <v>2.3338607594936707</v>
      </c>
      <c r="X210" s="176">
        <v>49.446202531645575</v>
      </c>
      <c r="Y210" s="176">
        <v>21.6376582278481</v>
      </c>
      <c r="Z210" s="176">
        <v>11.827531645569621</v>
      </c>
      <c r="AA210" s="176">
        <v>4.90506329113924</v>
      </c>
      <c r="AB210" s="176">
        <v>0</v>
      </c>
      <c r="AC210" s="176">
        <v>0</v>
      </c>
      <c r="AD210" s="176">
        <v>1.5427215189873418</v>
      </c>
      <c r="AF210" s="174">
        <v>620</v>
      </c>
      <c r="AG210" s="174" t="s">
        <v>40</v>
      </c>
      <c r="AH210" s="174" t="s">
        <v>310</v>
      </c>
    </row>
    <row r="211" spans="1:34" s="174" customFormat="1">
      <c r="A211" s="174" t="s">
        <v>311</v>
      </c>
      <c r="B211" s="175">
        <v>2197</v>
      </c>
      <c r="C211" s="175">
        <v>2151</v>
      </c>
      <c r="D211" s="175">
        <v>-46</v>
      </c>
      <c r="E211" s="176">
        <v>-2.0937642239417409</v>
      </c>
      <c r="F211" s="175">
        <v>40</v>
      </c>
      <c r="G211" s="175">
        <v>7</v>
      </c>
      <c r="H211" s="175">
        <v>74</v>
      </c>
      <c r="I211" s="175">
        <v>55</v>
      </c>
      <c r="J211" s="175">
        <v>47</v>
      </c>
      <c r="K211" s="175">
        <v>1008</v>
      </c>
      <c r="L211" s="175">
        <v>539</v>
      </c>
      <c r="M211" s="175">
        <v>256</v>
      </c>
      <c r="N211" s="175">
        <v>125</v>
      </c>
      <c r="O211" s="175">
        <v>0</v>
      </c>
      <c r="P211" s="175">
        <v>0</v>
      </c>
      <c r="Q211" s="175">
        <v>40</v>
      </c>
      <c r="R211" s="175"/>
      <c r="S211" s="176">
        <v>1.8596001859600186</v>
      </c>
      <c r="T211" s="176">
        <v>0.32543003254300329</v>
      </c>
      <c r="U211" s="176">
        <v>3.4402603440260346</v>
      </c>
      <c r="V211" s="176">
        <v>2.5569502556950252</v>
      </c>
      <c r="W211" s="176">
        <v>2.1850302185030217</v>
      </c>
      <c r="X211" s="176">
        <v>46.861924686192467</v>
      </c>
      <c r="Y211" s="176">
        <v>25.058112505811252</v>
      </c>
      <c r="Z211" s="176">
        <v>11.901441190144119</v>
      </c>
      <c r="AA211" s="176">
        <v>5.8112505811250585</v>
      </c>
      <c r="AB211" s="176">
        <v>0</v>
      </c>
      <c r="AC211" s="176">
        <v>0</v>
      </c>
      <c r="AD211" s="176">
        <v>1.8596001859600186</v>
      </c>
      <c r="AF211" s="174">
        <v>623</v>
      </c>
      <c r="AG211" s="174" t="s">
        <v>67</v>
      </c>
      <c r="AH211" s="174" t="s">
        <v>311</v>
      </c>
    </row>
    <row r="212" spans="1:34" s="174" customFormat="1">
      <c r="A212" s="174" t="s">
        <v>312</v>
      </c>
      <c r="B212" s="175">
        <v>5187</v>
      </c>
      <c r="C212" s="175">
        <v>5140</v>
      </c>
      <c r="D212" s="175">
        <v>-47</v>
      </c>
      <c r="E212" s="176">
        <v>-0.90611143242722569</v>
      </c>
      <c r="F212" s="175">
        <v>259</v>
      </c>
      <c r="G212" s="175">
        <v>61</v>
      </c>
      <c r="H212" s="175">
        <v>400</v>
      </c>
      <c r="I212" s="175">
        <v>196</v>
      </c>
      <c r="J212" s="175">
        <v>139</v>
      </c>
      <c r="K212" s="175">
        <v>2740</v>
      </c>
      <c r="L212" s="175">
        <v>776</v>
      </c>
      <c r="M212" s="175">
        <v>400</v>
      </c>
      <c r="N212" s="175">
        <v>169</v>
      </c>
      <c r="O212" s="175">
        <v>369</v>
      </c>
      <c r="P212" s="175">
        <v>0</v>
      </c>
      <c r="Q212" s="175">
        <v>176</v>
      </c>
      <c r="R212" s="175"/>
      <c r="S212" s="176">
        <v>5.0389105058365757</v>
      </c>
      <c r="T212" s="176">
        <v>1.1867704280155642</v>
      </c>
      <c r="U212" s="176">
        <v>7.782101167315175</v>
      </c>
      <c r="V212" s="176">
        <v>3.813229571984436</v>
      </c>
      <c r="W212" s="176">
        <v>2.7042801556420235</v>
      </c>
      <c r="X212" s="176">
        <v>53.307392996108952</v>
      </c>
      <c r="Y212" s="176">
        <v>15.097276264591439</v>
      </c>
      <c r="Z212" s="176">
        <v>7.782101167315175</v>
      </c>
      <c r="AA212" s="176">
        <v>3.2879377431906618</v>
      </c>
      <c r="AB212" s="176">
        <v>7.1789883268482484</v>
      </c>
      <c r="AC212" s="176">
        <v>0</v>
      </c>
      <c r="AD212" s="176">
        <v>3.4241245136186773</v>
      </c>
      <c r="AF212" s="174">
        <v>624</v>
      </c>
      <c r="AG212" s="174" t="s">
        <v>11</v>
      </c>
      <c r="AH212" s="174" t="s">
        <v>313</v>
      </c>
    </row>
    <row r="213" spans="1:34" s="174" customFormat="1">
      <c r="A213" s="174" t="s">
        <v>314</v>
      </c>
      <c r="B213" s="175">
        <v>3146</v>
      </c>
      <c r="C213" s="175">
        <v>3077</v>
      </c>
      <c r="D213" s="175">
        <v>-69</v>
      </c>
      <c r="E213" s="176">
        <v>-2.193261284170378</v>
      </c>
      <c r="F213" s="175">
        <v>176</v>
      </c>
      <c r="G213" s="175">
        <v>45</v>
      </c>
      <c r="H213" s="175">
        <v>244</v>
      </c>
      <c r="I213" s="175">
        <v>111</v>
      </c>
      <c r="J213" s="175">
        <v>114</v>
      </c>
      <c r="K213" s="175">
        <v>1505</v>
      </c>
      <c r="L213" s="175">
        <v>513</v>
      </c>
      <c r="M213" s="175">
        <v>248</v>
      </c>
      <c r="N213" s="175">
        <v>121</v>
      </c>
      <c r="O213" s="175">
        <v>0</v>
      </c>
      <c r="P213" s="175">
        <v>0</v>
      </c>
      <c r="Q213" s="175">
        <v>76</v>
      </c>
      <c r="R213" s="175"/>
      <c r="S213" s="176">
        <v>5.7198570035749112</v>
      </c>
      <c r="T213" s="176">
        <v>1.4624634384140396</v>
      </c>
      <c r="U213" s="176">
        <v>7.9298017549561255</v>
      </c>
      <c r="V213" s="176">
        <v>3.6074098147546314</v>
      </c>
      <c r="W213" s="176">
        <v>3.7049073773155672</v>
      </c>
      <c r="X213" s="176">
        <v>48.91127721806955</v>
      </c>
      <c r="Y213" s="176">
        <v>16.672083197920053</v>
      </c>
      <c r="Z213" s="176">
        <v>8.0597985050373744</v>
      </c>
      <c r="AA213" s="176">
        <v>3.9324016899577514</v>
      </c>
      <c r="AB213" s="176">
        <v>0</v>
      </c>
      <c r="AC213" s="176">
        <v>0</v>
      </c>
      <c r="AD213" s="176">
        <v>2.4699382515437116</v>
      </c>
      <c r="AF213" s="174">
        <v>625</v>
      </c>
      <c r="AG213" s="174" t="s">
        <v>16</v>
      </c>
      <c r="AH213" s="174" t="s">
        <v>314</v>
      </c>
    </row>
    <row r="214" spans="1:34" s="174" customFormat="1">
      <c r="A214" s="174" t="s">
        <v>315</v>
      </c>
      <c r="B214" s="175">
        <v>5248</v>
      </c>
      <c r="C214" s="175">
        <v>5131</v>
      </c>
      <c r="D214" s="175">
        <v>-117</v>
      </c>
      <c r="E214" s="176">
        <v>-2.2294207317073211</v>
      </c>
      <c r="F214" s="175">
        <v>257</v>
      </c>
      <c r="G214" s="175">
        <v>48</v>
      </c>
      <c r="H214" s="175">
        <v>323</v>
      </c>
      <c r="I214" s="175">
        <v>167</v>
      </c>
      <c r="J214" s="175">
        <v>137</v>
      </c>
      <c r="K214" s="175">
        <v>2438</v>
      </c>
      <c r="L214" s="175">
        <v>955</v>
      </c>
      <c r="M214" s="175">
        <v>542</v>
      </c>
      <c r="N214" s="175">
        <v>264</v>
      </c>
      <c r="O214" s="175">
        <v>12</v>
      </c>
      <c r="P214" s="175">
        <v>0</v>
      </c>
      <c r="Q214" s="175">
        <v>60</v>
      </c>
      <c r="R214" s="175"/>
      <c r="S214" s="176">
        <v>5.0087702202299749</v>
      </c>
      <c r="T214" s="176">
        <v>0.93549015786396417</v>
      </c>
      <c r="U214" s="176">
        <v>6.2950691872929259</v>
      </c>
      <c r="V214" s="176">
        <v>3.2547261742350417</v>
      </c>
      <c r="W214" s="176">
        <v>2.6700448255700642</v>
      </c>
      <c r="X214" s="176">
        <v>47.515104268173843</v>
      </c>
      <c r="Y214" s="176">
        <v>18.612356265835121</v>
      </c>
      <c r="Z214" s="176">
        <v>10.563243032547263</v>
      </c>
      <c r="AA214" s="176">
        <v>5.1451958682518031</v>
      </c>
      <c r="AB214" s="176">
        <v>0.23387253946599104</v>
      </c>
      <c r="AC214" s="176">
        <v>0</v>
      </c>
      <c r="AD214" s="176">
        <v>1.1693626973299553</v>
      </c>
      <c r="AF214" s="174">
        <v>626</v>
      </c>
      <c r="AG214" s="174" t="s">
        <v>16</v>
      </c>
      <c r="AH214" s="174" t="s">
        <v>315</v>
      </c>
    </row>
    <row r="215" spans="1:34" s="174" customFormat="1">
      <c r="A215" s="174" t="s">
        <v>316</v>
      </c>
      <c r="B215" s="175">
        <v>1557</v>
      </c>
      <c r="C215" s="175">
        <v>1578</v>
      </c>
      <c r="D215" s="175">
        <v>21</v>
      </c>
      <c r="E215" s="176">
        <v>1.3487475915221481</v>
      </c>
      <c r="F215" s="175">
        <v>128</v>
      </c>
      <c r="G215" s="175">
        <v>23</v>
      </c>
      <c r="H215" s="175">
        <v>152</v>
      </c>
      <c r="I215" s="175">
        <v>74</v>
      </c>
      <c r="J215" s="175">
        <v>60</v>
      </c>
      <c r="K215" s="175">
        <v>771</v>
      </c>
      <c r="L215" s="175">
        <v>231</v>
      </c>
      <c r="M215" s="175">
        <v>102</v>
      </c>
      <c r="N215" s="175">
        <v>37</v>
      </c>
      <c r="O215" s="175">
        <v>0</v>
      </c>
      <c r="P215" s="175">
        <v>0</v>
      </c>
      <c r="Q215" s="175">
        <v>30</v>
      </c>
      <c r="R215" s="175"/>
      <c r="S215" s="176">
        <v>8.1115335868187568</v>
      </c>
      <c r="T215" s="176">
        <v>1.4575411913814955</v>
      </c>
      <c r="U215" s="176">
        <v>9.6324461343472745</v>
      </c>
      <c r="V215" s="176">
        <v>4.6894803548795947</v>
      </c>
      <c r="W215" s="176">
        <v>3.8022813688212929</v>
      </c>
      <c r="X215" s="176">
        <v>48.859315589353614</v>
      </c>
      <c r="Y215" s="176">
        <v>14.638783269961978</v>
      </c>
      <c r="Z215" s="176">
        <v>6.4638783269961975</v>
      </c>
      <c r="AA215" s="176">
        <v>2.3447401774397973</v>
      </c>
      <c r="AB215" s="176">
        <v>0</v>
      </c>
      <c r="AC215" s="176">
        <v>0</v>
      </c>
      <c r="AD215" s="176">
        <v>1.9011406844106464</v>
      </c>
      <c r="AF215" s="174">
        <v>630</v>
      </c>
      <c r="AG215" s="174" t="s">
        <v>16</v>
      </c>
      <c r="AH215" s="174" t="s">
        <v>316</v>
      </c>
    </row>
    <row r="216" spans="1:34" s="174" customFormat="1">
      <c r="A216" s="174" t="s">
        <v>317</v>
      </c>
      <c r="B216" s="175">
        <v>2028</v>
      </c>
      <c r="C216" s="175">
        <v>2004</v>
      </c>
      <c r="D216" s="175">
        <v>-24</v>
      </c>
      <c r="E216" s="176">
        <v>-1.1834319526627168</v>
      </c>
      <c r="F216" s="175">
        <v>98</v>
      </c>
      <c r="G216" s="175">
        <v>18</v>
      </c>
      <c r="H216" s="175">
        <v>132</v>
      </c>
      <c r="I216" s="175">
        <v>60</v>
      </c>
      <c r="J216" s="175">
        <v>67</v>
      </c>
      <c r="K216" s="175">
        <v>1055</v>
      </c>
      <c r="L216" s="175">
        <v>341</v>
      </c>
      <c r="M216" s="175">
        <v>164</v>
      </c>
      <c r="N216" s="175">
        <v>69</v>
      </c>
      <c r="O216" s="175">
        <v>0</v>
      </c>
      <c r="P216" s="175">
        <v>0</v>
      </c>
      <c r="Q216" s="175">
        <v>41</v>
      </c>
      <c r="R216" s="175"/>
      <c r="S216" s="176">
        <v>4.8902195608782435</v>
      </c>
      <c r="T216" s="176">
        <v>0.89820359281437123</v>
      </c>
      <c r="U216" s="176">
        <v>6.5868263473053901</v>
      </c>
      <c r="V216" s="176">
        <v>2.9940119760479043</v>
      </c>
      <c r="W216" s="176">
        <v>3.3433133732534932</v>
      </c>
      <c r="X216" s="176">
        <v>52.644710578842314</v>
      </c>
      <c r="Y216" s="176">
        <v>17.015968063872254</v>
      </c>
      <c r="Z216" s="176">
        <v>8.1836327345309385</v>
      </c>
      <c r="AA216" s="176">
        <v>3.44311377245509</v>
      </c>
      <c r="AB216" s="176">
        <v>0</v>
      </c>
      <c r="AC216" s="176">
        <v>0</v>
      </c>
      <c r="AD216" s="176">
        <v>2.0459081836327346</v>
      </c>
      <c r="AF216" s="174">
        <v>631</v>
      </c>
      <c r="AG216" s="174" t="s">
        <v>37</v>
      </c>
      <c r="AH216" s="174" t="s">
        <v>317</v>
      </c>
    </row>
    <row r="217" spans="1:34" s="174" customFormat="1">
      <c r="A217" s="174" t="s">
        <v>318</v>
      </c>
      <c r="B217" s="175">
        <v>6499</v>
      </c>
      <c r="C217" s="175">
        <v>6435</v>
      </c>
      <c r="D217" s="175">
        <v>-64</v>
      </c>
      <c r="E217" s="176">
        <v>-0.98476688721341743</v>
      </c>
      <c r="F217" s="175">
        <v>289</v>
      </c>
      <c r="G217" s="175">
        <v>54</v>
      </c>
      <c r="H217" s="175">
        <v>430</v>
      </c>
      <c r="I217" s="175">
        <v>235</v>
      </c>
      <c r="J217" s="175">
        <v>221</v>
      </c>
      <c r="K217" s="175">
        <v>3333</v>
      </c>
      <c r="L217" s="175">
        <v>1027</v>
      </c>
      <c r="M217" s="175">
        <v>606</v>
      </c>
      <c r="N217" s="175">
        <v>240</v>
      </c>
      <c r="O217" s="175">
        <v>28</v>
      </c>
      <c r="P217" s="175">
        <v>0</v>
      </c>
      <c r="Q217" s="175">
        <v>164</v>
      </c>
      <c r="R217" s="175"/>
      <c r="S217" s="176">
        <v>4.491064491064491</v>
      </c>
      <c r="T217" s="176">
        <v>0.83916083916083917</v>
      </c>
      <c r="U217" s="176">
        <v>6.6822066822066812</v>
      </c>
      <c r="V217" s="176">
        <v>3.6519036519036518</v>
      </c>
      <c r="W217" s="176">
        <v>3.4343434343434343</v>
      </c>
      <c r="X217" s="176">
        <v>51.794871794871803</v>
      </c>
      <c r="Y217" s="176">
        <v>15.95959595959596</v>
      </c>
      <c r="Z217" s="176">
        <v>9.4172494172494172</v>
      </c>
      <c r="AA217" s="176">
        <v>3.7296037296037294</v>
      </c>
      <c r="AB217" s="176">
        <v>0.43512043512043513</v>
      </c>
      <c r="AC217" s="176">
        <v>0</v>
      </c>
      <c r="AD217" s="176">
        <v>2.5485625485625487</v>
      </c>
      <c r="AF217" s="174">
        <v>635</v>
      </c>
      <c r="AG217" s="174" t="s">
        <v>3</v>
      </c>
      <c r="AH217" s="174" t="s">
        <v>318</v>
      </c>
    </row>
    <row r="218" spans="1:34" s="174" customFormat="1">
      <c r="A218" s="174" t="s">
        <v>451</v>
      </c>
      <c r="B218" s="175">
        <v>8333</v>
      </c>
      <c r="C218" s="175">
        <v>8276</v>
      </c>
      <c r="D218" s="175">
        <v>-57</v>
      </c>
      <c r="E218" s="176">
        <v>-0.6840273610944414</v>
      </c>
      <c r="F218" s="175">
        <v>519</v>
      </c>
      <c r="G218" s="175">
        <v>98</v>
      </c>
      <c r="H218" s="175">
        <v>667</v>
      </c>
      <c r="I218" s="175">
        <v>303</v>
      </c>
      <c r="J218" s="175">
        <v>296</v>
      </c>
      <c r="K218" s="175">
        <v>4325</v>
      </c>
      <c r="L218" s="175">
        <v>1168</v>
      </c>
      <c r="M218" s="175">
        <v>626</v>
      </c>
      <c r="N218" s="175">
        <v>274</v>
      </c>
      <c r="O218" s="175">
        <v>51</v>
      </c>
      <c r="P218" s="175">
        <v>0</v>
      </c>
      <c r="Q218" s="175">
        <v>301</v>
      </c>
      <c r="R218" s="175"/>
      <c r="S218" s="176">
        <v>6.2711454809086522</v>
      </c>
      <c r="T218" s="176">
        <v>1.1841469308844852</v>
      </c>
      <c r="U218" s="176">
        <v>8.0594490091831794</v>
      </c>
      <c r="V218" s="176">
        <v>3.6611889801836632</v>
      </c>
      <c r="W218" s="176">
        <v>3.5766070565490575</v>
      </c>
      <c r="X218" s="176">
        <v>52.259545674238758</v>
      </c>
      <c r="Y218" s="176">
        <v>14.113098115031416</v>
      </c>
      <c r="Z218" s="176">
        <v>7.564040599323345</v>
      </c>
      <c r="AA218" s="176">
        <v>3.3107781536974383</v>
      </c>
      <c r="AB218" s="176">
        <v>0.61623972933784443</v>
      </c>
      <c r="AC218" s="176">
        <v>0</v>
      </c>
      <c r="AD218" s="176">
        <v>3.6370227162880617</v>
      </c>
      <c r="AF218" s="174">
        <v>636</v>
      </c>
      <c r="AG218" s="174" t="s">
        <v>37</v>
      </c>
      <c r="AH218" s="174" t="s">
        <v>451</v>
      </c>
    </row>
    <row r="219" spans="1:34" s="174" customFormat="1">
      <c r="A219" s="174" t="s">
        <v>77</v>
      </c>
      <c r="B219" s="175">
        <v>50262</v>
      </c>
      <c r="C219" s="175">
        <v>50380</v>
      </c>
      <c r="D219" s="175">
        <v>118</v>
      </c>
      <c r="E219" s="176">
        <v>0.23476980621544019</v>
      </c>
      <c r="F219" s="175">
        <v>2934</v>
      </c>
      <c r="G219" s="175">
        <v>586</v>
      </c>
      <c r="H219" s="175">
        <v>3770</v>
      </c>
      <c r="I219" s="175">
        <v>1908</v>
      </c>
      <c r="J219" s="175">
        <v>1826</v>
      </c>
      <c r="K219" s="175">
        <v>28644</v>
      </c>
      <c r="L219" s="175">
        <v>6340</v>
      </c>
      <c r="M219" s="175">
        <v>3212</v>
      </c>
      <c r="N219" s="175">
        <v>1160</v>
      </c>
      <c r="O219" s="175">
        <v>14572</v>
      </c>
      <c r="P219" s="175">
        <v>0</v>
      </c>
      <c r="Q219" s="175">
        <v>3556</v>
      </c>
      <c r="R219" s="175"/>
      <c r="S219" s="176">
        <v>5.8237395791980946</v>
      </c>
      <c r="T219" s="176">
        <v>1.1631599841206828</v>
      </c>
      <c r="U219" s="176">
        <v>7.483128225486305</v>
      </c>
      <c r="V219" s="176">
        <v>3.7872171496625646</v>
      </c>
      <c r="W219" s="176">
        <v>3.6244541484716155</v>
      </c>
      <c r="X219" s="176">
        <v>56.855895196506545</v>
      </c>
      <c r="Y219" s="176">
        <v>12.58435887256848</v>
      </c>
      <c r="Z219" s="176">
        <v>6.3755458515283845</v>
      </c>
      <c r="AA219" s="176">
        <v>2.3025009924573245</v>
      </c>
      <c r="AB219" s="176">
        <v>28.924176260420804</v>
      </c>
      <c r="AC219" s="176">
        <v>0</v>
      </c>
      <c r="AD219" s="176">
        <v>7.0583564906709011</v>
      </c>
      <c r="AF219" s="174">
        <v>638</v>
      </c>
      <c r="AG219" s="174" t="s">
        <v>6</v>
      </c>
      <c r="AH219" s="174" t="s">
        <v>78</v>
      </c>
    </row>
    <row r="220" spans="1:34" s="174" customFormat="1">
      <c r="A220" s="174" t="s">
        <v>79</v>
      </c>
      <c r="B220" s="175">
        <v>24811</v>
      </c>
      <c r="C220" s="175">
        <v>24679</v>
      </c>
      <c r="D220" s="175">
        <v>-132</v>
      </c>
      <c r="E220" s="176">
        <v>-0.53202208697754605</v>
      </c>
      <c r="F220" s="175">
        <v>1529</v>
      </c>
      <c r="G220" s="175">
        <v>310</v>
      </c>
      <c r="H220" s="175">
        <v>2075</v>
      </c>
      <c r="I220" s="175">
        <v>1003</v>
      </c>
      <c r="J220" s="175">
        <v>920</v>
      </c>
      <c r="K220" s="175">
        <v>12711</v>
      </c>
      <c r="L220" s="175">
        <v>3735</v>
      </c>
      <c r="M220" s="175">
        <v>1738</v>
      </c>
      <c r="N220" s="175">
        <v>658</v>
      </c>
      <c r="O220" s="175">
        <v>16</v>
      </c>
      <c r="P220" s="175">
        <v>0</v>
      </c>
      <c r="Q220" s="175">
        <v>757</v>
      </c>
      <c r="R220" s="175"/>
      <c r="S220" s="176">
        <v>6.195550873212043</v>
      </c>
      <c r="T220" s="176">
        <v>1.2561286924105515</v>
      </c>
      <c r="U220" s="176">
        <v>8.407958183070626</v>
      </c>
      <c r="V220" s="176">
        <v>4.0641841241541385</v>
      </c>
      <c r="W220" s="176">
        <v>3.7278657968313138</v>
      </c>
      <c r="X220" s="176">
        <v>51.505328416872644</v>
      </c>
      <c r="Y220" s="176">
        <v>15.13432472952713</v>
      </c>
      <c r="Z220" s="176">
        <v>7.042424733579157</v>
      </c>
      <c r="AA220" s="176">
        <v>2.6662344503423965</v>
      </c>
      <c r="AB220" s="176">
        <v>6.483244864054459E-2</v>
      </c>
      <c r="AC220" s="176">
        <v>0</v>
      </c>
      <c r="AD220" s="176">
        <v>3.0673852263057659</v>
      </c>
      <c r="AF220" s="174">
        <v>678</v>
      </c>
      <c r="AG220" s="174" t="s">
        <v>16</v>
      </c>
      <c r="AH220" s="174" t="s">
        <v>80</v>
      </c>
    </row>
    <row r="221" spans="1:34" s="174" customFormat="1">
      <c r="A221" s="174" t="s">
        <v>81</v>
      </c>
      <c r="B221" s="175">
        <v>24178</v>
      </c>
      <c r="C221" s="175">
        <v>24056</v>
      </c>
      <c r="D221" s="175">
        <v>-122</v>
      </c>
      <c r="E221" s="176">
        <v>-0.50459095045082281</v>
      </c>
      <c r="F221" s="175">
        <v>1413</v>
      </c>
      <c r="G221" s="175">
        <v>250</v>
      </c>
      <c r="H221" s="175">
        <v>1592</v>
      </c>
      <c r="I221" s="175">
        <v>767</v>
      </c>
      <c r="J221" s="175">
        <v>793</v>
      </c>
      <c r="K221" s="175">
        <v>13740</v>
      </c>
      <c r="L221" s="175">
        <v>3125</v>
      </c>
      <c r="M221" s="175">
        <v>1695</v>
      </c>
      <c r="N221" s="175">
        <v>681</v>
      </c>
      <c r="O221" s="175">
        <v>331</v>
      </c>
      <c r="P221" s="175">
        <v>0</v>
      </c>
      <c r="Q221" s="175">
        <v>1990</v>
      </c>
      <c r="R221" s="175"/>
      <c r="S221" s="176">
        <v>5.8737944795477217</v>
      </c>
      <c r="T221" s="176">
        <v>1.0392417692051878</v>
      </c>
      <c r="U221" s="176">
        <v>6.6178915862986365</v>
      </c>
      <c r="V221" s="176">
        <v>3.1883937479215163</v>
      </c>
      <c r="W221" s="176">
        <v>3.296474891918856</v>
      </c>
      <c r="X221" s="176">
        <v>57.11672763551713</v>
      </c>
      <c r="Y221" s="176">
        <v>12.990522115064849</v>
      </c>
      <c r="Z221" s="176">
        <v>7.046059195211174</v>
      </c>
      <c r="AA221" s="176">
        <v>2.8308945793149318</v>
      </c>
      <c r="AB221" s="176">
        <v>1.3759561024276687</v>
      </c>
      <c r="AC221" s="176">
        <v>0</v>
      </c>
      <c r="AD221" s="176">
        <v>8.2723644828732965</v>
      </c>
      <c r="AF221" s="174">
        <v>680</v>
      </c>
      <c r="AG221" s="174" t="s">
        <v>37</v>
      </c>
      <c r="AH221" s="174" t="s">
        <v>82</v>
      </c>
    </row>
    <row r="222" spans="1:34" s="174" customFormat="1">
      <c r="A222" s="174" t="s">
        <v>319</v>
      </c>
      <c r="B222" s="175">
        <v>3514</v>
      </c>
      <c r="C222" s="175">
        <v>3431</v>
      </c>
      <c r="D222" s="175">
        <v>-83</v>
      </c>
      <c r="E222" s="176">
        <v>-2.3619806488332395</v>
      </c>
      <c r="F222" s="175">
        <v>140</v>
      </c>
      <c r="G222" s="175">
        <v>20</v>
      </c>
      <c r="H222" s="175">
        <v>187</v>
      </c>
      <c r="I222" s="175">
        <v>89</v>
      </c>
      <c r="J222" s="175">
        <v>108</v>
      </c>
      <c r="K222" s="175">
        <v>1698</v>
      </c>
      <c r="L222" s="175">
        <v>687</v>
      </c>
      <c r="M222" s="175">
        <v>342</v>
      </c>
      <c r="N222" s="175">
        <v>160</v>
      </c>
      <c r="O222" s="175">
        <v>0</v>
      </c>
      <c r="P222" s="175">
        <v>0</v>
      </c>
      <c r="Q222" s="175">
        <v>107</v>
      </c>
      <c r="R222" s="175"/>
      <c r="S222" s="176">
        <v>4.0804430195278343</v>
      </c>
      <c r="T222" s="176">
        <v>0.58292043136111915</v>
      </c>
      <c r="U222" s="176">
        <v>5.4503060332264646</v>
      </c>
      <c r="V222" s="176">
        <v>2.5939959195569804</v>
      </c>
      <c r="W222" s="176">
        <v>3.1477703293500436</v>
      </c>
      <c r="X222" s="176">
        <v>49.489944622559022</v>
      </c>
      <c r="Y222" s="176">
        <v>20.023316817254443</v>
      </c>
      <c r="Z222" s="176">
        <v>9.9679393762751385</v>
      </c>
      <c r="AA222" s="176">
        <v>4.6633634508889532</v>
      </c>
      <c r="AB222" s="176">
        <v>0</v>
      </c>
      <c r="AC222" s="176">
        <v>0</v>
      </c>
      <c r="AD222" s="176">
        <v>3.118624307781988</v>
      </c>
      <c r="AF222" s="174">
        <v>681</v>
      </c>
      <c r="AG222" s="174" t="s">
        <v>67</v>
      </c>
      <c r="AH222" s="174" t="s">
        <v>319</v>
      </c>
    </row>
    <row r="223" spans="1:34" s="174" customFormat="1">
      <c r="A223" s="174" t="s">
        <v>320</v>
      </c>
      <c r="B223" s="175">
        <v>3896</v>
      </c>
      <c r="C223" s="175">
        <v>3783</v>
      </c>
      <c r="D223" s="175">
        <v>-113</v>
      </c>
      <c r="E223" s="176">
        <v>-2.9004106776180705</v>
      </c>
      <c r="F223" s="175">
        <v>185</v>
      </c>
      <c r="G223" s="175">
        <v>47</v>
      </c>
      <c r="H223" s="175">
        <v>320</v>
      </c>
      <c r="I223" s="175">
        <v>175</v>
      </c>
      <c r="J223" s="175">
        <v>154</v>
      </c>
      <c r="K223" s="175">
        <v>1818</v>
      </c>
      <c r="L223" s="175">
        <v>623</v>
      </c>
      <c r="M223" s="175">
        <v>324</v>
      </c>
      <c r="N223" s="175">
        <v>137</v>
      </c>
      <c r="O223" s="175">
        <v>0</v>
      </c>
      <c r="P223" s="175">
        <v>0</v>
      </c>
      <c r="Q223" s="175">
        <v>36</v>
      </c>
      <c r="R223" s="175"/>
      <c r="S223" s="176">
        <v>4.8902987047316948</v>
      </c>
      <c r="T223" s="176">
        <v>1.2424002114723764</v>
      </c>
      <c r="U223" s="176">
        <v>8.4588950568332013</v>
      </c>
      <c r="V223" s="176">
        <v>4.6259582342056573</v>
      </c>
      <c r="W223" s="176">
        <v>4.0708432461009778</v>
      </c>
      <c r="X223" s="176">
        <v>48.057097541633624</v>
      </c>
      <c r="Y223" s="176">
        <v>16.468411313772137</v>
      </c>
      <c r="Z223" s="176">
        <v>8.5646312450436159</v>
      </c>
      <c r="AA223" s="176">
        <v>3.6214644462067147</v>
      </c>
      <c r="AB223" s="176">
        <v>0</v>
      </c>
      <c r="AC223" s="176">
        <v>0</v>
      </c>
      <c r="AD223" s="176">
        <v>0.95162569389373508</v>
      </c>
      <c r="AF223" s="174">
        <v>683</v>
      </c>
      <c r="AG223" s="174" t="s">
        <v>48</v>
      </c>
      <c r="AH223" s="174" t="s">
        <v>320</v>
      </c>
    </row>
    <row r="224" spans="1:34" s="174" customFormat="1">
      <c r="A224" s="174" t="s">
        <v>452</v>
      </c>
      <c r="B224" s="175">
        <v>39360</v>
      </c>
      <c r="C224" s="175">
        <v>39205</v>
      </c>
      <c r="D224" s="175">
        <v>-155</v>
      </c>
      <c r="E224" s="176">
        <v>-0.39380081300812719</v>
      </c>
      <c r="F224" s="175">
        <v>2050</v>
      </c>
      <c r="G224" s="175">
        <v>374</v>
      </c>
      <c r="H224" s="175">
        <v>2452</v>
      </c>
      <c r="I224" s="175">
        <v>1228</v>
      </c>
      <c r="J224" s="175">
        <v>1130</v>
      </c>
      <c r="K224" s="175">
        <v>21863</v>
      </c>
      <c r="L224" s="175">
        <v>5706</v>
      </c>
      <c r="M224" s="175">
        <v>3111</v>
      </c>
      <c r="N224" s="175">
        <v>1291</v>
      </c>
      <c r="O224" s="175">
        <v>121</v>
      </c>
      <c r="P224" s="175">
        <v>0</v>
      </c>
      <c r="Q224" s="175">
        <v>2435</v>
      </c>
      <c r="R224" s="175"/>
      <c r="S224" s="176">
        <v>5.2289248820303529</v>
      </c>
      <c r="T224" s="176">
        <v>0.95395995408748879</v>
      </c>
      <c r="U224" s="176">
        <v>6.2543042979211831</v>
      </c>
      <c r="V224" s="176">
        <v>3.1322535390894015</v>
      </c>
      <c r="W224" s="176">
        <v>2.8822854227777071</v>
      </c>
      <c r="X224" s="176">
        <v>55.765846193087619</v>
      </c>
      <c r="Y224" s="176">
        <v>14.554266037495218</v>
      </c>
      <c r="Z224" s="176">
        <v>7.9352123453641124</v>
      </c>
      <c r="AA224" s="176">
        <v>3.2929473281469201</v>
      </c>
      <c r="AB224" s="176">
        <v>0.30863410279301107</v>
      </c>
      <c r="AC224" s="176">
        <v>0</v>
      </c>
      <c r="AD224" s="176">
        <v>6.2109424818262973</v>
      </c>
      <c r="AF224" s="174">
        <v>684</v>
      </c>
      <c r="AG224" s="174" t="s">
        <v>15</v>
      </c>
      <c r="AH224" s="174" t="s">
        <v>83</v>
      </c>
    </row>
    <row r="225" spans="1:34" s="174" customFormat="1">
      <c r="A225" s="174" t="s">
        <v>321</v>
      </c>
      <c r="B225" s="175">
        <v>3196</v>
      </c>
      <c r="C225" s="175">
        <v>3121</v>
      </c>
      <c r="D225" s="175">
        <v>-75</v>
      </c>
      <c r="E225" s="176">
        <v>-2.3466833541927357</v>
      </c>
      <c r="F225" s="175">
        <v>112</v>
      </c>
      <c r="G225" s="175">
        <v>20</v>
      </c>
      <c r="H225" s="175">
        <v>182</v>
      </c>
      <c r="I225" s="175">
        <v>119</v>
      </c>
      <c r="J225" s="175">
        <v>105</v>
      </c>
      <c r="K225" s="175">
        <v>1482</v>
      </c>
      <c r="L225" s="175">
        <v>619</v>
      </c>
      <c r="M225" s="175">
        <v>338</v>
      </c>
      <c r="N225" s="175">
        <v>144</v>
      </c>
      <c r="O225" s="175">
        <v>0</v>
      </c>
      <c r="P225" s="175">
        <v>0</v>
      </c>
      <c r="Q225" s="175">
        <v>80</v>
      </c>
      <c r="R225" s="175"/>
      <c r="S225" s="176">
        <v>3.5885933995514256</v>
      </c>
      <c r="T225" s="176">
        <v>0.6408202499198975</v>
      </c>
      <c r="U225" s="176">
        <v>5.8314642742710667</v>
      </c>
      <c r="V225" s="176">
        <v>3.8128804870233903</v>
      </c>
      <c r="W225" s="176">
        <v>3.3643063120794618</v>
      </c>
      <c r="X225" s="176">
        <v>47.484780519064401</v>
      </c>
      <c r="Y225" s="176">
        <v>19.833386735020827</v>
      </c>
      <c r="Z225" s="176">
        <v>10.829862223646266</v>
      </c>
      <c r="AA225" s="176">
        <v>4.6139057994232617</v>
      </c>
      <c r="AB225" s="176">
        <v>0</v>
      </c>
      <c r="AC225" s="176">
        <v>0</v>
      </c>
      <c r="AD225" s="176">
        <v>2.56328099967959</v>
      </c>
      <c r="AF225" s="174">
        <v>686</v>
      </c>
      <c r="AG225" s="174" t="s">
        <v>29</v>
      </c>
      <c r="AH225" s="174" t="s">
        <v>321</v>
      </c>
    </row>
    <row r="226" spans="1:34" s="174" customFormat="1">
      <c r="A226" s="174" t="s">
        <v>322</v>
      </c>
      <c r="B226" s="175">
        <v>1651</v>
      </c>
      <c r="C226" s="175">
        <v>1602</v>
      </c>
      <c r="D226" s="175">
        <v>-49</v>
      </c>
      <c r="E226" s="176">
        <v>-2.9678982434887979</v>
      </c>
      <c r="F226" s="175">
        <v>41</v>
      </c>
      <c r="G226" s="175">
        <v>12</v>
      </c>
      <c r="H226" s="175">
        <v>78</v>
      </c>
      <c r="I226" s="175">
        <v>47</v>
      </c>
      <c r="J226" s="175">
        <v>36</v>
      </c>
      <c r="K226" s="175">
        <v>759</v>
      </c>
      <c r="L226" s="175">
        <v>335</v>
      </c>
      <c r="M226" s="175">
        <v>210</v>
      </c>
      <c r="N226" s="175">
        <v>84</v>
      </c>
      <c r="O226" s="175">
        <v>0</v>
      </c>
      <c r="P226" s="175">
        <v>0</v>
      </c>
      <c r="Q226" s="175">
        <v>18</v>
      </c>
      <c r="R226" s="175"/>
      <c r="S226" s="176">
        <v>2.5593008739076155</v>
      </c>
      <c r="T226" s="176">
        <v>0.74906367041198507</v>
      </c>
      <c r="U226" s="176">
        <v>4.868913857677903</v>
      </c>
      <c r="V226" s="176">
        <v>2.9338327091136081</v>
      </c>
      <c r="W226" s="176">
        <v>2.2471910112359552</v>
      </c>
      <c r="X226" s="176">
        <v>47.378277153558052</v>
      </c>
      <c r="Y226" s="176">
        <v>20.911360799001251</v>
      </c>
      <c r="Z226" s="176">
        <v>13.108614232209737</v>
      </c>
      <c r="AA226" s="176">
        <v>5.2434456928838955</v>
      </c>
      <c r="AB226" s="176">
        <v>0</v>
      </c>
      <c r="AC226" s="176">
        <v>0</v>
      </c>
      <c r="AD226" s="176">
        <v>1.1235955056179776</v>
      </c>
      <c r="AF226" s="174">
        <v>687</v>
      </c>
      <c r="AG226" s="174" t="s">
        <v>29</v>
      </c>
      <c r="AH226" s="174" t="s">
        <v>322</v>
      </c>
    </row>
    <row r="227" spans="1:34" s="174" customFormat="1">
      <c r="A227" s="174" t="s">
        <v>323</v>
      </c>
      <c r="B227" s="175">
        <v>3335</v>
      </c>
      <c r="C227" s="175">
        <v>3226</v>
      </c>
      <c r="D227" s="175">
        <v>-109</v>
      </c>
      <c r="E227" s="176">
        <v>-3.2683658170914565</v>
      </c>
      <c r="F227" s="175">
        <v>87</v>
      </c>
      <c r="G227" s="175">
        <v>23</v>
      </c>
      <c r="H227" s="175">
        <v>135</v>
      </c>
      <c r="I227" s="175">
        <v>84</v>
      </c>
      <c r="J227" s="175">
        <v>70</v>
      </c>
      <c r="K227" s="175">
        <v>1593</v>
      </c>
      <c r="L227" s="175">
        <v>686</v>
      </c>
      <c r="M227" s="175">
        <v>369</v>
      </c>
      <c r="N227" s="175">
        <v>179</v>
      </c>
      <c r="O227" s="175">
        <v>0</v>
      </c>
      <c r="P227" s="175">
        <v>0</v>
      </c>
      <c r="Q227" s="175">
        <v>78</v>
      </c>
      <c r="R227" s="175"/>
      <c r="S227" s="176">
        <v>2.6968381897086178</v>
      </c>
      <c r="T227" s="176">
        <v>0.71295722256664606</v>
      </c>
      <c r="U227" s="176">
        <v>4.1847489150650956</v>
      </c>
      <c r="V227" s="176">
        <v>2.6038437693738379</v>
      </c>
      <c r="W227" s="176">
        <v>2.1698698078115313</v>
      </c>
      <c r="X227" s="176">
        <v>49.380037197768132</v>
      </c>
      <c r="Y227" s="176">
        <v>21.264724116553008</v>
      </c>
      <c r="Z227" s="176">
        <v>11.438313701177929</v>
      </c>
      <c r="AA227" s="176">
        <v>5.5486670799752016</v>
      </c>
      <c r="AB227" s="176">
        <v>0</v>
      </c>
      <c r="AC227" s="176">
        <v>0</v>
      </c>
      <c r="AD227" s="176">
        <v>2.4178549287042781</v>
      </c>
      <c r="AF227" s="174">
        <v>689</v>
      </c>
      <c r="AG227" s="174" t="s">
        <v>31</v>
      </c>
      <c r="AH227" s="174" t="s">
        <v>323</v>
      </c>
    </row>
    <row r="228" spans="1:34" s="174" customFormat="1">
      <c r="A228" s="174" t="s">
        <v>324</v>
      </c>
      <c r="B228" s="175">
        <v>2743</v>
      </c>
      <c r="C228" s="175">
        <v>2718</v>
      </c>
      <c r="D228" s="175">
        <v>-25</v>
      </c>
      <c r="E228" s="176">
        <v>-0.91141086401750337</v>
      </c>
      <c r="F228" s="175">
        <v>163</v>
      </c>
      <c r="G228" s="175">
        <v>42</v>
      </c>
      <c r="H228" s="175">
        <v>218</v>
      </c>
      <c r="I228" s="175">
        <v>125</v>
      </c>
      <c r="J228" s="175">
        <v>114</v>
      </c>
      <c r="K228" s="175">
        <v>1332</v>
      </c>
      <c r="L228" s="175">
        <v>383</v>
      </c>
      <c r="M228" s="175">
        <v>240</v>
      </c>
      <c r="N228" s="175">
        <v>101</v>
      </c>
      <c r="O228" s="175">
        <v>0</v>
      </c>
      <c r="P228" s="175">
        <v>0</v>
      </c>
      <c r="Q228" s="175">
        <v>0</v>
      </c>
      <c r="R228" s="175"/>
      <c r="S228" s="176">
        <v>5.9970566593083152</v>
      </c>
      <c r="T228" s="176">
        <v>1.545253863134658</v>
      </c>
      <c r="U228" s="176">
        <v>8.0206033848417952</v>
      </c>
      <c r="V228" s="176">
        <v>4.5989698307579108</v>
      </c>
      <c r="W228" s="176">
        <v>4.1942604856512142</v>
      </c>
      <c r="X228" s="176">
        <v>49.006622516556291</v>
      </c>
      <c r="Y228" s="176">
        <v>14.091243561442237</v>
      </c>
      <c r="Z228" s="176">
        <v>8.8300220750551883</v>
      </c>
      <c r="AA228" s="176">
        <v>3.715967623252391</v>
      </c>
      <c r="AB228" s="176">
        <v>0</v>
      </c>
      <c r="AC228" s="176">
        <v>0</v>
      </c>
      <c r="AD228" s="176">
        <v>0</v>
      </c>
      <c r="AF228" s="174">
        <v>691</v>
      </c>
      <c r="AG228" s="174" t="s">
        <v>16</v>
      </c>
      <c r="AH228" s="174" t="s">
        <v>324</v>
      </c>
    </row>
    <row r="229" spans="1:34" s="174" customFormat="1">
      <c r="A229" s="174" t="s">
        <v>84</v>
      </c>
      <c r="B229" s="175">
        <v>28736</v>
      </c>
      <c r="C229" s="175">
        <v>28793</v>
      </c>
      <c r="D229" s="175">
        <v>57</v>
      </c>
      <c r="E229" s="176">
        <v>0.19835746102450091</v>
      </c>
      <c r="F229" s="175">
        <v>1524</v>
      </c>
      <c r="G229" s="175">
        <v>290</v>
      </c>
      <c r="H229" s="175">
        <v>2057</v>
      </c>
      <c r="I229" s="175">
        <v>1020</v>
      </c>
      <c r="J229" s="175">
        <v>990</v>
      </c>
      <c r="K229" s="175">
        <v>16521</v>
      </c>
      <c r="L229" s="175">
        <v>3743</v>
      </c>
      <c r="M229" s="175">
        <v>1856</v>
      </c>
      <c r="N229" s="175">
        <v>792</v>
      </c>
      <c r="O229" s="175">
        <v>117</v>
      </c>
      <c r="P229" s="175">
        <v>0</v>
      </c>
      <c r="Q229" s="175">
        <v>1497</v>
      </c>
      <c r="R229" s="175"/>
      <c r="S229" s="176">
        <v>5.2929531483346652</v>
      </c>
      <c r="T229" s="176">
        <v>1.0071892473865176</v>
      </c>
      <c r="U229" s="176">
        <v>7.1440975237036781</v>
      </c>
      <c r="V229" s="176">
        <v>3.542527697704303</v>
      </c>
      <c r="W229" s="176">
        <v>3.4383357065953533</v>
      </c>
      <c r="X229" s="176">
        <v>57.378529503698815</v>
      </c>
      <c r="Y229" s="176">
        <v>12.999687424026673</v>
      </c>
      <c r="Z229" s="176">
        <v>6.446011183273713</v>
      </c>
      <c r="AA229" s="176">
        <v>2.7506685652762828</v>
      </c>
      <c r="AB229" s="176">
        <v>0.40634876532490538</v>
      </c>
      <c r="AC229" s="176">
        <v>0</v>
      </c>
      <c r="AD229" s="176">
        <v>5.1991803563366092</v>
      </c>
      <c r="AF229" s="174">
        <v>694</v>
      </c>
      <c r="AG229" s="174" t="s">
        <v>8</v>
      </c>
      <c r="AH229" s="174" t="s">
        <v>84</v>
      </c>
    </row>
    <row r="230" spans="1:34" s="174" customFormat="1">
      <c r="A230" s="174" t="s">
        <v>325</v>
      </c>
      <c r="B230" s="175">
        <v>1288</v>
      </c>
      <c r="C230" s="175">
        <v>1272</v>
      </c>
      <c r="D230" s="175">
        <v>-16</v>
      </c>
      <c r="E230" s="176">
        <v>-1.2422360248447228</v>
      </c>
      <c r="F230" s="175">
        <v>49</v>
      </c>
      <c r="G230" s="175">
        <v>9</v>
      </c>
      <c r="H230" s="175">
        <v>62</v>
      </c>
      <c r="I230" s="175">
        <v>21</v>
      </c>
      <c r="J230" s="175">
        <v>26</v>
      </c>
      <c r="K230" s="175">
        <v>621</v>
      </c>
      <c r="L230" s="175">
        <v>251</v>
      </c>
      <c r="M230" s="175">
        <v>132</v>
      </c>
      <c r="N230" s="175">
        <v>101</v>
      </c>
      <c r="O230" s="175">
        <v>0</v>
      </c>
      <c r="P230" s="175">
        <v>0</v>
      </c>
      <c r="Q230" s="175">
        <v>15</v>
      </c>
      <c r="R230" s="175"/>
      <c r="S230" s="176">
        <v>3.8522012578616351</v>
      </c>
      <c r="T230" s="176">
        <v>0.70754716981132082</v>
      </c>
      <c r="U230" s="176">
        <v>4.8742138364779874</v>
      </c>
      <c r="V230" s="176">
        <v>1.6509433962264151</v>
      </c>
      <c r="W230" s="176">
        <v>2.0440251572327042</v>
      </c>
      <c r="X230" s="176">
        <v>48.820754716981128</v>
      </c>
      <c r="Y230" s="176">
        <v>19.732704402515726</v>
      </c>
      <c r="Z230" s="176">
        <v>10.377358490566039</v>
      </c>
      <c r="AA230" s="176">
        <v>7.9402515723270435</v>
      </c>
      <c r="AB230" s="176">
        <v>0</v>
      </c>
      <c r="AC230" s="176">
        <v>0</v>
      </c>
      <c r="AD230" s="176">
        <v>1.179245283018868</v>
      </c>
      <c r="AF230" s="174">
        <v>697</v>
      </c>
      <c r="AG230" s="174" t="s">
        <v>40</v>
      </c>
      <c r="AH230" s="174" t="s">
        <v>325</v>
      </c>
    </row>
    <row r="231" spans="1:34" s="174" customFormat="1">
      <c r="A231" s="174" t="s">
        <v>85</v>
      </c>
      <c r="B231" s="175">
        <v>62922</v>
      </c>
      <c r="C231" s="175">
        <v>63042</v>
      </c>
      <c r="D231" s="175">
        <v>120</v>
      </c>
      <c r="E231" s="176">
        <v>0.19071231047964599</v>
      </c>
      <c r="F231" s="175">
        <v>3698</v>
      </c>
      <c r="G231" s="175">
        <v>738</v>
      </c>
      <c r="H231" s="175">
        <v>4521</v>
      </c>
      <c r="I231" s="175">
        <v>2000</v>
      </c>
      <c r="J231" s="175">
        <v>2029</v>
      </c>
      <c r="K231" s="175">
        <v>37887</v>
      </c>
      <c r="L231" s="175">
        <v>7038</v>
      </c>
      <c r="M231" s="175">
        <v>3697</v>
      </c>
      <c r="N231" s="175">
        <v>1434</v>
      </c>
      <c r="O231" s="175">
        <v>116</v>
      </c>
      <c r="P231" s="175">
        <v>173</v>
      </c>
      <c r="Q231" s="175">
        <v>2187</v>
      </c>
      <c r="R231" s="175"/>
      <c r="S231" s="176">
        <v>5.8659306494083312</v>
      </c>
      <c r="T231" s="176">
        <v>1.1706481393356811</v>
      </c>
      <c r="U231" s="176">
        <v>7.1714095364994765</v>
      </c>
      <c r="V231" s="176">
        <v>3.1724881824815205</v>
      </c>
      <c r="W231" s="176">
        <v>3.2184892611275022</v>
      </c>
      <c r="X231" s="176">
        <v>60.098029884838681</v>
      </c>
      <c r="Y231" s="176">
        <v>11.16398591415247</v>
      </c>
      <c r="Z231" s="176">
        <v>5.8643444053170901</v>
      </c>
      <c r="AA231" s="176">
        <v>2.27467402683925</v>
      </c>
      <c r="AB231" s="176">
        <v>0.18400431458392819</v>
      </c>
      <c r="AC231" s="176">
        <v>0.27442022778465153</v>
      </c>
      <c r="AD231" s="176">
        <v>3.4691158275435425</v>
      </c>
      <c r="AF231" s="174">
        <v>698</v>
      </c>
      <c r="AG231" s="174" t="s">
        <v>48</v>
      </c>
      <c r="AH231" s="174" t="s">
        <v>85</v>
      </c>
    </row>
    <row r="232" spans="1:34" s="174" customFormat="1">
      <c r="A232" s="174" t="s">
        <v>326</v>
      </c>
      <c r="B232" s="175">
        <v>5099</v>
      </c>
      <c r="C232" s="175">
        <v>4994</v>
      </c>
      <c r="D232" s="175">
        <v>-105</v>
      </c>
      <c r="E232" s="176">
        <v>-2.0592272994704897</v>
      </c>
      <c r="F232" s="175">
        <v>182</v>
      </c>
      <c r="G232" s="175">
        <v>40</v>
      </c>
      <c r="H232" s="175">
        <v>301</v>
      </c>
      <c r="I232" s="175">
        <v>157</v>
      </c>
      <c r="J232" s="175">
        <v>122</v>
      </c>
      <c r="K232" s="175">
        <v>2474</v>
      </c>
      <c r="L232" s="175">
        <v>934</v>
      </c>
      <c r="M232" s="175">
        <v>531</v>
      </c>
      <c r="N232" s="175">
        <v>253</v>
      </c>
      <c r="O232" s="175">
        <v>11</v>
      </c>
      <c r="P232" s="175">
        <v>0</v>
      </c>
      <c r="Q232" s="175">
        <v>152</v>
      </c>
      <c r="R232" s="175"/>
      <c r="S232" s="176">
        <v>3.6443732478974771</v>
      </c>
      <c r="T232" s="176">
        <v>0.80096115338406082</v>
      </c>
      <c r="U232" s="176">
        <v>6.0272326792150581</v>
      </c>
      <c r="V232" s="176">
        <v>3.1437725270324388</v>
      </c>
      <c r="W232" s="176">
        <v>2.4429315178213855</v>
      </c>
      <c r="X232" s="176">
        <v>49.539447336804166</v>
      </c>
      <c r="Y232" s="176">
        <v>18.702442931517822</v>
      </c>
      <c r="Z232" s="176">
        <v>10.632759311173407</v>
      </c>
      <c r="AA232" s="176">
        <v>5.0660792951541849</v>
      </c>
      <c r="AB232" s="176">
        <v>0.22026431718061676</v>
      </c>
      <c r="AC232" s="176">
        <v>0</v>
      </c>
      <c r="AD232" s="176">
        <v>3.0436523828594315</v>
      </c>
      <c r="AF232" s="174">
        <v>700</v>
      </c>
      <c r="AG232" s="174" t="s">
        <v>31</v>
      </c>
      <c r="AH232" s="174" t="s">
        <v>495</v>
      </c>
    </row>
    <row r="233" spans="1:34" s="174" customFormat="1">
      <c r="A233" s="174" t="s">
        <v>327</v>
      </c>
      <c r="B233" s="175">
        <v>4398</v>
      </c>
      <c r="C233" s="175">
        <v>4283</v>
      </c>
      <c r="D233" s="175">
        <v>-115</v>
      </c>
      <c r="E233" s="176">
        <v>-2.6148249204183682</v>
      </c>
      <c r="F233" s="175">
        <v>166</v>
      </c>
      <c r="G233" s="175">
        <v>31</v>
      </c>
      <c r="H233" s="175">
        <v>208</v>
      </c>
      <c r="I233" s="175">
        <v>128</v>
      </c>
      <c r="J233" s="175">
        <v>129</v>
      </c>
      <c r="K233" s="175">
        <v>2042</v>
      </c>
      <c r="L233" s="175">
        <v>835</v>
      </c>
      <c r="M233" s="175">
        <v>499</v>
      </c>
      <c r="N233" s="175">
        <v>245</v>
      </c>
      <c r="O233" s="175">
        <v>11</v>
      </c>
      <c r="P233" s="175">
        <v>0</v>
      </c>
      <c r="Q233" s="175">
        <v>55</v>
      </c>
      <c r="R233" s="175"/>
      <c r="S233" s="176">
        <v>3.8757879990660751</v>
      </c>
      <c r="T233" s="176">
        <v>0.7237917347653513</v>
      </c>
      <c r="U233" s="176">
        <v>4.8564090590707449</v>
      </c>
      <c r="V233" s="176">
        <v>2.9885594209666122</v>
      </c>
      <c r="W233" s="176">
        <v>3.0119075414429139</v>
      </c>
      <c r="X233" s="176">
        <v>47.676862012607984</v>
      </c>
      <c r="Y233" s="176">
        <v>19.495680597711885</v>
      </c>
      <c r="Z233" s="176">
        <v>11.650712117674528</v>
      </c>
      <c r="AA233" s="176">
        <v>5.7202895166939065</v>
      </c>
      <c r="AB233" s="176">
        <v>0.25682932523931823</v>
      </c>
      <c r="AC233" s="176">
        <v>0</v>
      </c>
      <c r="AD233" s="176">
        <v>1.2841466261965913</v>
      </c>
      <c r="AF233" s="174">
        <v>702</v>
      </c>
      <c r="AG233" s="174" t="s">
        <v>3</v>
      </c>
      <c r="AH233" s="174" t="s">
        <v>327</v>
      </c>
    </row>
    <row r="234" spans="1:34" s="174" customFormat="1">
      <c r="A234" s="174" t="s">
        <v>453</v>
      </c>
      <c r="B234" s="175">
        <v>6251</v>
      </c>
      <c r="C234" s="175">
        <v>6327</v>
      </c>
      <c r="D234" s="175">
        <v>76</v>
      </c>
      <c r="E234" s="176">
        <v>1.2158054711246091</v>
      </c>
      <c r="F234" s="175">
        <v>471</v>
      </c>
      <c r="G234" s="175">
        <v>92</v>
      </c>
      <c r="H234" s="175">
        <v>536</v>
      </c>
      <c r="I234" s="175">
        <v>236</v>
      </c>
      <c r="J234" s="175">
        <v>250</v>
      </c>
      <c r="K234" s="175">
        <v>3532</v>
      </c>
      <c r="L234" s="175">
        <v>735</v>
      </c>
      <c r="M234" s="175">
        <v>339</v>
      </c>
      <c r="N234" s="175">
        <v>136</v>
      </c>
      <c r="O234" s="175">
        <v>100</v>
      </c>
      <c r="P234" s="175">
        <v>0</v>
      </c>
      <c r="Q234" s="175">
        <v>144</v>
      </c>
      <c r="R234" s="175"/>
      <c r="S234" s="176">
        <v>7.4442863916548125</v>
      </c>
      <c r="T234" s="176">
        <v>1.4540856646119804</v>
      </c>
      <c r="U234" s="176">
        <v>8.4716295242611022</v>
      </c>
      <c r="V234" s="176">
        <v>3.7300458353089936</v>
      </c>
      <c r="W234" s="176">
        <v>3.9513197407934251</v>
      </c>
      <c r="X234" s="176">
        <v>55.824245297929508</v>
      </c>
      <c r="Y234" s="176">
        <v>11.61688003793267</v>
      </c>
      <c r="Z234" s="176">
        <v>5.357989568515884</v>
      </c>
      <c r="AA234" s="176">
        <v>2.149517938991623</v>
      </c>
      <c r="AB234" s="176">
        <v>1.5805278963173699</v>
      </c>
      <c r="AC234" s="176">
        <v>0</v>
      </c>
      <c r="AD234" s="176">
        <v>2.275960170697013</v>
      </c>
      <c r="AF234" s="174">
        <v>704</v>
      </c>
      <c r="AG234" s="174" t="s">
        <v>37</v>
      </c>
      <c r="AH234" s="174" t="s">
        <v>453</v>
      </c>
    </row>
    <row r="235" spans="1:34" s="174" customFormat="1">
      <c r="A235" s="174" t="s">
        <v>328</v>
      </c>
      <c r="B235" s="175">
        <v>2181</v>
      </c>
      <c r="C235" s="175">
        <v>2126</v>
      </c>
      <c r="D235" s="175">
        <v>-55</v>
      </c>
      <c r="E235" s="176">
        <v>-2.5217790004585017</v>
      </c>
      <c r="F235" s="175">
        <v>51</v>
      </c>
      <c r="G235" s="175">
        <v>12</v>
      </c>
      <c r="H235" s="175">
        <v>86</v>
      </c>
      <c r="I235" s="175">
        <v>54</v>
      </c>
      <c r="J235" s="175">
        <v>47</v>
      </c>
      <c r="K235" s="175">
        <v>1018</v>
      </c>
      <c r="L235" s="175">
        <v>500</v>
      </c>
      <c r="M235" s="175">
        <v>251</v>
      </c>
      <c r="N235" s="175">
        <v>107</v>
      </c>
      <c r="O235" s="175">
        <v>0</v>
      </c>
      <c r="P235" s="175">
        <v>0</v>
      </c>
      <c r="Q235" s="175">
        <v>69</v>
      </c>
      <c r="R235" s="175"/>
      <c r="S235" s="176">
        <v>2.3988711194731889</v>
      </c>
      <c r="T235" s="176">
        <v>0.56444026340545628</v>
      </c>
      <c r="U235" s="176">
        <v>4.0451552210724362</v>
      </c>
      <c r="V235" s="176">
        <v>2.5399811853245531</v>
      </c>
      <c r="W235" s="176">
        <v>2.2107243650047037</v>
      </c>
      <c r="X235" s="176">
        <v>47.883349012229537</v>
      </c>
      <c r="Y235" s="176">
        <v>23.518344308560675</v>
      </c>
      <c r="Z235" s="176">
        <v>11.80620884289746</v>
      </c>
      <c r="AA235" s="176">
        <v>5.0329256820319852</v>
      </c>
      <c r="AB235" s="176">
        <v>0</v>
      </c>
      <c r="AC235" s="176">
        <v>0</v>
      </c>
      <c r="AD235" s="176">
        <v>3.2455315145813737</v>
      </c>
      <c r="AF235" s="174">
        <v>707</v>
      </c>
      <c r="AG235" s="174" t="s">
        <v>32</v>
      </c>
      <c r="AH235" s="174" t="s">
        <v>328</v>
      </c>
    </row>
    <row r="236" spans="1:34" s="174" customFormat="1">
      <c r="A236" s="174" t="s">
        <v>157</v>
      </c>
      <c r="B236" s="175">
        <v>27592</v>
      </c>
      <c r="C236" s="175">
        <v>27536</v>
      </c>
      <c r="D236" s="175">
        <v>-56</v>
      </c>
      <c r="E236" s="176">
        <v>-0.2029573789504191</v>
      </c>
      <c r="F236" s="175">
        <v>1355</v>
      </c>
      <c r="G236" s="175">
        <v>263</v>
      </c>
      <c r="H236" s="175">
        <v>1801</v>
      </c>
      <c r="I236" s="175">
        <v>941</v>
      </c>
      <c r="J236" s="175">
        <v>815</v>
      </c>
      <c r="K236" s="175">
        <v>14863</v>
      </c>
      <c r="L236" s="175">
        <v>4091</v>
      </c>
      <c r="M236" s="175">
        <v>2386</v>
      </c>
      <c r="N236" s="175">
        <v>1021</v>
      </c>
      <c r="O236" s="175">
        <v>17778</v>
      </c>
      <c r="P236" s="175">
        <v>0</v>
      </c>
      <c r="Q236" s="175">
        <v>1305</v>
      </c>
      <c r="R236" s="175"/>
      <c r="S236" s="176">
        <v>4.9208309122603131</v>
      </c>
      <c r="T236" s="176">
        <v>0.95511330621731549</v>
      </c>
      <c r="U236" s="176">
        <v>6.5405287623474724</v>
      </c>
      <c r="V236" s="176">
        <v>3.4173445671121438</v>
      </c>
      <c r="W236" s="176">
        <v>2.959761766414875</v>
      </c>
      <c r="X236" s="176">
        <v>53.976612434631036</v>
      </c>
      <c r="Y236" s="176">
        <v>14.856914584543871</v>
      </c>
      <c r="Z236" s="176">
        <v>8.6650203370133649</v>
      </c>
      <c r="AA236" s="176">
        <v>3.7078733294596162</v>
      </c>
      <c r="AB236" s="176">
        <v>64.562754212667045</v>
      </c>
      <c r="AC236" s="176">
        <v>0</v>
      </c>
      <c r="AD236" s="176">
        <v>4.739250435793144</v>
      </c>
      <c r="AF236" s="174">
        <v>710</v>
      </c>
      <c r="AG236" s="174" t="s">
        <v>6</v>
      </c>
      <c r="AH236" s="174" t="s">
        <v>158</v>
      </c>
    </row>
    <row r="237" spans="1:34" s="174" customFormat="1">
      <c r="A237" s="174" t="s">
        <v>454</v>
      </c>
      <c r="B237" s="175">
        <v>9415</v>
      </c>
      <c r="C237" s="175">
        <v>9309</v>
      </c>
      <c r="D237" s="175">
        <v>-106</v>
      </c>
      <c r="E237" s="176">
        <v>-1.1258629845990464</v>
      </c>
      <c r="F237" s="175">
        <v>447</v>
      </c>
      <c r="G237" s="175">
        <v>84</v>
      </c>
      <c r="H237" s="175">
        <v>569</v>
      </c>
      <c r="I237" s="175">
        <v>312</v>
      </c>
      <c r="J237" s="175">
        <v>281</v>
      </c>
      <c r="K237" s="175">
        <v>4647</v>
      </c>
      <c r="L237" s="175">
        <v>1625</v>
      </c>
      <c r="M237" s="175">
        <v>941</v>
      </c>
      <c r="N237" s="175">
        <v>403</v>
      </c>
      <c r="O237" s="175">
        <v>12</v>
      </c>
      <c r="P237" s="175">
        <v>0</v>
      </c>
      <c r="Q237" s="175">
        <v>106</v>
      </c>
      <c r="R237" s="175"/>
      <c r="S237" s="176">
        <v>4.8018047051240735</v>
      </c>
      <c r="T237" s="176">
        <v>0.90235256203673875</v>
      </c>
      <c r="U237" s="176">
        <v>6.112364378558385</v>
      </c>
      <c r="V237" s="176">
        <v>3.3515952304221717</v>
      </c>
      <c r="W237" s="176">
        <v>3.0185841658609944</v>
      </c>
      <c r="X237" s="176">
        <v>49.919432806961005</v>
      </c>
      <c r="Y237" s="176">
        <v>17.456225158448813</v>
      </c>
      <c r="Z237" s="176">
        <v>10.108497153292513</v>
      </c>
      <c r="AA237" s="176">
        <v>4.3291438392953054</v>
      </c>
      <c r="AB237" s="176">
        <v>0.12890750886239125</v>
      </c>
      <c r="AC237" s="176">
        <v>0</v>
      </c>
      <c r="AD237" s="176">
        <v>1.1386829949511226</v>
      </c>
      <c r="AF237" s="174">
        <v>729</v>
      </c>
      <c r="AG237" s="174" t="s">
        <v>33</v>
      </c>
      <c r="AH237" s="174" t="s">
        <v>454</v>
      </c>
    </row>
    <row r="238" spans="1:34" s="174" customFormat="1">
      <c r="A238" s="174" t="s">
        <v>329</v>
      </c>
      <c r="B238" s="175">
        <v>3491</v>
      </c>
      <c r="C238" s="175">
        <v>3400</v>
      </c>
      <c r="D238" s="175">
        <v>-91</v>
      </c>
      <c r="E238" s="176">
        <v>-2.6067029504439954</v>
      </c>
      <c r="F238" s="175">
        <v>90</v>
      </c>
      <c r="G238" s="175">
        <v>27</v>
      </c>
      <c r="H238" s="175">
        <v>140</v>
      </c>
      <c r="I238" s="175">
        <v>86</v>
      </c>
      <c r="J238" s="175">
        <v>64</v>
      </c>
      <c r="K238" s="175">
        <v>1676</v>
      </c>
      <c r="L238" s="175">
        <v>703</v>
      </c>
      <c r="M238" s="175">
        <v>411</v>
      </c>
      <c r="N238" s="175">
        <v>203</v>
      </c>
      <c r="O238" s="175">
        <v>0</v>
      </c>
      <c r="P238" s="175">
        <v>0</v>
      </c>
      <c r="Q238" s="175">
        <v>67</v>
      </c>
      <c r="R238" s="175"/>
      <c r="S238" s="176">
        <v>2.6470588235294117</v>
      </c>
      <c r="T238" s="176">
        <v>0.79411764705882348</v>
      </c>
      <c r="U238" s="176">
        <v>4.117647058823529</v>
      </c>
      <c r="V238" s="176">
        <v>2.5294117647058822</v>
      </c>
      <c r="W238" s="176">
        <v>1.8823529411764703</v>
      </c>
      <c r="X238" s="176">
        <v>49.294117647058819</v>
      </c>
      <c r="Y238" s="176">
        <v>20.676470588235293</v>
      </c>
      <c r="Z238" s="176">
        <v>12.088235294117647</v>
      </c>
      <c r="AA238" s="176">
        <v>5.9705882352941178</v>
      </c>
      <c r="AB238" s="176">
        <v>0</v>
      </c>
      <c r="AC238" s="176">
        <v>0</v>
      </c>
      <c r="AD238" s="176">
        <v>1.9705882352941178</v>
      </c>
      <c r="AF238" s="174">
        <v>732</v>
      </c>
      <c r="AG238" s="174" t="s">
        <v>48</v>
      </c>
      <c r="AH238" s="174" t="s">
        <v>329</v>
      </c>
    </row>
    <row r="239" spans="1:34" s="174" customFormat="1">
      <c r="A239" s="174" t="s">
        <v>455</v>
      </c>
      <c r="B239" s="175">
        <v>52321</v>
      </c>
      <c r="C239" s="175">
        <v>51833</v>
      </c>
      <c r="D239" s="175">
        <v>-488</v>
      </c>
      <c r="E239" s="176">
        <v>-0.93270388562909368</v>
      </c>
      <c r="F239" s="175">
        <v>2285</v>
      </c>
      <c r="G239" s="175">
        <v>486</v>
      </c>
      <c r="H239" s="175">
        <v>3479</v>
      </c>
      <c r="I239" s="175">
        <v>1837</v>
      </c>
      <c r="J239" s="175">
        <v>1795</v>
      </c>
      <c r="K239" s="175">
        <v>27930</v>
      </c>
      <c r="L239" s="175">
        <v>7963</v>
      </c>
      <c r="M239" s="175">
        <v>4304</v>
      </c>
      <c r="N239" s="175">
        <v>1754</v>
      </c>
      <c r="O239" s="175">
        <v>593</v>
      </c>
      <c r="P239" s="175">
        <v>0</v>
      </c>
      <c r="Q239" s="175">
        <v>3197</v>
      </c>
      <c r="R239" s="175"/>
      <c r="S239" s="176">
        <v>4.4083884783824976</v>
      </c>
      <c r="T239" s="176">
        <v>0.93762660853124458</v>
      </c>
      <c r="U239" s="176">
        <v>6.7119402697123451</v>
      </c>
      <c r="V239" s="176">
        <v>3.5440742384195394</v>
      </c>
      <c r="W239" s="176">
        <v>3.4630447784230127</v>
      </c>
      <c r="X239" s="176">
        <v>53.884590897690664</v>
      </c>
      <c r="Y239" s="176">
        <v>15.362799760770166</v>
      </c>
      <c r="Z239" s="176">
        <v>8.303590376786989</v>
      </c>
      <c r="AA239" s="176">
        <v>3.3839445912835457</v>
      </c>
      <c r="AB239" s="176">
        <v>1.1440588042366833</v>
      </c>
      <c r="AC239" s="176">
        <v>0</v>
      </c>
      <c r="AD239" s="176">
        <v>6.167885324021376</v>
      </c>
      <c r="AF239" s="174">
        <v>734</v>
      </c>
      <c r="AG239" s="174" t="s">
        <v>37</v>
      </c>
      <c r="AH239" s="174" t="s">
        <v>455</v>
      </c>
    </row>
    <row r="240" spans="1:34" s="174" customFormat="1">
      <c r="A240" s="174" t="s">
        <v>331</v>
      </c>
      <c r="B240" s="175">
        <v>2994</v>
      </c>
      <c r="C240" s="175">
        <v>2945</v>
      </c>
      <c r="D240" s="175">
        <v>-49</v>
      </c>
      <c r="E240" s="176">
        <v>-1.6366065464261892</v>
      </c>
      <c r="F240" s="175">
        <v>145</v>
      </c>
      <c r="G240" s="175">
        <v>30</v>
      </c>
      <c r="H240" s="175">
        <v>210</v>
      </c>
      <c r="I240" s="175">
        <v>110</v>
      </c>
      <c r="J240" s="175">
        <v>94</v>
      </c>
      <c r="K240" s="175">
        <v>1569</v>
      </c>
      <c r="L240" s="175">
        <v>496</v>
      </c>
      <c r="M240" s="175">
        <v>205</v>
      </c>
      <c r="N240" s="175">
        <v>86</v>
      </c>
      <c r="O240" s="175">
        <v>74</v>
      </c>
      <c r="P240" s="175">
        <v>0</v>
      </c>
      <c r="Q240" s="175">
        <v>90</v>
      </c>
      <c r="R240" s="175"/>
      <c r="S240" s="176">
        <v>4.9235993208828521</v>
      </c>
      <c r="T240" s="176">
        <v>1.0186757215619695</v>
      </c>
      <c r="U240" s="176">
        <v>7.1307300509337868</v>
      </c>
      <c r="V240" s="176">
        <v>3.7351443123938877</v>
      </c>
      <c r="W240" s="176">
        <v>3.1918505942275042</v>
      </c>
      <c r="X240" s="176">
        <v>53.276740237691001</v>
      </c>
      <c r="Y240" s="176">
        <v>16.842105263157894</v>
      </c>
      <c r="Z240" s="176">
        <v>6.9609507640067916</v>
      </c>
      <c r="AA240" s="176">
        <v>2.9202037351443124</v>
      </c>
      <c r="AB240" s="176">
        <v>2.5127334465195243</v>
      </c>
      <c r="AC240" s="176">
        <v>0</v>
      </c>
      <c r="AD240" s="176">
        <v>3.0560271646859083</v>
      </c>
      <c r="AF240" s="174">
        <v>738</v>
      </c>
      <c r="AG240" s="174" t="s">
        <v>37</v>
      </c>
      <c r="AH240" s="174" t="s">
        <v>332</v>
      </c>
    </row>
    <row r="241" spans="1:34" s="174" customFormat="1">
      <c r="A241" s="174" t="s">
        <v>333</v>
      </c>
      <c r="B241" s="175">
        <v>3429</v>
      </c>
      <c r="C241" s="175">
        <v>3383</v>
      </c>
      <c r="D241" s="175">
        <v>-46</v>
      </c>
      <c r="E241" s="176">
        <v>-1.3414989792942533</v>
      </c>
      <c r="F241" s="175">
        <v>110</v>
      </c>
      <c r="G241" s="175">
        <v>27</v>
      </c>
      <c r="H241" s="175">
        <v>173</v>
      </c>
      <c r="I241" s="175">
        <v>87</v>
      </c>
      <c r="J241" s="175">
        <v>98</v>
      </c>
      <c r="K241" s="175">
        <v>1587</v>
      </c>
      <c r="L241" s="175">
        <v>631</v>
      </c>
      <c r="M241" s="175">
        <v>445</v>
      </c>
      <c r="N241" s="175">
        <v>225</v>
      </c>
      <c r="O241" s="175">
        <v>0</v>
      </c>
      <c r="P241" s="175">
        <v>0</v>
      </c>
      <c r="Q241" s="175">
        <v>42</v>
      </c>
      <c r="R241" s="175"/>
      <c r="S241" s="176">
        <v>3.2515518770322203</v>
      </c>
      <c r="T241" s="176">
        <v>0.79810818799881755</v>
      </c>
      <c r="U241" s="176">
        <v>5.1138043156961279</v>
      </c>
      <c r="V241" s="176">
        <v>2.5716819391073011</v>
      </c>
      <c r="W241" s="176">
        <v>2.8968371268105231</v>
      </c>
      <c r="X241" s="176">
        <v>46.911025716819395</v>
      </c>
      <c r="Y241" s="176">
        <v>18.652083949157554</v>
      </c>
      <c r="Z241" s="176">
        <v>13.154005320721254</v>
      </c>
      <c r="AA241" s="176">
        <v>6.6509015666568141</v>
      </c>
      <c r="AB241" s="176">
        <v>0</v>
      </c>
      <c r="AC241" s="176">
        <v>0</v>
      </c>
      <c r="AD241" s="176">
        <v>1.2415016257759386</v>
      </c>
      <c r="AF241" s="174">
        <v>739</v>
      </c>
      <c r="AG241" s="174" t="s">
        <v>31</v>
      </c>
      <c r="AH241" s="174" t="s">
        <v>333</v>
      </c>
    </row>
    <row r="242" spans="1:34" s="174" customFormat="1">
      <c r="A242" s="174" t="s">
        <v>456</v>
      </c>
      <c r="B242" s="175">
        <v>33611</v>
      </c>
      <c r="C242" s="175">
        <v>32974</v>
      </c>
      <c r="D242" s="175">
        <v>-637</v>
      </c>
      <c r="E242" s="176">
        <v>-1.8952128767367848</v>
      </c>
      <c r="F242" s="175">
        <v>1295</v>
      </c>
      <c r="G242" s="175">
        <v>268</v>
      </c>
      <c r="H242" s="175">
        <v>1766</v>
      </c>
      <c r="I242" s="175">
        <v>954</v>
      </c>
      <c r="J242" s="175">
        <v>1064</v>
      </c>
      <c r="K242" s="175">
        <v>17075</v>
      </c>
      <c r="L242" s="175">
        <v>5896</v>
      </c>
      <c r="M242" s="175">
        <v>3282</v>
      </c>
      <c r="N242" s="175">
        <v>1374</v>
      </c>
      <c r="O242" s="175">
        <v>41</v>
      </c>
      <c r="P242" s="175">
        <v>0</v>
      </c>
      <c r="Q242" s="175">
        <v>1224</v>
      </c>
      <c r="R242" s="175"/>
      <c r="S242" s="176">
        <v>3.9273366895129493</v>
      </c>
      <c r="T242" s="176">
        <v>0.81276156972159874</v>
      </c>
      <c r="U242" s="176">
        <v>5.3557348213744156</v>
      </c>
      <c r="V242" s="176">
        <v>2.8931885728149451</v>
      </c>
      <c r="W242" s="176">
        <v>3.2267847394917206</v>
      </c>
      <c r="X242" s="176">
        <v>51.783223145508586</v>
      </c>
      <c r="Y242" s="176">
        <v>17.880754533875173</v>
      </c>
      <c r="Z242" s="176">
        <v>9.9532965366652508</v>
      </c>
      <c r="AA242" s="176">
        <v>4.1669193910353615</v>
      </c>
      <c r="AB242" s="176">
        <v>0.12434038939770728</v>
      </c>
      <c r="AC242" s="176">
        <v>0</v>
      </c>
      <c r="AD242" s="176">
        <v>3.7120155273852125</v>
      </c>
      <c r="AF242" s="174">
        <v>740</v>
      </c>
      <c r="AG242" s="174" t="s">
        <v>67</v>
      </c>
      <c r="AH242" s="174" t="s">
        <v>86</v>
      </c>
    </row>
    <row r="243" spans="1:34" s="174" customFormat="1">
      <c r="A243" s="174" t="s">
        <v>334</v>
      </c>
      <c r="B243" s="175">
        <v>1015</v>
      </c>
      <c r="C243" s="175">
        <v>1005</v>
      </c>
      <c r="D243" s="175">
        <v>-10</v>
      </c>
      <c r="E243" s="176">
        <v>-0.98522167487684609</v>
      </c>
      <c r="F243" s="175">
        <v>39</v>
      </c>
      <c r="G243" s="175">
        <v>8</v>
      </c>
      <c r="H243" s="175">
        <v>40</v>
      </c>
      <c r="I243" s="175">
        <v>21</v>
      </c>
      <c r="J243" s="175">
        <v>31</v>
      </c>
      <c r="K243" s="175">
        <v>530</v>
      </c>
      <c r="L243" s="175">
        <v>186</v>
      </c>
      <c r="M243" s="175">
        <v>110</v>
      </c>
      <c r="N243" s="175">
        <v>40</v>
      </c>
      <c r="O243" s="175">
        <v>0</v>
      </c>
      <c r="P243" s="175">
        <v>0</v>
      </c>
      <c r="Q243" s="175">
        <v>0</v>
      </c>
      <c r="R243" s="175"/>
      <c r="S243" s="176">
        <v>3.8805970149253728</v>
      </c>
      <c r="T243" s="176">
        <v>0.79601990049751237</v>
      </c>
      <c r="U243" s="176">
        <v>3.9800995024875623</v>
      </c>
      <c r="V243" s="176">
        <v>2.0895522388059704</v>
      </c>
      <c r="W243" s="176">
        <v>3.0845771144278609</v>
      </c>
      <c r="X243" s="176">
        <v>52.736318407960205</v>
      </c>
      <c r="Y243" s="176">
        <v>18.507462686567163</v>
      </c>
      <c r="Z243" s="176">
        <v>10.945273631840797</v>
      </c>
      <c r="AA243" s="176">
        <v>3.9800995024875623</v>
      </c>
      <c r="AB243" s="176">
        <v>0</v>
      </c>
      <c r="AC243" s="176">
        <v>0</v>
      </c>
      <c r="AD243" s="176">
        <v>0</v>
      </c>
      <c r="AF243" s="174">
        <v>742</v>
      </c>
      <c r="AG243" s="174" t="s">
        <v>48</v>
      </c>
      <c r="AH243" s="174" t="s">
        <v>334</v>
      </c>
    </row>
    <row r="244" spans="1:34" s="174" customFormat="1">
      <c r="A244" s="174" t="s">
        <v>457</v>
      </c>
      <c r="B244" s="175">
        <v>63288</v>
      </c>
      <c r="C244" s="175">
        <v>63781</v>
      </c>
      <c r="D244" s="175">
        <v>493</v>
      </c>
      <c r="E244" s="176">
        <v>0.77897863734042172</v>
      </c>
      <c r="F244" s="175">
        <v>4203</v>
      </c>
      <c r="G244" s="175">
        <v>750</v>
      </c>
      <c r="H244" s="175">
        <v>4627</v>
      </c>
      <c r="I244" s="175">
        <v>2192</v>
      </c>
      <c r="J244" s="175">
        <v>2253</v>
      </c>
      <c r="K244" s="175">
        <v>37062</v>
      </c>
      <c r="L244" s="175">
        <v>7334</v>
      </c>
      <c r="M244" s="175">
        <v>3822</v>
      </c>
      <c r="N244" s="175">
        <v>1538</v>
      </c>
      <c r="O244" s="175">
        <v>138</v>
      </c>
      <c r="P244" s="175">
        <v>0</v>
      </c>
      <c r="Q244" s="175">
        <v>1733</v>
      </c>
      <c r="R244" s="175"/>
      <c r="S244" s="176">
        <v>6.5897367554600903</v>
      </c>
      <c r="T244" s="176">
        <v>1.1758987786331352</v>
      </c>
      <c r="U244" s="176">
        <v>7.2545115316473563</v>
      </c>
      <c r="V244" s="176">
        <v>3.4367601636851095</v>
      </c>
      <c r="W244" s="176">
        <v>3.5323999310139382</v>
      </c>
      <c r="X244" s="176">
        <v>58.108214044935011</v>
      </c>
      <c r="Y244" s="176">
        <v>11.498722189993886</v>
      </c>
      <c r="Z244" s="176">
        <v>5.992380175914457</v>
      </c>
      <c r="AA244" s="176">
        <v>2.4113764287170163</v>
      </c>
      <c r="AB244" s="176">
        <v>0.21636537526849689</v>
      </c>
      <c r="AC244" s="176">
        <v>0</v>
      </c>
      <c r="AD244" s="176">
        <v>2.7171101111616314</v>
      </c>
      <c r="AF244" s="174">
        <v>743</v>
      </c>
      <c r="AG244" s="174" t="s">
        <v>87</v>
      </c>
      <c r="AH244" s="174" t="s">
        <v>457</v>
      </c>
    </row>
    <row r="245" spans="1:34" s="174" customFormat="1">
      <c r="A245" s="174" t="s">
        <v>335</v>
      </c>
      <c r="B245" s="175">
        <v>4980</v>
      </c>
      <c r="C245" s="175">
        <v>4910</v>
      </c>
      <c r="D245" s="175">
        <v>-70</v>
      </c>
      <c r="E245" s="176">
        <v>-1.4056224899598346</v>
      </c>
      <c r="F245" s="175">
        <v>408</v>
      </c>
      <c r="G245" s="175">
        <v>80</v>
      </c>
      <c r="H245" s="175">
        <v>600</v>
      </c>
      <c r="I245" s="175">
        <v>285</v>
      </c>
      <c r="J245" s="175">
        <v>235</v>
      </c>
      <c r="K245" s="175">
        <v>2354</v>
      </c>
      <c r="L245" s="175">
        <v>528</v>
      </c>
      <c r="M245" s="175">
        <v>285</v>
      </c>
      <c r="N245" s="175">
        <v>135</v>
      </c>
      <c r="O245" s="175">
        <v>0</v>
      </c>
      <c r="P245" s="175">
        <v>0</v>
      </c>
      <c r="Q245" s="175">
        <v>78</v>
      </c>
      <c r="R245" s="175"/>
      <c r="S245" s="176">
        <v>8.3095723014256624</v>
      </c>
      <c r="T245" s="176">
        <v>1.6293279022403258</v>
      </c>
      <c r="U245" s="176">
        <v>12.219959266802444</v>
      </c>
      <c r="V245" s="176">
        <v>5.8044806517311605</v>
      </c>
      <c r="W245" s="176">
        <v>4.7861507128309571</v>
      </c>
      <c r="X245" s="176">
        <v>47.942973523421593</v>
      </c>
      <c r="Y245" s="176">
        <v>10.753564154786151</v>
      </c>
      <c r="Z245" s="176">
        <v>5.8044806517311605</v>
      </c>
      <c r="AA245" s="176">
        <v>2.7494908350305498</v>
      </c>
      <c r="AB245" s="176">
        <v>0</v>
      </c>
      <c r="AC245" s="176">
        <v>0</v>
      </c>
      <c r="AD245" s="176">
        <v>1.5885947046843176</v>
      </c>
      <c r="AF245" s="174">
        <v>746</v>
      </c>
      <c r="AG245" s="174" t="s">
        <v>16</v>
      </c>
      <c r="AH245" s="174" t="s">
        <v>335</v>
      </c>
    </row>
    <row r="246" spans="1:34" s="174" customFormat="1">
      <c r="A246" s="174" t="s">
        <v>336</v>
      </c>
      <c r="B246" s="175">
        <v>1458</v>
      </c>
      <c r="C246" s="175">
        <v>1437</v>
      </c>
      <c r="D246" s="175">
        <v>-21</v>
      </c>
      <c r="E246" s="176">
        <v>-1.4403292181069949</v>
      </c>
      <c r="F246" s="175">
        <v>61</v>
      </c>
      <c r="G246" s="175">
        <v>7</v>
      </c>
      <c r="H246" s="175">
        <v>75</v>
      </c>
      <c r="I246" s="175">
        <v>42</v>
      </c>
      <c r="J246" s="175">
        <v>48</v>
      </c>
      <c r="K246" s="175">
        <v>685</v>
      </c>
      <c r="L246" s="175">
        <v>277</v>
      </c>
      <c r="M246" s="175">
        <v>174</v>
      </c>
      <c r="N246" s="175">
        <v>68</v>
      </c>
      <c r="O246" s="175">
        <v>0</v>
      </c>
      <c r="P246" s="175">
        <v>0</v>
      </c>
      <c r="Q246" s="175">
        <v>18</v>
      </c>
      <c r="R246" s="175"/>
      <c r="S246" s="176">
        <v>4.244954766875435</v>
      </c>
      <c r="T246" s="176">
        <v>0.48712595685455817</v>
      </c>
      <c r="U246" s="176">
        <v>5.2192066805845512</v>
      </c>
      <c r="V246" s="176">
        <v>2.9227557411273484</v>
      </c>
      <c r="W246" s="176">
        <v>3.3402922755741122</v>
      </c>
      <c r="X246" s="176">
        <v>47.668754349338897</v>
      </c>
      <c r="Y246" s="176">
        <v>19.276270006958942</v>
      </c>
      <c r="Z246" s="176">
        <v>12.10855949895616</v>
      </c>
      <c r="AA246" s="176">
        <v>4.7320807237299931</v>
      </c>
      <c r="AB246" s="176">
        <v>0</v>
      </c>
      <c r="AC246" s="176">
        <v>0</v>
      </c>
      <c r="AD246" s="176">
        <v>1.2526096033402923</v>
      </c>
      <c r="AF246" s="174">
        <v>747</v>
      </c>
      <c r="AG246" s="174" t="s">
        <v>15</v>
      </c>
      <c r="AH246" s="174" t="s">
        <v>496</v>
      </c>
    </row>
    <row r="247" spans="1:34" s="174" customFormat="1">
      <c r="A247" s="174" t="s">
        <v>337</v>
      </c>
      <c r="B247" s="175">
        <v>5249</v>
      </c>
      <c r="C247" s="175">
        <v>5145</v>
      </c>
      <c r="D247" s="175">
        <v>-104</v>
      </c>
      <c r="E247" s="176">
        <v>-1.9813297771004046</v>
      </c>
      <c r="F247" s="175">
        <v>363</v>
      </c>
      <c r="G247" s="175">
        <v>85</v>
      </c>
      <c r="H247" s="175">
        <v>499</v>
      </c>
      <c r="I247" s="175">
        <v>243</v>
      </c>
      <c r="J247" s="175">
        <v>224</v>
      </c>
      <c r="K247" s="175">
        <v>2541</v>
      </c>
      <c r="L247" s="175">
        <v>735</v>
      </c>
      <c r="M247" s="175">
        <v>305</v>
      </c>
      <c r="N247" s="175">
        <v>150</v>
      </c>
      <c r="O247" s="175">
        <v>0</v>
      </c>
      <c r="P247" s="175">
        <v>0</v>
      </c>
      <c r="Q247" s="175">
        <v>91</v>
      </c>
      <c r="R247" s="175"/>
      <c r="S247" s="176">
        <v>7.055393586005831</v>
      </c>
      <c r="T247" s="176">
        <v>1.6520894071914478</v>
      </c>
      <c r="U247" s="176">
        <v>9.6987366375121482</v>
      </c>
      <c r="V247" s="176">
        <v>4.7230320699708459</v>
      </c>
      <c r="W247" s="176">
        <v>4.353741496598639</v>
      </c>
      <c r="X247" s="176">
        <v>49.387755102040813</v>
      </c>
      <c r="Y247" s="176">
        <v>14.285714285714285</v>
      </c>
      <c r="Z247" s="176">
        <v>5.9280855199222549</v>
      </c>
      <c r="AA247" s="176">
        <v>2.9154518950437316</v>
      </c>
      <c r="AB247" s="176">
        <v>0</v>
      </c>
      <c r="AC247" s="176">
        <v>0</v>
      </c>
      <c r="AD247" s="176">
        <v>1.7687074829931975</v>
      </c>
      <c r="AF247" s="174">
        <v>748</v>
      </c>
      <c r="AG247" s="174" t="s">
        <v>16</v>
      </c>
      <c r="AH247" s="174" t="s">
        <v>337</v>
      </c>
    </row>
    <row r="248" spans="1:34" s="174" customFormat="1">
      <c r="A248" s="174" t="s">
        <v>159</v>
      </c>
      <c r="B248" s="175">
        <v>21674</v>
      </c>
      <c r="C248" s="175">
        <v>21423</v>
      </c>
      <c r="D248" s="175">
        <v>-251</v>
      </c>
      <c r="E248" s="176">
        <v>-1.1580695764510485</v>
      </c>
      <c r="F248" s="175">
        <v>1473</v>
      </c>
      <c r="G248" s="175">
        <v>305</v>
      </c>
      <c r="H248" s="175">
        <v>1862</v>
      </c>
      <c r="I248" s="175">
        <v>878</v>
      </c>
      <c r="J248" s="175">
        <v>823</v>
      </c>
      <c r="K248" s="175">
        <v>11667</v>
      </c>
      <c r="L248" s="175">
        <v>2592</v>
      </c>
      <c r="M248" s="175">
        <v>1400</v>
      </c>
      <c r="N248" s="175">
        <v>423</v>
      </c>
      <c r="O248" s="175">
        <v>10</v>
      </c>
      <c r="P248" s="175">
        <v>0</v>
      </c>
      <c r="Q248" s="175">
        <v>301</v>
      </c>
      <c r="R248" s="175"/>
      <c r="S248" s="176">
        <v>6.8757877048032494</v>
      </c>
      <c r="T248" s="176">
        <v>1.4237034962423563</v>
      </c>
      <c r="U248" s="176">
        <v>8.6915931475516963</v>
      </c>
      <c r="V248" s="176">
        <v>4.0983989170517665</v>
      </c>
      <c r="W248" s="176">
        <v>3.841665499696588</v>
      </c>
      <c r="X248" s="176">
        <v>54.460159641506792</v>
      </c>
      <c r="Y248" s="176">
        <v>12.099145777902255</v>
      </c>
      <c r="Z248" s="176">
        <v>6.5350324417681929</v>
      </c>
      <c r="AA248" s="176">
        <v>1.9745133734771041</v>
      </c>
      <c r="AB248" s="176">
        <v>4.6678803155487093E-2</v>
      </c>
      <c r="AC248" s="176">
        <v>0</v>
      </c>
      <c r="AD248" s="176">
        <v>1.4050319749801616</v>
      </c>
      <c r="AF248" s="174">
        <v>749</v>
      </c>
      <c r="AG248" s="174" t="s">
        <v>29</v>
      </c>
      <c r="AH248" s="174" t="s">
        <v>159</v>
      </c>
    </row>
    <row r="249" spans="1:34" s="174" customFormat="1">
      <c r="A249" s="174" t="s">
        <v>338</v>
      </c>
      <c r="B249" s="175">
        <v>3045</v>
      </c>
      <c r="C249" s="175">
        <v>2988</v>
      </c>
      <c r="D249" s="175">
        <v>-57</v>
      </c>
      <c r="E249" s="176">
        <v>-1.871921182266012</v>
      </c>
      <c r="F249" s="175">
        <v>102</v>
      </c>
      <c r="G249" s="175">
        <v>26</v>
      </c>
      <c r="H249" s="175">
        <v>209</v>
      </c>
      <c r="I249" s="175">
        <v>118</v>
      </c>
      <c r="J249" s="175">
        <v>114</v>
      </c>
      <c r="K249" s="175">
        <v>1417</v>
      </c>
      <c r="L249" s="175">
        <v>588</v>
      </c>
      <c r="M249" s="175">
        <v>317</v>
      </c>
      <c r="N249" s="175">
        <v>97</v>
      </c>
      <c r="O249" s="175">
        <v>0</v>
      </c>
      <c r="P249" s="175">
        <v>0</v>
      </c>
      <c r="Q249" s="175">
        <v>26</v>
      </c>
      <c r="R249" s="175"/>
      <c r="S249" s="176">
        <v>3.4136546184738958</v>
      </c>
      <c r="T249" s="176">
        <v>0.87014725568942441</v>
      </c>
      <c r="U249" s="176">
        <v>6.9946452476572958</v>
      </c>
      <c r="V249" s="176">
        <v>3.9491298527443104</v>
      </c>
      <c r="W249" s="176">
        <v>3.8152610441767072</v>
      </c>
      <c r="X249" s="176">
        <v>47.423025435073626</v>
      </c>
      <c r="Y249" s="176">
        <v>19.678714859437751</v>
      </c>
      <c r="Z249" s="176">
        <v>10.609103078982598</v>
      </c>
      <c r="AA249" s="176">
        <v>3.2463186077643909</v>
      </c>
      <c r="AB249" s="176">
        <v>0</v>
      </c>
      <c r="AC249" s="176">
        <v>0</v>
      </c>
      <c r="AD249" s="176">
        <v>0.87014725568942441</v>
      </c>
      <c r="AF249" s="174">
        <v>751</v>
      </c>
      <c r="AG249" s="174" t="s">
        <v>48</v>
      </c>
      <c r="AH249" s="174" t="s">
        <v>338</v>
      </c>
    </row>
    <row r="250" spans="1:34" s="174" customFormat="1">
      <c r="A250" s="174" t="s">
        <v>160</v>
      </c>
      <c r="B250" s="175">
        <v>20666</v>
      </c>
      <c r="C250" s="175">
        <v>21170</v>
      </c>
      <c r="D250" s="175">
        <v>504</v>
      </c>
      <c r="E250" s="176">
        <v>2.4387883480112338</v>
      </c>
      <c r="F250" s="175">
        <v>1265</v>
      </c>
      <c r="G250" s="175">
        <v>296</v>
      </c>
      <c r="H250" s="175">
        <v>1753</v>
      </c>
      <c r="I250" s="175">
        <v>863</v>
      </c>
      <c r="J250" s="175">
        <v>862</v>
      </c>
      <c r="K250" s="175">
        <v>12375</v>
      </c>
      <c r="L250" s="175">
        <v>2160</v>
      </c>
      <c r="M250" s="175">
        <v>1152</v>
      </c>
      <c r="N250" s="175">
        <v>444</v>
      </c>
      <c r="O250" s="175">
        <v>6504</v>
      </c>
      <c r="P250" s="175">
        <v>0</v>
      </c>
      <c r="Q250" s="175">
        <v>1089</v>
      </c>
      <c r="R250" s="175"/>
      <c r="S250" s="176">
        <v>5.9754369390647142</v>
      </c>
      <c r="T250" s="176">
        <v>1.3982050070854983</v>
      </c>
      <c r="U250" s="176">
        <v>8.2805857345299945</v>
      </c>
      <c r="V250" s="176">
        <v>4.0765233821445443</v>
      </c>
      <c r="W250" s="176">
        <v>4.0717997165800668</v>
      </c>
      <c r="X250" s="176">
        <v>58.455361360415679</v>
      </c>
      <c r="Y250" s="176">
        <v>10.203117619272556</v>
      </c>
      <c r="Z250" s="176">
        <v>5.4416627302786962</v>
      </c>
      <c r="AA250" s="176">
        <v>2.0973075106282475</v>
      </c>
      <c r="AB250" s="176">
        <v>30.722720831365141</v>
      </c>
      <c r="AC250" s="176">
        <v>0</v>
      </c>
      <c r="AD250" s="176">
        <v>5.1440717997165795</v>
      </c>
      <c r="AF250" s="174">
        <v>753</v>
      </c>
      <c r="AG250" s="174" t="s">
        <v>6</v>
      </c>
      <c r="AH250" s="174" t="s">
        <v>161</v>
      </c>
    </row>
    <row r="251" spans="1:34" s="174" customFormat="1">
      <c r="A251" s="174" t="s">
        <v>339</v>
      </c>
      <c r="B251" s="175">
        <v>6134</v>
      </c>
      <c r="C251" s="175">
        <v>6145</v>
      </c>
      <c r="D251" s="175">
        <v>11</v>
      </c>
      <c r="E251" s="176">
        <v>0.17932833387674929</v>
      </c>
      <c r="F251" s="175">
        <v>351</v>
      </c>
      <c r="G251" s="175">
        <v>74</v>
      </c>
      <c r="H251" s="175">
        <v>511</v>
      </c>
      <c r="I251" s="175">
        <v>262</v>
      </c>
      <c r="J251" s="175">
        <v>247</v>
      </c>
      <c r="K251" s="175">
        <v>3525</v>
      </c>
      <c r="L251" s="175">
        <v>775</v>
      </c>
      <c r="M251" s="175">
        <v>308</v>
      </c>
      <c r="N251" s="175">
        <v>92</v>
      </c>
      <c r="O251" s="175">
        <v>1706</v>
      </c>
      <c r="P251" s="175">
        <v>0</v>
      </c>
      <c r="Q251" s="175">
        <v>351</v>
      </c>
      <c r="R251" s="175"/>
      <c r="S251" s="176">
        <v>5.711960943856794</v>
      </c>
      <c r="T251" s="176">
        <v>1.2042310821806348</v>
      </c>
      <c r="U251" s="176">
        <v>8.3157038242473558</v>
      </c>
      <c r="V251" s="176">
        <v>4.263628966639545</v>
      </c>
      <c r="W251" s="176">
        <v>4.0195280716029291</v>
      </c>
      <c r="X251" s="176">
        <v>57.363710333604558</v>
      </c>
      <c r="Y251" s="176">
        <v>12.611879576891782</v>
      </c>
      <c r="Z251" s="176">
        <v>5.0122050447518305</v>
      </c>
      <c r="AA251" s="176">
        <v>1.4971521562245729</v>
      </c>
      <c r="AB251" s="176">
        <v>27.762408462164363</v>
      </c>
      <c r="AC251" s="176">
        <v>0</v>
      </c>
      <c r="AD251" s="176">
        <v>5.711960943856794</v>
      </c>
      <c r="AF251" s="174">
        <v>755</v>
      </c>
      <c r="AG251" s="174" t="s">
        <v>6</v>
      </c>
      <c r="AH251" s="174" t="s">
        <v>340</v>
      </c>
    </row>
    <row r="252" spans="1:34" s="174" customFormat="1">
      <c r="A252" s="174" t="s">
        <v>162</v>
      </c>
      <c r="B252" s="175">
        <v>8444</v>
      </c>
      <c r="C252" s="175">
        <v>8303</v>
      </c>
      <c r="D252" s="175">
        <v>-141</v>
      </c>
      <c r="E252" s="176">
        <v>-1.6698247276172418</v>
      </c>
      <c r="F252" s="175">
        <v>405</v>
      </c>
      <c r="G252" s="175">
        <v>84</v>
      </c>
      <c r="H252" s="175">
        <v>489</v>
      </c>
      <c r="I252" s="175">
        <v>204</v>
      </c>
      <c r="J252" s="175">
        <v>206</v>
      </c>
      <c r="K252" s="175">
        <v>4606</v>
      </c>
      <c r="L252" s="175">
        <v>1338</v>
      </c>
      <c r="M252" s="175">
        <v>715</v>
      </c>
      <c r="N252" s="175">
        <v>256</v>
      </c>
      <c r="O252" s="175">
        <v>15</v>
      </c>
      <c r="P252" s="175">
        <v>132</v>
      </c>
      <c r="Q252" s="175">
        <v>128</v>
      </c>
      <c r="R252" s="175"/>
      <c r="S252" s="176">
        <v>4.8777550283030227</v>
      </c>
      <c r="T252" s="176">
        <v>1.011682524388775</v>
      </c>
      <c r="U252" s="176">
        <v>5.8894375526917981</v>
      </c>
      <c r="V252" s="176">
        <v>2.4569432735155967</v>
      </c>
      <c r="W252" s="176">
        <v>2.4810309526677106</v>
      </c>
      <c r="X252" s="176">
        <v>55.473925087317831</v>
      </c>
      <c r="Y252" s="176">
        <v>16.114657352764063</v>
      </c>
      <c r="Z252" s="176">
        <v>8.6113452968806463</v>
      </c>
      <c r="AA252" s="176">
        <v>3.0832229314705528</v>
      </c>
      <c r="AB252" s="176">
        <v>0.18065759364085271</v>
      </c>
      <c r="AC252" s="176">
        <v>1.5897868240395037</v>
      </c>
      <c r="AD252" s="176">
        <v>1.5416114657352764</v>
      </c>
      <c r="AF252" s="174">
        <v>758</v>
      </c>
      <c r="AG252" s="174" t="s">
        <v>48</v>
      </c>
      <c r="AH252" s="174" t="s">
        <v>162</v>
      </c>
    </row>
    <row r="253" spans="1:34" s="174" customFormat="1">
      <c r="A253" s="174" t="s">
        <v>341</v>
      </c>
      <c r="B253" s="175">
        <v>2085</v>
      </c>
      <c r="C253" s="175">
        <v>2052</v>
      </c>
      <c r="D253" s="175">
        <v>-33</v>
      </c>
      <c r="E253" s="176">
        <v>-1.5827338129496438</v>
      </c>
      <c r="F253" s="175">
        <v>117</v>
      </c>
      <c r="G253" s="175">
        <v>30</v>
      </c>
      <c r="H253" s="175">
        <v>144</v>
      </c>
      <c r="I253" s="175">
        <v>64</v>
      </c>
      <c r="J253" s="175">
        <v>72</v>
      </c>
      <c r="K253" s="175">
        <v>1001</v>
      </c>
      <c r="L253" s="175">
        <v>328</v>
      </c>
      <c r="M253" s="175">
        <v>205</v>
      </c>
      <c r="N253" s="175">
        <v>91</v>
      </c>
      <c r="O253" s="175">
        <v>0</v>
      </c>
      <c r="P253" s="175">
        <v>0</v>
      </c>
      <c r="Q253" s="175">
        <v>16</v>
      </c>
      <c r="R253" s="175"/>
      <c r="S253" s="176">
        <v>5.7017543859649118</v>
      </c>
      <c r="T253" s="176">
        <v>1.4619883040935671</v>
      </c>
      <c r="U253" s="176">
        <v>7.0175438596491224</v>
      </c>
      <c r="V253" s="176">
        <v>3.1189083820662766</v>
      </c>
      <c r="W253" s="176">
        <v>3.5087719298245612</v>
      </c>
      <c r="X253" s="176">
        <v>48.781676413255362</v>
      </c>
      <c r="Y253" s="176">
        <v>15.984405458089668</v>
      </c>
      <c r="Z253" s="176">
        <v>9.9902534113060426</v>
      </c>
      <c r="AA253" s="176">
        <v>4.4346978557504872</v>
      </c>
      <c r="AB253" s="176">
        <v>0</v>
      </c>
      <c r="AC253" s="176">
        <v>0</v>
      </c>
      <c r="AD253" s="176">
        <v>0.77972709551656916</v>
      </c>
      <c r="AF253" s="174">
        <v>759</v>
      </c>
      <c r="AG253" s="174" t="s">
        <v>87</v>
      </c>
      <c r="AH253" s="174" t="s">
        <v>341</v>
      </c>
    </row>
    <row r="254" spans="1:34" s="174" customFormat="1">
      <c r="A254" s="174" t="s">
        <v>342</v>
      </c>
      <c r="B254" s="175">
        <v>8828</v>
      </c>
      <c r="C254" s="175">
        <v>8711</v>
      </c>
      <c r="D254" s="175">
        <v>-117</v>
      </c>
      <c r="E254" s="176">
        <v>-1.3253285002265525</v>
      </c>
      <c r="F254" s="175">
        <v>380</v>
      </c>
      <c r="G254" s="175">
        <v>82</v>
      </c>
      <c r="H254" s="175">
        <v>508</v>
      </c>
      <c r="I254" s="175">
        <v>298</v>
      </c>
      <c r="J254" s="175">
        <v>299</v>
      </c>
      <c r="K254" s="175">
        <v>4347</v>
      </c>
      <c r="L254" s="175">
        <v>1456</v>
      </c>
      <c r="M254" s="175">
        <v>927</v>
      </c>
      <c r="N254" s="175">
        <v>414</v>
      </c>
      <c r="O254" s="175">
        <v>49</v>
      </c>
      <c r="P254" s="175">
        <v>0</v>
      </c>
      <c r="Q254" s="175">
        <v>294</v>
      </c>
      <c r="R254" s="175"/>
      <c r="S254" s="176">
        <v>4.3623005395476984</v>
      </c>
      <c r="T254" s="176">
        <v>0.94133853748134544</v>
      </c>
      <c r="U254" s="176">
        <v>5.8317070370795543</v>
      </c>
      <c r="V254" s="176">
        <v>3.4209620020663531</v>
      </c>
      <c r="W254" s="176">
        <v>3.4324417403283207</v>
      </c>
      <c r="X254" s="176">
        <v>49.902422224773275</v>
      </c>
      <c r="Y254" s="176">
        <v>16.714498909424865</v>
      </c>
      <c r="Z254" s="176">
        <v>10.64171736884399</v>
      </c>
      <c r="AA254" s="176">
        <v>4.7526116404545977</v>
      </c>
      <c r="AB254" s="176">
        <v>0.56250717483641366</v>
      </c>
      <c r="AC254" s="176">
        <v>0</v>
      </c>
      <c r="AD254" s="176">
        <v>3.375043049018482</v>
      </c>
      <c r="AF254" s="174">
        <v>761</v>
      </c>
      <c r="AG254" s="174" t="s">
        <v>37</v>
      </c>
      <c r="AH254" s="174" t="s">
        <v>342</v>
      </c>
    </row>
    <row r="255" spans="1:34" s="174" customFormat="1">
      <c r="A255" s="174" t="s">
        <v>343</v>
      </c>
      <c r="B255" s="175">
        <v>3967</v>
      </c>
      <c r="C255" s="175">
        <v>3897</v>
      </c>
      <c r="D255" s="175">
        <v>-70</v>
      </c>
      <c r="E255" s="176">
        <v>-1.7645576002016661</v>
      </c>
      <c r="F255" s="175">
        <v>147</v>
      </c>
      <c r="G255" s="175">
        <v>39</v>
      </c>
      <c r="H255" s="175">
        <v>220</v>
      </c>
      <c r="I255" s="175">
        <v>123</v>
      </c>
      <c r="J255" s="175">
        <v>114</v>
      </c>
      <c r="K255" s="175">
        <v>1969</v>
      </c>
      <c r="L255" s="175">
        <v>735</v>
      </c>
      <c r="M255" s="175">
        <v>373</v>
      </c>
      <c r="N255" s="175">
        <v>177</v>
      </c>
      <c r="O255" s="175">
        <v>0</v>
      </c>
      <c r="P255" s="175">
        <v>0</v>
      </c>
      <c r="Q255" s="175">
        <v>25</v>
      </c>
      <c r="R255" s="175"/>
      <c r="S255" s="176">
        <v>3.7721324095458044</v>
      </c>
      <c r="T255" s="176">
        <v>1.0007698229407236</v>
      </c>
      <c r="U255" s="176">
        <v>5.6453682319733129</v>
      </c>
      <c r="V255" s="176">
        <v>3.1562740569668977</v>
      </c>
      <c r="W255" s="176">
        <v>2.9253271747498073</v>
      </c>
      <c r="X255" s="176">
        <v>50.526045676161147</v>
      </c>
      <c r="Y255" s="176">
        <v>18.860662047729022</v>
      </c>
      <c r="Z255" s="176">
        <v>9.5714652296638434</v>
      </c>
      <c r="AA255" s="176">
        <v>4.5419553502694381</v>
      </c>
      <c r="AB255" s="176">
        <v>0</v>
      </c>
      <c r="AC255" s="176">
        <v>0</v>
      </c>
      <c r="AD255" s="176">
        <v>0.64151911726969468</v>
      </c>
      <c r="AF255" s="174">
        <v>762</v>
      </c>
      <c r="AG255" s="174" t="s">
        <v>29</v>
      </c>
      <c r="AH255" s="174" t="s">
        <v>343</v>
      </c>
    </row>
    <row r="256" spans="1:34" s="174" customFormat="1">
      <c r="A256" s="174" t="s">
        <v>344</v>
      </c>
      <c r="B256" s="175">
        <v>10389</v>
      </c>
      <c r="C256" s="175">
        <v>10336</v>
      </c>
      <c r="D256" s="175">
        <v>-53</v>
      </c>
      <c r="E256" s="176">
        <v>-0.51015497160458168</v>
      </c>
      <c r="F256" s="175">
        <v>559</v>
      </c>
      <c r="G256" s="175">
        <v>120</v>
      </c>
      <c r="H256" s="175">
        <v>663</v>
      </c>
      <c r="I256" s="175">
        <v>346</v>
      </c>
      <c r="J256" s="175">
        <v>340</v>
      </c>
      <c r="K256" s="175">
        <v>5566</v>
      </c>
      <c r="L256" s="175">
        <v>1573</v>
      </c>
      <c r="M256" s="175">
        <v>806</v>
      </c>
      <c r="N256" s="175">
        <v>363</v>
      </c>
      <c r="O256" s="175">
        <v>16</v>
      </c>
      <c r="P256" s="175">
        <v>0</v>
      </c>
      <c r="Q256" s="175">
        <v>293</v>
      </c>
      <c r="R256" s="175"/>
      <c r="S256" s="176">
        <v>5.4082817337461302</v>
      </c>
      <c r="T256" s="176">
        <v>1.1609907120743035</v>
      </c>
      <c r="U256" s="176">
        <v>6.4144736842105265</v>
      </c>
      <c r="V256" s="176">
        <v>3.3475232198142413</v>
      </c>
      <c r="W256" s="176">
        <v>3.2894736842105261</v>
      </c>
      <c r="X256" s="176">
        <v>53.850619195046434</v>
      </c>
      <c r="Y256" s="176">
        <v>15.218653250773995</v>
      </c>
      <c r="Z256" s="176">
        <v>7.7979876160990713</v>
      </c>
      <c r="AA256" s="176">
        <v>3.5119969040247683</v>
      </c>
      <c r="AB256" s="176">
        <v>0.15479876160990713</v>
      </c>
      <c r="AC256" s="176">
        <v>0</v>
      </c>
      <c r="AD256" s="176">
        <v>2.8347523219814241</v>
      </c>
      <c r="AF256" s="174">
        <v>765</v>
      </c>
      <c r="AG256" s="174" t="s">
        <v>40</v>
      </c>
      <c r="AH256" s="174" t="s">
        <v>344</v>
      </c>
    </row>
    <row r="257" spans="1:34" s="174" customFormat="1">
      <c r="A257" s="174" t="s">
        <v>346</v>
      </c>
      <c r="B257" s="175">
        <v>2530</v>
      </c>
      <c r="C257" s="175">
        <v>2492</v>
      </c>
      <c r="D257" s="175">
        <v>-38</v>
      </c>
      <c r="E257" s="176">
        <v>-1.5019762845849827</v>
      </c>
      <c r="F257" s="175">
        <v>62</v>
      </c>
      <c r="G257" s="175">
        <v>21</v>
      </c>
      <c r="H257" s="175">
        <v>77</v>
      </c>
      <c r="I257" s="175">
        <v>71</v>
      </c>
      <c r="J257" s="175">
        <v>74</v>
      </c>
      <c r="K257" s="175">
        <v>1204</v>
      </c>
      <c r="L257" s="175">
        <v>523</v>
      </c>
      <c r="M257" s="175">
        <v>319</v>
      </c>
      <c r="N257" s="175">
        <v>141</v>
      </c>
      <c r="O257" s="175">
        <v>0</v>
      </c>
      <c r="P257" s="175">
        <v>0</v>
      </c>
      <c r="Q257" s="175">
        <v>67</v>
      </c>
      <c r="R257" s="175"/>
      <c r="S257" s="176">
        <v>2.4879614767255216</v>
      </c>
      <c r="T257" s="176">
        <v>0.84269662921348309</v>
      </c>
      <c r="U257" s="176">
        <v>3.089887640449438</v>
      </c>
      <c r="V257" s="176">
        <v>2.8491171749598716</v>
      </c>
      <c r="W257" s="176">
        <v>2.9695024077046552</v>
      </c>
      <c r="X257" s="176">
        <v>48.314606741573037</v>
      </c>
      <c r="Y257" s="176">
        <v>20.987158908507222</v>
      </c>
      <c r="Z257" s="176">
        <v>12.800963081861957</v>
      </c>
      <c r="AA257" s="176">
        <v>5.6581059390048161</v>
      </c>
      <c r="AB257" s="176">
        <v>0</v>
      </c>
      <c r="AC257" s="176">
        <v>0</v>
      </c>
      <c r="AD257" s="176">
        <v>2.6886035313001608</v>
      </c>
      <c r="AF257" s="174">
        <v>768</v>
      </c>
      <c r="AG257" s="174" t="s">
        <v>67</v>
      </c>
      <c r="AH257" s="174" t="s">
        <v>346</v>
      </c>
    </row>
    <row r="258" spans="1:34" s="174" customFormat="1">
      <c r="A258" s="174" t="s">
        <v>348</v>
      </c>
      <c r="B258" s="175">
        <v>7862</v>
      </c>
      <c r="C258" s="175">
        <v>7727</v>
      </c>
      <c r="D258" s="175">
        <v>-135</v>
      </c>
      <c r="E258" s="176">
        <v>-1.7171203256168943</v>
      </c>
      <c r="F258" s="175">
        <v>253</v>
      </c>
      <c r="G258" s="175">
        <v>67</v>
      </c>
      <c r="H258" s="175">
        <v>345</v>
      </c>
      <c r="I258" s="175">
        <v>205</v>
      </c>
      <c r="J258" s="175">
        <v>222</v>
      </c>
      <c r="K258" s="175">
        <v>3801</v>
      </c>
      <c r="L258" s="175">
        <v>1606</v>
      </c>
      <c r="M258" s="175">
        <v>853</v>
      </c>
      <c r="N258" s="175">
        <v>375</v>
      </c>
      <c r="O258" s="175">
        <v>0</v>
      </c>
      <c r="P258" s="175">
        <v>0</v>
      </c>
      <c r="Q258" s="175">
        <v>212</v>
      </c>
      <c r="R258" s="175"/>
      <c r="S258" s="176">
        <v>3.2742332082308789</v>
      </c>
      <c r="T258" s="176">
        <v>0.86708942668564781</v>
      </c>
      <c r="U258" s="176">
        <v>4.4648634657693798</v>
      </c>
      <c r="V258" s="176">
        <v>2.6530348129933996</v>
      </c>
      <c r="W258" s="176">
        <v>2.8730425779733402</v>
      </c>
      <c r="X258" s="176">
        <v>49.19114792286787</v>
      </c>
      <c r="Y258" s="176">
        <v>20.784262973987317</v>
      </c>
      <c r="Z258" s="176">
        <v>11.039213148699366</v>
      </c>
      <c r="AA258" s="176">
        <v>4.8531124627928044</v>
      </c>
      <c r="AB258" s="176">
        <v>0</v>
      </c>
      <c r="AC258" s="176">
        <v>0</v>
      </c>
      <c r="AD258" s="176">
        <v>2.7436262456321985</v>
      </c>
      <c r="AF258" s="174">
        <v>777</v>
      </c>
      <c r="AG258" s="174" t="s">
        <v>40</v>
      </c>
      <c r="AH258" s="174" t="s">
        <v>348</v>
      </c>
    </row>
    <row r="259" spans="1:34" s="174" customFormat="1">
      <c r="A259" s="174" t="s">
        <v>163</v>
      </c>
      <c r="B259" s="175">
        <v>7145</v>
      </c>
      <c r="C259" s="175">
        <v>7064</v>
      </c>
      <c r="D259" s="175">
        <v>-81</v>
      </c>
      <c r="E259" s="176">
        <v>-1.1336599020293936</v>
      </c>
      <c r="F259" s="175">
        <v>332</v>
      </c>
      <c r="G259" s="175">
        <v>72</v>
      </c>
      <c r="H259" s="175">
        <v>410</v>
      </c>
      <c r="I259" s="175">
        <v>207</v>
      </c>
      <c r="J259" s="175">
        <v>213</v>
      </c>
      <c r="K259" s="175">
        <v>3603</v>
      </c>
      <c r="L259" s="175">
        <v>1197</v>
      </c>
      <c r="M259" s="175">
        <v>717</v>
      </c>
      <c r="N259" s="175">
        <v>313</v>
      </c>
      <c r="O259" s="175">
        <v>0</v>
      </c>
      <c r="P259" s="175">
        <v>0</v>
      </c>
      <c r="Q259" s="175">
        <v>155</v>
      </c>
      <c r="R259" s="175"/>
      <c r="S259" s="176">
        <v>4.6998867497168746</v>
      </c>
      <c r="T259" s="176">
        <v>1.0192525481313703</v>
      </c>
      <c r="U259" s="176">
        <v>5.8040770101925254</v>
      </c>
      <c r="V259" s="176">
        <v>2.9303510758776898</v>
      </c>
      <c r="W259" s="176">
        <v>3.0152887882219708</v>
      </c>
      <c r="X259" s="176">
        <v>51.005096262740658</v>
      </c>
      <c r="Y259" s="176">
        <v>16.94507361268403</v>
      </c>
      <c r="Z259" s="176">
        <v>10.150056625141563</v>
      </c>
      <c r="AA259" s="176">
        <v>4.4309173272933187</v>
      </c>
      <c r="AB259" s="176">
        <v>0</v>
      </c>
      <c r="AC259" s="176">
        <v>0</v>
      </c>
      <c r="AD259" s="176">
        <v>2.194224235560589</v>
      </c>
      <c r="AF259" s="174">
        <v>778</v>
      </c>
      <c r="AG259" s="174" t="s">
        <v>29</v>
      </c>
      <c r="AH259" s="174" t="s">
        <v>163</v>
      </c>
    </row>
    <row r="260" spans="1:34" s="174" customFormat="1">
      <c r="A260" s="174" t="s">
        <v>349</v>
      </c>
      <c r="B260" s="175">
        <v>3753</v>
      </c>
      <c r="C260" s="175">
        <v>3657</v>
      </c>
      <c r="D260" s="175">
        <v>-96</v>
      </c>
      <c r="E260" s="176">
        <v>-2.5579536370903266</v>
      </c>
      <c r="F260" s="175">
        <v>108</v>
      </c>
      <c r="G260" s="175">
        <v>22</v>
      </c>
      <c r="H260" s="175">
        <v>124</v>
      </c>
      <c r="I260" s="175">
        <v>104</v>
      </c>
      <c r="J260" s="175">
        <v>81</v>
      </c>
      <c r="K260" s="175">
        <v>1675</v>
      </c>
      <c r="L260" s="175">
        <v>780</v>
      </c>
      <c r="M260" s="175">
        <v>533</v>
      </c>
      <c r="N260" s="175">
        <v>230</v>
      </c>
      <c r="O260" s="175">
        <v>0</v>
      </c>
      <c r="P260" s="175">
        <v>0</v>
      </c>
      <c r="Q260" s="175">
        <v>69</v>
      </c>
      <c r="R260" s="175"/>
      <c r="S260" s="176">
        <v>2.9532403609515994</v>
      </c>
      <c r="T260" s="176">
        <v>0.60158599945310365</v>
      </c>
      <c r="U260" s="176">
        <v>3.3907574514629482</v>
      </c>
      <c r="V260" s="176">
        <v>2.8438610883237625</v>
      </c>
      <c r="W260" s="176">
        <v>2.2149302707136997</v>
      </c>
      <c r="X260" s="176">
        <v>45.802570412906753</v>
      </c>
      <c r="Y260" s="176">
        <v>21.328958162428219</v>
      </c>
      <c r="Z260" s="176">
        <v>14.574788077659285</v>
      </c>
      <c r="AA260" s="176">
        <v>6.2893081761006293</v>
      </c>
      <c r="AB260" s="176">
        <v>0</v>
      </c>
      <c r="AC260" s="176">
        <v>0</v>
      </c>
      <c r="AD260" s="176">
        <v>1.8867924528301887</v>
      </c>
      <c r="AF260" s="174">
        <v>781</v>
      </c>
      <c r="AG260" s="174" t="s">
        <v>22</v>
      </c>
      <c r="AH260" s="174" t="s">
        <v>349</v>
      </c>
    </row>
    <row r="261" spans="1:34" s="174" customFormat="1">
      <c r="A261" s="174" t="s">
        <v>350</v>
      </c>
      <c r="B261" s="175">
        <v>6811</v>
      </c>
      <c r="C261" s="175">
        <v>6721</v>
      </c>
      <c r="D261" s="175">
        <v>-90</v>
      </c>
      <c r="E261" s="176">
        <v>-1.3213918660989532</v>
      </c>
      <c r="F261" s="175">
        <v>296</v>
      </c>
      <c r="G261" s="175">
        <v>62</v>
      </c>
      <c r="H261" s="175">
        <v>393</v>
      </c>
      <c r="I261" s="175">
        <v>207</v>
      </c>
      <c r="J261" s="175">
        <v>197</v>
      </c>
      <c r="K261" s="175">
        <v>3490</v>
      </c>
      <c r="L261" s="175">
        <v>1166</v>
      </c>
      <c r="M261" s="175">
        <v>625</v>
      </c>
      <c r="N261" s="175">
        <v>285</v>
      </c>
      <c r="O261" s="175">
        <v>13</v>
      </c>
      <c r="P261" s="175">
        <v>0</v>
      </c>
      <c r="Q261" s="175">
        <v>144</v>
      </c>
      <c r="R261" s="175"/>
      <c r="S261" s="176">
        <v>4.4041065317661063</v>
      </c>
      <c r="T261" s="176">
        <v>0.92248177354560323</v>
      </c>
      <c r="U261" s="176">
        <v>5.8473441452164856</v>
      </c>
      <c r="V261" s="176">
        <v>3.0798988245796757</v>
      </c>
      <c r="W261" s="176">
        <v>2.9311114417497395</v>
      </c>
      <c r="X261" s="176">
        <v>51.926796607647674</v>
      </c>
      <c r="Y261" s="176">
        <v>17.348608837970538</v>
      </c>
      <c r="Z261" s="176">
        <v>9.2992114268710004</v>
      </c>
      <c r="AA261" s="176">
        <v>4.2404404106531768</v>
      </c>
      <c r="AB261" s="176">
        <v>0.19342359767891684</v>
      </c>
      <c r="AC261" s="176">
        <v>0</v>
      </c>
      <c r="AD261" s="176">
        <v>2.1425383127510784</v>
      </c>
      <c r="AF261" s="174">
        <v>783</v>
      </c>
      <c r="AG261" s="174" t="s">
        <v>15</v>
      </c>
      <c r="AH261" s="174" t="s">
        <v>350</v>
      </c>
    </row>
    <row r="262" spans="1:34" s="174" customFormat="1">
      <c r="A262" s="174" t="s">
        <v>351</v>
      </c>
      <c r="B262" s="175">
        <v>2869</v>
      </c>
      <c r="C262" s="175">
        <v>2792</v>
      </c>
      <c r="D262" s="175">
        <v>-77</v>
      </c>
      <c r="E262" s="176">
        <v>-2.6838619728128288</v>
      </c>
      <c r="F262" s="175">
        <v>116</v>
      </c>
      <c r="G262" s="175">
        <v>21</v>
      </c>
      <c r="H262" s="175">
        <v>138</v>
      </c>
      <c r="I262" s="175">
        <v>93</v>
      </c>
      <c r="J262" s="175">
        <v>85</v>
      </c>
      <c r="K262" s="175">
        <v>1319</v>
      </c>
      <c r="L262" s="175">
        <v>565</v>
      </c>
      <c r="M262" s="175">
        <v>327</v>
      </c>
      <c r="N262" s="175">
        <v>128</v>
      </c>
      <c r="O262" s="175">
        <v>0</v>
      </c>
      <c r="P262" s="175">
        <v>0</v>
      </c>
      <c r="Q262" s="175">
        <v>29</v>
      </c>
      <c r="R262" s="175"/>
      <c r="S262" s="176">
        <v>4.1547277936962752</v>
      </c>
      <c r="T262" s="176">
        <v>0.75214899713467043</v>
      </c>
      <c r="U262" s="176">
        <v>4.9426934097421205</v>
      </c>
      <c r="V262" s="176">
        <v>3.3309455587392551</v>
      </c>
      <c r="W262" s="176">
        <v>3.044412607449857</v>
      </c>
      <c r="X262" s="176">
        <v>47.242120343839545</v>
      </c>
      <c r="Y262" s="176">
        <v>20.236389684813755</v>
      </c>
      <c r="Z262" s="176">
        <v>11.712034383954155</v>
      </c>
      <c r="AA262" s="176">
        <v>4.5845272206303722</v>
      </c>
      <c r="AB262" s="176">
        <v>0</v>
      </c>
      <c r="AC262" s="176">
        <v>0</v>
      </c>
      <c r="AD262" s="176">
        <v>1.0386819484240688</v>
      </c>
      <c r="AF262" s="174">
        <v>785</v>
      </c>
      <c r="AG262" s="174" t="s">
        <v>16</v>
      </c>
      <c r="AH262" s="174" t="s">
        <v>351</v>
      </c>
    </row>
    <row r="263" spans="1:34" s="174" customFormat="1">
      <c r="A263" s="174" t="s">
        <v>164</v>
      </c>
      <c r="B263" s="175">
        <v>24651</v>
      </c>
      <c r="C263" s="175">
        <v>24277</v>
      </c>
      <c r="D263" s="175">
        <v>-374</v>
      </c>
      <c r="E263" s="176">
        <v>-1.5171798304328465</v>
      </c>
      <c r="F263" s="175">
        <v>1183</v>
      </c>
      <c r="G263" s="175">
        <v>232</v>
      </c>
      <c r="H263" s="175">
        <v>1574</v>
      </c>
      <c r="I263" s="175">
        <v>797</v>
      </c>
      <c r="J263" s="175">
        <v>822</v>
      </c>
      <c r="K263" s="175">
        <v>12510</v>
      </c>
      <c r="L263" s="175">
        <v>3962</v>
      </c>
      <c r="M263" s="175">
        <v>2171</v>
      </c>
      <c r="N263" s="175">
        <v>1026</v>
      </c>
      <c r="O263" s="175">
        <v>41</v>
      </c>
      <c r="P263" s="175">
        <v>0</v>
      </c>
      <c r="Q263" s="175">
        <v>663</v>
      </c>
      <c r="R263" s="175"/>
      <c r="S263" s="176">
        <v>4.8729249907319687</v>
      </c>
      <c r="T263" s="176">
        <v>0.95563702269637929</v>
      </c>
      <c r="U263" s="176">
        <v>6.4835029039831946</v>
      </c>
      <c r="V263" s="176">
        <v>3.2829427029698892</v>
      </c>
      <c r="W263" s="176">
        <v>3.3859208304156194</v>
      </c>
      <c r="X263" s="176">
        <v>51.530254973843562</v>
      </c>
      <c r="Y263" s="176">
        <v>16.319973637599375</v>
      </c>
      <c r="Z263" s="176">
        <v>8.9426205873872391</v>
      </c>
      <c r="AA263" s="176">
        <v>4.2262223503727814</v>
      </c>
      <c r="AB263" s="176">
        <v>0.16888412901099806</v>
      </c>
      <c r="AC263" s="176">
        <v>0</v>
      </c>
      <c r="AD263" s="176">
        <v>2.7309799398607737</v>
      </c>
      <c r="AF263" s="174">
        <v>790</v>
      </c>
      <c r="AG263" s="174" t="s">
        <v>3</v>
      </c>
      <c r="AH263" s="174" t="s">
        <v>164</v>
      </c>
    </row>
    <row r="264" spans="1:34" s="174" customFormat="1">
      <c r="A264" s="174" t="s">
        <v>352</v>
      </c>
      <c r="B264" s="175">
        <v>5301</v>
      </c>
      <c r="C264" s="175">
        <v>5231</v>
      </c>
      <c r="D264" s="175">
        <v>-70</v>
      </c>
      <c r="E264" s="176">
        <v>-1.3205055649877395</v>
      </c>
      <c r="F264" s="175">
        <v>269</v>
      </c>
      <c r="G264" s="175">
        <v>48</v>
      </c>
      <c r="H264" s="175">
        <v>343</v>
      </c>
      <c r="I264" s="175">
        <v>197</v>
      </c>
      <c r="J264" s="175">
        <v>153</v>
      </c>
      <c r="K264" s="175">
        <v>2608</v>
      </c>
      <c r="L264" s="175">
        <v>848</v>
      </c>
      <c r="M264" s="175">
        <v>533</v>
      </c>
      <c r="N264" s="175">
        <v>232</v>
      </c>
      <c r="O264" s="175">
        <v>0</v>
      </c>
      <c r="P264" s="175">
        <v>0</v>
      </c>
      <c r="Q264" s="175">
        <v>37</v>
      </c>
      <c r="R264" s="175"/>
      <c r="S264" s="176">
        <v>5.1424201873446762</v>
      </c>
      <c r="T264" s="176">
        <v>0.91760657618046271</v>
      </c>
      <c r="U264" s="176">
        <v>6.5570636589562223</v>
      </c>
      <c r="V264" s="176">
        <v>3.7660103230739823</v>
      </c>
      <c r="W264" s="176">
        <v>2.9248709615752246</v>
      </c>
      <c r="X264" s="176">
        <v>49.856623972471802</v>
      </c>
      <c r="Y264" s="176">
        <v>16.211049512521505</v>
      </c>
      <c r="Z264" s="176">
        <v>10.18925635633722</v>
      </c>
      <c r="AA264" s="176">
        <v>4.4350984515389023</v>
      </c>
      <c r="AB264" s="176">
        <v>0</v>
      </c>
      <c r="AC264" s="176">
        <v>0</v>
      </c>
      <c r="AD264" s="176">
        <v>0.70732173580577329</v>
      </c>
      <c r="AF264" s="174">
        <v>791</v>
      </c>
      <c r="AG264" s="174" t="s">
        <v>16</v>
      </c>
      <c r="AH264" s="174" t="s">
        <v>352</v>
      </c>
    </row>
    <row r="265" spans="1:34" s="174" customFormat="1">
      <c r="A265" s="174" t="s">
        <v>353</v>
      </c>
      <c r="B265" s="175">
        <v>4715</v>
      </c>
      <c r="C265" s="175">
        <v>4671</v>
      </c>
      <c r="D265" s="175">
        <v>-44</v>
      </c>
      <c r="E265" s="176">
        <v>-0.9331919406150635</v>
      </c>
      <c r="F265" s="175">
        <v>236</v>
      </c>
      <c r="G265" s="175">
        <v>40</v>
      </c>
      <c r="H265" s="175">
        <v>336</v>
      </c>
      <c r="I265" s="175">
        <v>195</v>
      </c>
      <c r="J265" s="175">
        <v>166</v>
      </c>
      <c r="K265" s="175">
        <v>2511</v>
      </c>
      <c r="L265" s="175">
        <v>716</v>
      </c>
      <c r="M265" s="175">
        <v>342</v>
      </c>
      <c r="N265" s="175">
        <v>129</v>
      </c>
      <c r="O265" s="175">
        <v>0</v>
      </c>
      <c r="P265" s="175">
        <v>0</v>
      </c>
      <c r="Q265" s="175">
        <v>206</v>
      </c>
      <c r="R265" s="175"/>
      <c r="S265" s="176">
        <v>5.052451295225862</v>
      </c>
      <c r="T265" s="176">
        <v>0.85634767715692572</v>
      </c>
      <c r="U265" s="176">
        <v>7.1933204881181751</v>
      </c>
      <c r="V265" s="176">
        <v>4.1746949261400133</v>
      </c>
      <c r="W265" s="176">
        <v>3.5538428602012417</v>
      </c>
      <c r="X265" s="176">
        <v>53.75722543352601</v>
      </c>
      <c r="Y265" s="176">
        <v>15.32862342110897</v>
      </c>
      <c r="Z265" s="176">
        <v>7.3217726396917149</v>
      </c>
      <c r="AA265" s="176">
        <v>2.7617212588310855</v>
      </c>
      <c r="AB265" s="176">
        <v>0</v>
      </c>
      <c r="AC265" s="176">
        <v>0</v>
      </c>
      <c r="AD265" s="176">
        <v>4.4101905373581678</v>
      </c>
      <c r="AF265" s="174">
        <v>831</v>
      </c>
      <c r="AG265" s="174" t="s">
        <v>31</v>
      </c>
      <c r="AH265" s="174" t="s">
        <v>353</v>
      </c>
    </row>
    <row r="266" spans="1:34" s="174" customFormat="1">
      <c r="A266" s="174" t="s">
        <v>354</v>
      </c>
      <c r="B266" s="175">
        <v>4024</v>
      </c>
      <c r="C266" s="175">
        <v>3976</v>
      </c>
      <c r="D266" s="175">
        <v>-48</v>
      </c>
      <c r="E266" s="176">
        <v>-1.1928429423459286</v>
      </c>
      <c r="F266" s="175">
        <v>170</v>
      </c>
      <c r="G266" s="175">
        <v>41</v>
      </c>
      <c r="H266" s="175">
        <v>274</v>
      </c>
      <c r="I266" s="175">
        <v>141</v>
      </c>
      <c r="J266" s="175">
        <v>127</v>
      </c>
      <c r="K266" s="175">
        <v>2038</v>
      </c>
      <c r="L266" s="175">
        <v>666</v>
      </c>
      <c r="M266" s="175">
        <v>382</v>
      </c>
      <c r="N266" s="175">
        <v>137</v>
      </c>
      <c r="O266" s="175">
        <v>0</v>
      </c>
      <c r="P266" s="175">
        <v>0</v>
      </c>
      <c r="Q266" s="175">
        <v>69</v>
      </c>
      <c r="R266" s="175"/>
      <c r="S266" s="176">
        <v>4.2756539235412481</v>
      </c>
      <c r="T266" s="176">
        <v>1.0311871227364184</v>
      </c>
      <c r="U266" s="176">
        <v>6.8913480885311866</v>
      </c>
      <c r="V266" s="176">
        <v>3.546277665995976</v>
      </c>
      <c r="W266" s="176">
        <v>3.194164989939638</v>
      </c>
      <c r="X266" s="176">
        <v>51.25754527162978</v>
      </c>
      <c r="Y266" s="176">
        <v>16.750503018108649</v>
      </c>
      <c r="Z266" s="176">
        <v>9.6076458752515101</v>
      </c>
      <c r="AA266" s="176">
        <v>3.4456740442655933</v>
      </c>
      <c r="AB266" s="176">
        <v>0</v>
      </c>
      <c r="AC266" s="176">
        <v>0</v>
      </c>
      <c r="AD266" s="176">
        <v>1.7354124748490944</v>
      </c>
      <c r="AF266" s="174">
        <v>832</v>
      </c>
      <c r="AG266" s="174" t="s">
        <v>16</v>
      </c>
      <c r="AH266" s="174" t="s">
        <v>354</v>
      </c>
    </row>
    <row r="267" spans="1:34" s="174" customFormat="1">
      <c r="A267" s="174" t="s">
        <v>355</v>
      </c>
      <c r="B267" s="175">
        <v>1662</v>
      </c>
      <c r="C267" s="175">
        <v>1639</v>
      </c>
      <c r="D267" s="175">
        <v>-23</v>
      </c>
      <c r="E267" s="176">
        <v>-1.3838748495788256</v>
      </c>
      <c r="F267" s="175">
        <v>70</v>
      </c>
      <c r="G267" s="175">
        <v>18</v>
      </c>
      <c r="H267" s="175">
        <v>95</v>
      </c>
      <c r="I267" s="175">
        <v>46</v>
      </c>
      <c r="J267" s="175">
        <v>36</v>
      </c>
      <c r="K267" s="175">
        <v>820</v>
      </c>
      <c r="L267" s="175">
        <v>308</v>
      </c>
      <c r="M267" s="175">
        <v>156</v>
      </c>
      <c r="N267" s="175">
        <v>90</v>
      </c>
      <c r="O267" s="175">
        <v>13</v>
      </c>
      <c r="P267" s="175">
        <v>0</v>
      </c>
      <c r="Q267" s="175">
        <v>77</v>
      </c>
      <c r="R267" s="175"/>
      <c r="S267" s="176">
        <v>4.2708968883465532</v>
      </c>
      <c r="T267" s="176">
        <v>1.0982306284319707</v>
      </c>
      <c r="U267" s="176">
        <v>5.7962172056131784</v>
      </c>
      <c r="V267" s="176">
        <v>2.8065893837705915</v>
      </c>
      <c r="W267" s="176">
        <v>2.1964612568639414</v>
      </c>
      <c r="X267" s="176">
        <v>50.030506406345332</v>
      </c>
      <c r="Y267" s="176">
        <v>18.791946308724832</v>
      </c>
      <c r="Z267" s="176">
        <v>9.5179987797437455</v>
      </c>
      <c r="AA267" s="176">
        <v>5.4911531421598534</v>
      </c>
      <c r="AB267" s="176">
        <v>0.79316656497864546</v>
      </c>
      <c r="AC267" s="176">
        <v>0</v>
      </c>
      <c r="AD267" s="176">
        <v>4.6979865771812079</v>
      </c>
      <c r="AF267" s="174">
        <v>833</v>
      </c>
      <c r="AG267" s="174" t="s">
        <v>37</v>
      </c>
      <c r="AH267" s="174" t="s">
        <v>356</v>
      </c>
    </row>
    <row r="268" spans="1:34" s="174" customFormat="1">
      <c r="A268" s="174" t="s">
        <v>357</v>
      </c>
      <c r="B268" s="175">
        <v>6081</v>
      </c>
      <c r="C268" s="175">
        <v>6015</v>
      </c>
      <c r="D268" s="175">
        <v>-66</v>
      </c>
      <c r="E268" s="176">
        <v>-1.0853478046373932</v>
      </c>
      <c r="F268" s="175">
        <v>282</v>
      </c>
      <c r="G268" s="175">
        <v>64</v>
      </c>
      <c r="H268" s="175">
        <v>404</v>
      </c>
      <c r="I268" s="175">
        <v>237</v>
      </c>
      <c r="J268" s="175">
        <v>224</v>
      </c>
      <c r="K268" s="175">
        <v>3186</v>
      </c>
      <c r="L268" s="175">
        <v>945</v>
      </c>
      <c r="M268" s="175">
        <v>446</v>
      </c>
      <c r="N268" s="175">
        <v>227</v>
      </c>
      <c r="O268" s="175">
        <v>12</v>
      </c>
      <c r="P268" s="175">
        <v>0</v>
      </c>
      <c r="Q268" s="175">
        <v>99</v>
      </c>
      <c r="R268" s="175"/>
      <c r="S268" s="176">
        <v>4.6882793017456361</v>
      </c>
      <c r="T268" s="176">
        <v>1.0640066500415628</v>
      </c>
      <c r="U268" s="176">
        <v>6.7165419783873652</v>
      </c>
      <c r="V268" s="176">
        <v>3.9401496259351618</v>
      </c>
      <c r="W268" s="176">
        <v>3.7240232751454694</v>
      </c>
      <c r="X268" s="176">
        <v>52.96758104738155</v>
      </c>
      <c r="Y268" s="176">
        <v>15.710723192019952</v>
      </c>
      <c r="Z268" s="176">
        <v>7.4147963424771408</v>
      </c>
      <c r="AA268" s="176">
        <v>3.7738985868661681</v>
      </c>
      <c r="AB268" s="176">
        <v>0.199501246882793</v>
      </c>
      <c r="AC268" s="176">
        <v>0</v>
      </c>
      <c r="AD268" s="176">
        <v>1.6458852867830425</v>
      </c>
      <c r="AF268" s="174">
        <v>834</v>
      </c>
      <c r="AG268" s="174" t="s">
        <v>8</v>
      </c>
      <c r="AH268" s="174" t="s">
        <v>357</v>
      </c>
    </row>
    <row r="269" spans="1:34" s="174" customFormat="1">
      <c r="A269" s="174" t="s">
        <v>88</v>
      </c>
      <c r="B269" s="175">
        <v>235239</v>
      </c>
      <c r="C269" s="175">
        <v>238140</v>
      </c>
      <c r="D269" s="175">
        <v>2901</v>
      </c>
      <c r="E269" s="176">
        <v>1.2332138803514692</v>
      </c>
      <c r="F269" s="175">
        <v>12890</v>
      </c>
      <c r="G269" s="175">
        <v>2221</v>
      </c>
      <c r="H269" s="175">
        <v>13035</v>
      </c>
      <c r="I269" s="175">
        <v>5927</v>
      </c>
      <c r="J269" s="175">
        <v>6211</v>
      </c>
      <c r="K269" s="175">
        <v>152412</v>
      </c>
      <c r="L269" s="175">
        <v>25348</v>
      </c>
      <c r="M269" s="175">
        <v>14085</v>
      </c>
      <c r="N269" s="175">
        <v>6011</v>
      </c>
      <c r="O269" s="175">
        <v>1264</v>
      </c>
      <c r="P269" s="175">
        <v>17</v>
      </c>
      <c r="Q269" s="175">
        <v>18996</v>
      </c>
      <c r="R269" s="175"/>
      <c r="S269" s="176">
        <v>5.4127823969093809</v>
      </c>
      <c r="T269" s="176">
        <v>0.93264466280339287</v>
      </c>
      <c r="U269" s="176">
        <v>5.4736709498614262</v>
      </c>
      <c r="V269" s="176">
        <v>2.4888720920466954</v>
      </c>
      <c r="W269" s="176">
        <v>2.608129671621735</v>
      </c>
      <c r="X269" s="176">
        <v>64.001007810531618</v>
      </c>
      <c r="Y269" s="176">
        <v>10.644158898127152</v>
      </c>
      <c r="Z269" s="176">
        <v>5.9145880574452008</v>
      </c>
      <c r="AA269" s="176">
        <v>2.5241454606533971</v>
      </c>
      <c r="AB269" s="176">
        <v>0.53078021331989578</v>
      </c>
      <c r="AC269" s="176">
        <v>7.1386579323087264E-3</v>
      </c>
      <c r="AD269" s="176">
        <v>7.9768203577727386</v>
      </c>
      <c r="AF269" s="174">
        <v>837</v>
      </c>
      <c r="AG269" s="174" t="s">
        <v>3</v>
      </c>
      <c r="AH269" s="174" t="s">
        <v>89</v>
      </c>
    </row>
    <row r="270" spans="1:34" s="174" customFormat="1">
      <c r="A270" s="174" t="s">
        <v>358</v>
      </c>
      <c r="B270" s="175">
        <v>1567</v>
      </c>
      <c r="C270" s="175">
        <v>1520</v>
      </c>
      <c r="D270" s="175">
        <v>-47</v>
      </c>
      <c r="E270" s="176">
        <v>-2.9993618379068332</v>
      </c>
      <c r="F270" s="175">
        <v>48</v>
      </c>
      <c r="G270" s="175">
        <v>7</v>
      </c>
      <c r="H270" s="175">
        <v>56</v>
      </c>
      <c r="I270" s="175">
        <v>33</v>
      </c>
      <c r="J270" s="175">
        <v>49</v>
      </c>
      <c r="K270" s="175">
        <v>742</v>
      </c>
      <c r="L270" s="175">
        <v>337</v>
      </c>
      <c r="M270" s="175">
        <v>159</v>
      </c>
      <c r="N270" s="175">
        <v>89</v>
      </c>
      <c r="O270" s="175">
        <v>0</v>
      </c>
      <c r="P270" s="175">
        <v>0</v>
      </c>
      <c r="Q270" s="175">
        <v>24</v>
      </c>
      <c r="R270" s="175"/>
      <c r="S270" s="176">
        <v>3.1578947368421053</v>
      </c>
      <c r="T270" s="176">
        <v>0.46052631578947362</v>
      </c>
      <c r="U270" s="176">
        <v>3.6842105263157889</v>
      </c>
      <c r="V270" s="176">
        <v>2.1710526315789473</v>
      </c>
      <c r="W270" s="176">
        <v>3.2236842105263159</v>
      </c>
      <c r="X270" s="176">
        <v>48.815789473684212</v>
      </c>
      <c r="Y270" s="176">
        <v>22.171052631578945</v>
      </c>
      <c r="Z270" s="176">
        <v>10.460526315789474</v>
      </c>
      <c r="AA270" s="176">
        <v>5.8552631578947372</v>
      </c>
      <c r="AB270" s="176">
        <v>0</v>
      </c>
      <c r="AC270" s="176">
        <v>0</v>
      </c>
      <c r="AD270" s="176">
        <v>1.5789473684210527</v>
      </c>
      <c r="AF270" s="174">
        <v>844</v>
      </c>
      <c r="AG270" s="174" t="s">
        <v>29</v>
      </c>
      <c r="AH270" s="174" t="s">
        <v>358</v>
      </c>
    </row>
    <row r="271" spans="1:34" s="174" customFormat="1">
      <c r="A271" s="174" t="s">
        <v>359</v>
      </c>
      <c r="B271" s="175">
        <v>3062</v>
      </c>
      <c r="C271" s="175">
        <v>3001</v>
      </c>
      <c r="D271" s="175">
        <v>-61</v>
      </c>
      <c r="E271" s="176">
        <v>-1.992161985630303</v>
      </c>
      <c r="F271" s="175">
        <v>176</v>
      </c>
      <c r="G271" s="175">
        <v>38</v>
      </c>
      <c r="H271" s="175">
        <v>190</v>
      </c>
      <c r="I271" s="175">
        <v>94</v>
      </c>
      <c r="J271" s="175">
        <v>108</v>
      </c>
      <c r="K271" s="175">
        <v>1526</v>
      </c>
      <c r="L271" s="175">
        <v>431</v>
      </c>
      <c r="M271" s="175">
        <v>302</v>
      </c>
      <c r="N271" s="175">
        <v>136</v>
      </c>
      <c r="O271" s="175">
        <v>10</v>
      </c>
      <c r="P271" s="175">
        <v>0</v>
      </c>
      <c r="Q271" s="175">
        <v>60</v>
      </c>
      <c r="R271" s="175"/>
      <c r="S271" s="176">
        <v>5.8647117627457517</v>
      </c>
      <c r="T271" s="176">
        <v>1.2662445851382871</v>
      </c>
      <c r="U271" s="176">
        <v>6.3312229256914359</v>
      </c>
      <c r="V271" s="176">
        <v>3.1322892369210265</v>
      </c>
      <c r="W271" s="176">
        <v>3.5988003998667111</v>
      </c>
      <c r="X271" s="176">
        <v>50.849716761079641</v>
      </c>
      <c r="Y271" s="176">
        <v>14.361879373542152</v>
      </c>
      <c r="Z271" s="176">
        <v>10.063312229256914</v>
      </c>
      <c r="AA271" s="176">
        <v>4.5318227257580803</v>
      </c>
      <c r="AB271" s="176">
        <v>0.33322225924691773</v>
      </c>
      <c r="AC271" s="176">
        <v>0</v>
      </c>
      <c r="AD271" s="176">
        <v>1.9993335554815064</v>
      </c>
      <c r="AF271" s="174">
        <v>845</v>
      </c>
      <c r="AG271" s="174" t="s">
        <v>48</v>
      </c>
      <c r="AH271" s="174" t="s">
        <v>359</v>
      </c>
    </row>
    <row r="272" spans="1:34" s="174" customFormat="1">
      <c r="A272" s="174" t="s">
        <v>360</v>
      </c>
      <c r="B272" s="175">
        <v>5158</v>
      </c>
      <c r="C272" s="175">
        <v>5076</v>
      </c>
      <c r="D272" s="175">
        <v>-82</v>
      </c>
      <c r="E272" s="176">
        <v>-1.5897634742148115</v>
      </c>
      <c r="F272" s="175">
        <v>240</v>
      </c>
      <c r="G272" s="175">
        <v>48</v>
      </c>
      <c r="H272" s="175">
        <v>334</v>
      </c>
      <c r="I272" s="175">
        <v>161</v>
      </c>
      <c r="J272" s="175">
        <v>178</v>
      </c>
      <c r="K272" s="175">
        <v>2442</v>
      </c>
      <c r="L272" s="175">
        <v>895</v>
      </c>
      <c r="M272" s="175">
        <v>511</v>
      </c>
      <c r="N272" s="175">
        <v>267</v>
      </c>
      <c r="O272" s="175">
        <v>41</v>
      </c>
      <c r="P272" s="175">
        <v>0</v>
      </c>
      <c r="Q272" s="175">
        <v>68</v>
      </c>
      <c r="R272" s="175"/>
      <c r="S272" s="176">
        <v>4.7281323877068555</v>
      </c>
      <c r="T272" s="176">
        <v>0.94562647754137119</v>
      </c>
      <c r="U272" s="176">
        <v>6.5799842395587076</v>
      </c>
      <c r="V272" s="176">
        <v>3.171788810086682</v>
      </c>
      <c r="W272" s="176">
        <v>3.5066981875492518</v>
      </c>
      <c r="X272" s="176">
        <v>48.108747044917251</v>
      </c>
      <c r="Y272" s="176">
        <v>17.631993695823482</v>
      </c>
      <c r="Z272" s="176">
        <v>10.066981875492514</v>
      </c>
      <c r="AA272" s="176">
        <v>5.2600472813238772</v>
      </c>
      <c r="AB272" s="176">
        <v>0.80772261623325448</v>
      </c>
      <c r="AC272" s="176">
        <v>0</v>
      </c>
      <c r="AD272" s="176">
        <v>1.3396375098502757</v>
      </c>
      <c r="AF272" s="174">
        <v>846</v>
      </c>
      <c r="AG272" s="174" t="s">
        <v>87</v>
      </c>
      <c r="AH272" s="174" t="s">
        <v>361</v>
      </c>
    </row>
    <row r="273" spans="1:34" s="174" customFormat="1">
      <c r="A273" s="174" t="s">
        <v>362</v>
      </c>
      <c r="B273" s="175">
        <v>4482</v>
      </c>
      <c r="C273" s="175">
        <v>4361</v>
      </c>
      <c r="D273" s="175">
        <v>-121</v>
      </c>
      <c r="E273" s="176">
        <v>-2.6996876394466796</v>
      </c>
      <c r="F273" s="175">
        <v>191</v>
      </c>
      <c r="G273" s="175">
        <v>41</v>
      </c>
      <c r="H273" s="175">
        <v>236</v>
      </c>
      <c r="I273" s="175">
        <v>128</v>
      </c>
      <c r="J273" s="175">
        <v>114</v>
      </c>
      <c r="K273" s="175">
        <v>2229</v>
      </c>
      <c r="L273" s="175">
        <v>817</v>
      </c>
      <c r="M273" s="175">
        <v>437</v>
      </c>
      <c r="N273" s="175">
        <v>168</v>
      </c>
      <c r="O273" s="175">
        <v>0</v>
      </c>
      <c r="P273" s="175">
        <v>0</v>
      </c>
      <c r="Q273" s="175">
        <v>216</v>
      </c>
      <c r="R273" s="175"/>
      <c r="S273" s="176">
        <v>4.3797294198578305</v>
      </c>
      <c r="T273" s="176">
        <v>0.94015134143545054</v>
      </c>
      <c r="U273" s="176">
        <v>5.4116028433845447</v>
      </c>
      <c r="V273" s="176">
        <v>2.9351066269204309</v>
      </c>
      <c r="W273" s="176">
        <v>2.6140793396010089</v>
      </c>
      <c r="X273" s="176">
        <v>51.112130245356568</v>
      </c>
      <c r="Y273" s="176">
        <v>18.734235267140566</v>
      </c>
      <c r="Z273" s="176">
        <v>10.020637468470534</v>
      </c>
      <c r="AA273" s="176">
        <v>3.8523274478330656</v>
      </c>
      <c r="AB273" s="176">
        <v>0</v>
      </c>
      <c r="AC273" s="176">
        <v>0</v>
      </c>
      <c r="AD273" s="176">
        <v>4.9529924329282276</v>
      </c>
      <c r="AF273" s="174">
        <v>848</v>
      </c>
      <c r="AG273" s="174" t="s">
        <v>32</v>
      </c>
      <c r="AH273" s="174" t="s">
        <v>362</v>
      </c>
    </row>
    <row r="274" spans="1:34" s="174" customFormat="1">
      <c r="A274" s="174" t="s">
        <v>363</v>
      </c>
      <c r="B274" s="175">
        <v>3112</v>
      </c>
      <c r="C274" s="175">
        <v>3033</v>
      </c>
      <c r="D274" s="175">
        <v>-79</v>
      </c>
      <c r="E274" s="176">
        <v>-2.5385604113110527</v>
      </c>
      <c r="F274" s="175">
        <v>181</v>
      </c>
      <c r="G274" s="175">
        <v>49</v>
      </c>
      <c r="H274" s="175">
        <v>264</v>
      </c>
      <c r="I274" s="175">
        <v>130</v>
      </c>
      <c r="J274" s="175">
        <v>127</v>
      </c>
      <c r="K274" s="175">
        <v>1456</v>
      </c>
      <c r="L274" s="175">
        <v>448</v>
      </c>
      <c r="M274" s="175">
        <v>273</v>
      </c>
      <c r="N274" s="175">
        <v>105</v>
      </c>
      <c r="O274" s="175">
        <v>0</v>
      </c>
      <c r="P274" s="175">
        <v>0</v>
      </c>
      <c r="Q274" s="175">
        <v>41</v>
      </c>
      <c r="R274" s="175"/>
      <c r="S274" s="176">
        <v>5.9676887570062638</v>
      </c>
      <c r="T274" s="176">
        <v>1.6155621496867789</v>
      </c>
      <c r="U274" s="176">
        <v>8.7042532146389711</v>
      </c>
      <c r="V274" s="176">
        <v>4.286185295087372</v>
      </c>
      <c r="W274" s="176">
        <v>4.1872733267392022</v>
      </c>
      <c r="X274" s="176">
        <v>48.005275304978568</v>
      </c>
      <c r="Y274" s="176">
        <v>14.770853939993406</v>
      </c>
      <c r="Z274" s="176">
        <v>9.0009891196834815</v>
      </c>
      <c r="AA274" s="176">
        <v>3.4619188921859543</v>
      </c>
      <c r="AB274" s="176">
        <v>0</v>
      </c>
      <c r="AC274" s="176">
        <v>0</v>
      </c>
      <c r="AD274" s="176">
        <v>1.351796900758325</v>
      </c>
      <c r="AF274" s="174">
        <v>849</v>
      </c>
      <c r="AG274" s="174" t="s">
        <v>55</v>
      </c>
      <c r="AH274" s="174" t="s">
        <v>363</v>
      </c>
    </row>
    <row r="275" spans="1:34" s="174" customFormat="1">
      <c r="A275" s="174" t="s">
        <v>364</v>
      </c>
      <c r="B275" s="175">
        <v>2406</v>
      </c>
      <c r="C275" s="175">
        <v>2388</v>
      </c>
      <c r="D275" s="175">
        <v>-18</v>
      </c>
      <c r="E275" s="176">
        <v>-0.74812967581047163</v>
      </c>
      <c r="F275" s="175">
        <v>136</v>
      </c>
      <c r="G275" s="175">
        <v>30</v>
      </c>
      <c r="H275" s="175">
        <v>215</v>
      </c>
      <c r="I275" s="175">
        <v>101</v>
      </c>
      <c r="J275" s="175">
        <v>64</v>
      </c>
      <c r="K275" s="175">
        <v>1186</v>
      </c>
      <c r="L275" s="175">
        <v>382</v>
      </c>
      <c r="M275" s="175">
        <v>203</v>
      </c>
      <c r="N275" s="175">
        <v>71</v>
      </c>
      <c r="O275" s="175">
        <v>0</v>
      </c>
      <c r="P275" s="175">
        <v>0</v>
      </c>
      <c r="Q275" s="175">
        <v>24</v>
      </c>
      <c r="R275" s="175"/>
      <c r="S275" s="176">
        <v>5.6951423785594635</v>
      </c>
      <c r="T275" s="176">
        <v>1.256281407035176</v>
      </c>
      <c r="U275" s="176">
        <v>9.0033500837520943</v>
      </c>
      <c r="V275" s="176">
        <v>4.2294807370184255</v>
      </c>
      <c r="W275" s="176">
        <v>2.6800670016750421</v>
      </c>
      <c r="X275" s="176">
        <v>49.664991624790623</v>
      </c>
      <c r="Y275" s="176">
        <v>15.996649916247907</v>
      </c>
      <c r="Z275" s="176">
        <v>8.500837520938024</v>
      </c>
      <c r="AA275" s="176">
        <v>2.9731993299832498</v>
      </c>
      <c r="AB275" s="176">
        <v>0</v>
      </c>
      <c r="AC275" s="176">
        <v>0</v>
      </c>
      <c r="AD275" s="176">
        <v>1.0050251256281406</v>
      </c>
      <c r="AF275" s="174">
        <v>850</v>
      </c>
      <c r="AG275" s="174" t="s">
        <v>33</v>
      </c>
      <c r="AH275" s="174" t="s">
        <v>364</v>
      </c>
    </row>
    <row r="276" spans="1:34" s="174" customFormat="1">
      <c r="A276" s="174" t="s">
        <v>90</v>
      </c>
      <c r="B276" s="175">
        <v>21875</v>
      </c>
      <c r="C276" s="175">
        <v>21602</v>
      </c>
      <c r="D276" s="175">
        <v>-273</v>
      </c>
      <c r="E276" s="176">
        <v>-1.2480000000000047</v>
      </c>
      <c r="F276" s="175">
        <v>1264</v>
      </c>
      <c r="G276" s="175">
        <v>251</v>
      </c>
      <c r="H276" s="175">
        <v>1651</v>
      </c>
      <c r="I276" s="175">
        <v>805</v>
      </c>
      <c r="J276" s="175">
        <v>806</v>
      </c>
      <c r="K276" s="175">
        <v>11753</v>
      </c>
      <c r="L276" s="175">
        <v>3153</v>
      </c>
      <c r="M276" s="175">
        <v>1352</v>
      </c>
      <c r="N276" s="175">
        <v>567</v>
      </c>
      <c r="O276" s="175">
        <v>108</v>
      </c>
      <c r="P276" s="175">
        <v>13</v>
      </c>
      <c r="Q276" s="175">
        <v>569</v>
      </c>
      <c r="R276" s="175"/>
      <c r="S276" s="176">
        <v>5.8513100638829734</v>
      </c>
      <c r="T276" s="176">
        <v>1.1619294509767615</v>
      </c>
      <c r="U276" s="176">
        <v>7.6428108508471437</v>
      </c>
      <c r="V276" s="176">
        <v>3.7265068049254695</v>
      </c>
      <c r="W276" s="176">
        <v>3.7311360059253769</v>
      </c>
      <c r="X276" s="176">
        <v>54.406999351911857</v>
      </c>
      <c r="Y276" s="176">
        <v>14.595870752708082</v>
      </c>
      <c r="Z276" s="176">
        <v>6.2586797518748263</v>
      </c>
      <c r="AA276" s="176">
        <v>2.6247569669475048</v>
      </c>
      <c r="AB276" s="176">
        <v>0.49995370799000094</v>
      </c>
      <c r="AC276" s="176">
        <v>6.0179612998796414E-2</v>
      </c>
      <c r="AD276" s="176">
        <v>2.6340153689473196</v>
      </c>
      <c r="AF276" s="174">
        <v>851</v>
      </c>
      <c r="AG276" s="174" t="s">
        <v>48</v>
      </c>
      <c r="AH276" s="174" t="s">
        <v>91</v>
      </c>
    </row>
    <row r="277" spans="1:34" s="174" customFormat="1">
      <c r="A277" s="174" t="s">
        <v>92</v>
      </c>
      <c r="B277" s="175">
        <v>191331</v>
      </c>
      <c r="C277" s="175">
        <v>192962</v>
      </c>
      <c r="D277" s="175">
        <v>1631</v>
      </c>
      <c r="E277" s="176">
        <v>0.85244942011488689</v>
      </c>
      <c r="F277" s="175">
        <v>10034</v>
      </c>
      <c r="G277" s="175">
        <v>1668</v>
      </c>
      <c r="H277" s="175">
        <v>9778</v>
      </c>
      <c r="I277" s="175">
        <v>4567</v>
      </c>
      <c r="J277" s="175">
        <v>4788</v>
      </c>
      <c r="K277" s="175">
        <v>122086</v>
      </c>
      <c r="L277" s="175">
        <v>22176</v>
      </c>
      <c r="M277" s="175">
        <v>12317</v>
      </c>
      <c r="N277" s="175">
        <v>5548</v>
      </c>
      <c r="O277" s="175">
        <v>10618</v>
      </c>
      <c r="P277" s="175">
        <v>12</v>
      </c>
      <c r="Q277" s="175">
        <v>22826</v>
      </c>
      <c r="R277" s="175"/>
      <c r="S277" s="176">
        <v>5.1999875623179692</v>
      </c>
      <c r="T277" s="176">
        <v>0.86441890113079256</v>
      </c>
      <c r="U277" s="176">
        <v>5.0673189539909407</v>
      </c>
      <c r="V277" s="176">
        <v>2.3667872430841306</v>
      </c>
      <c r="W277" s="176">
        <v>2.4813175651164476</v>
      </c>
      <c r="X277" s="176">
        <v>63.269452016459205</v>
      </c>
      <c r="Y277" s="176">
        <v>11.49241819632881</v>
      </c>
      <c r="Z277" s="176">
        <v>6.3831220654843968</v>
      </c>
      <c r="AA277" s="176">
        <v>2.8751774960873124</v>
      </c>
      <c r="AB277" s="176">
        <v>5.502637825064002</v>
      </c>
      <c r="AC277" s="176">
        <v>6.2188410153294436E-3</v>
      </c>
      <c r="AD277" s="176">
        <v>11.829272084659156</v>
      </c>
      <c r="AF277" s="174">
        <v>853</v>
      </c>
      <c r="AG277" s="174" t="s">
        <v>37</v>
      </c>
      <c r="AH277" s="174" t="s">
        <v>93</v>
      </c>
    </row>
    <row r="278" spans="1:34" s="174" customFormat="1">
      <c r="A278" s="174" t="s">
        <v>365</v>
      </c>
      <c r="B278" s="175">
        <v>3438</v>
      </c>
      <c r="C278" s="175">
        <v>3373</v>
      </c>
      <c r="D278" s="175">
        <v>-65</v>
      </c>
      <c r="E278" s="176">
        <v>-1.8906340895869733</v>
      </c>
      <c r="F278" s="175">
        <v>116</v>
      </c>
      <c r="G278" s="175">
        <v>25</v>
      </c>
      <c r="H278" s="175">
        <v>124</v>
      </c>
      <c r="I278" s="175">
        <v>85</v>
      </c>
      <c r="J278" s="175">
        <v>79</v>
      </c>
      <c r="K278" s="175">
        <v>1601</v>
      </c>
      <c r="L278" s="175">
        <v>732</v>
      </c>
      <c r="M278" s="175">
        <v>417</v>
      </c>
      <c r="N278" s="175">
        <v>194</v>
      </c>
      <c r="O278" s="175">
        <v>20</v>
      </c>
      <c r="P278" s="175">
        <v>0</v>
      </c>
      <c r="Q278" s="175">
        <v>35</v>
      </c>
      <c r="R278" s="175"/>
      <c r="S278" s="176">
        <v>3.4390750074117995</v>
      </c>
      <c r="T278" s="176">
        <v>0.74117995849392226</v>
      </c>
      <c r="U278" s="176">
        <v>3.6762525941298549</v>
      </c>
      <c r="V278" s="176">
        <v>2.5200118588793359</v>
      </c>
      <c r="W278" s="176">
        <v>2.3421286688407945</v>
      </c>
      <c r="X278" s="176">
        <v>47.465164541950791</v>
      </c>
      <c r="Y278" s="176">
        <v>21.701749184702045</v>
      </c>
      <c r="Z278" s="176">
        <v>12.362881707678625</v>
      </c>
      <c r="AA278" s="176">
        <v>5.7515564779128372</v>
      </c>
      <c r="AB278" s="176">
        <v>0.59294396679513794</v>
      </c>
      <c r="AC278" s="176">
        <v>0</v>
      </c>
      <c r="AD278" s="176">
        <v>1.0376519418914911</v>
      </c>
      <c r="AF278" s="174">
        <v>854</v>
      </c>
      <c r="AG278" s="174" t="s">
        <v>48</v>
      </c>
      <c r="AH278" s="174" t="s">
        <v>365</v>
      </c>
    </row>
    <row r="279" spans="1:34" s="174" customFormat="1">
      <c r="A279" s="174" t="s">
        <v>366</v>
      </c>
      <c r="B279" s="175">
        <v>2551</v>
      </c>
      <c r="C279" s="175">
        <v>2477</v>
      </c>
      <c r="D279" s="175">
        <v>-74</v>
      </c>
      <c r="E279" s="176">
        <v>-2.9008232065856565</v>
      </c>
      <c r="F279" s="175">
        <v>78</v>
      </c>
      <c r="G279" s="175">
        <v>11</v>
      </c>
      <c r="H279" s="175">
        <v>126</v>
      </c>
      <c r="I279" s="175">
        <v>72</v>
      </c>
      <c r="J279" s="175">
        <v>54</v>
      </c>
      <c r="K279" s="175">
        <v>1261</v>
      </c>
      <c r="L279" s="175">
        <v>502</v>
      </c>
      <c r="M279" s="175">
        <v>277</v>
      </c>
      <c r="N279" s="175">
        <v>96</v>
      </c>
      <c r="O279" s="175">
        <v>0</v>
      </c>
      <c r="P279" s="175">
        <v>0</v>
      </c>
      <c r="Q279" s="175">
        <v>44</v>
      </c>
      <c r="R279" s="175"/>
      <c r="S279" s="176">
        <v>3.1489705288655632</v>
      </c>
      <c r="T279" s="176">
        <v>0.44408558740411785</v>
      </c>
      <c r="U279" s="176">
        <v>5.0867985466289865</v>
      </c>
      <c r="V279" s="176">
        <v>2.9067420266451354</v>
      </c>
      <c r="W279" s="176">
        <v>2.1800565199838515</v>
      </c>
      <c r="X279" s="176">
        <v>50.908356883326597</v>
      </c>
      <c r="Y279" s="176">
        <v>20.266451352442473</v>
      </c>
      <c r="Z279" s="176">
        <v>11.182882519176424</v>
      </c>
      <c r="AA279" s="176">
        <v>3.875656035526847</v>
      </c>
      <c r="AB279" s="176">
        <v>0</v>
      </c>
      <c r="AC279" s="176">
        <v>0</v>
      </c>
      <c r="AD279" s="176">
        <v>1.7763423496164714</v>
      </c>
      <c r="AF279" s="174">
        <v>857</v>
      </c>
      <c r="AG279" s="174" t="s">
        <v>29</v>
      </c>
      <c r="AH279" s="174" t="s">
        <v>366</v>
      </c>
    </row>
    <row r="280" spans="1:34" s="174" customFormat="1">
      <c r="A280" s="174" t="s">
        <v>94</v>
      </c>
      <c r="B280" s="175">
        <v>38664</v>
      </c>
      <c r="C280" s="175">
        <v>38599</v>
      </c>
      <c r="D280" s="175">
        <v>-65</v>
      </c>
      <c r="E280" s="176">
        <v>-0.1681150424167166</v>
      </c>
      <c r="F280" s="175">
        <v>2266</v>
      </c>
      <c r="G280" s="175">
        <v>473</v>
      </c>
      <c r="H280" s="175">
        <v>3302</v>
      </c>
      <c r="I280" s="175">
        <v>1728</v>
      </c>
      <c r="J280" s="175">
        <v>1635</v>
      </c>
      <c r="K280" s="175">
        <v>22188</v>
      </c>
      <c r="L280" s="175">
        <v>4375</v>
      </c>
      <c r="M280" s="175">
        <v>2015</v>
      </c>
      <c r="N280" s="175">
        <v>617</v>
      </c>
      <c r="O280" s="175">
        <v>581</v>
      </c>
      <c r="P280" s="175">
        <v>0</v>
      </c>
      <c r="Q280" s="175">
        <v>2246</v>
      </c>
      <c r="R280" s="175"/>
      <c r="S280" s="176">
        <v>5.8706184098033622</v>
      </c>
      <c r="T280" s="176">
        <v>1.2254203476774008</v>
      </c>
      <c r="U280" s="176">
        <v>8.5546257675069306</v>
      </c>
      <c r="V280" s="176">
        <v>4.4767999170962973</v>
      </c>
      <c r="W280" s="176">
        <v>4.2358610326692396</v>
      </c>
      <c r="X280" s="176">
        <v>57.483354491048985</v>
      </c>
      <c r="Y280" s="176">
        <v>11.334490530842768</v>
      </c>
      <c r="Z280" s="176">
        <v>5.2203424959195832</v>
      </c>
      <c r="AA280" s="176">
        <v>1.5984870074354256</v>
      </c>
      <c r="AB280" s="176">
        <v>1.5052203424959196</v>
      </c>
      <c r="AC280" s="176">
        <v>0</v>
      </c>
      <c r="AD280" s="176">
        <v>5.8188035959480811</v>
      </c>
      <c r="AF280" s="174">
        <v>858</v>
      </c>
      <c r="AG280" s="174" t="s">
        <v>6</v>
      </c>
      <c r="AH280" s="174" t="s">
        <v>95</v>
      </c>
    </row>
    <row r="281" spans="1:34" s="174" customFormat="1">
      <c r="A281" s="174" t="s">
        <v>367</v>
      </c>
      <c r="B281" s="175">
        <v>6758</v>
      </c>
      <c r="C281" s="175">
        <v>6637</v>
      </c>
      <c r="D281" s="175">
        <v>-121</v>
      </c>
      <c r="E281" s="176">
        <v>-1.7904705534181664</v>
      </c>
      <c r="F281" s="175">
        <v>692</v>
      </c>
      <c r="G281" s="175">
        <v>149</v>
      </c>
      <c r="H281" s="175">
        <v>960</v>
      </c>
      <c r="I281" s="175">
        <v>411</v>
      </c>
      <c r="J281" s="175">
        <v>294</v>
      </c>
      <c r="K281" s="175">
        <v>3244</v>
      </c>
      <c r="L281" s="175">
        <v>513</v>
      </c>
      <c r="M281" s="175">
        <v>266</v>
      </c>
      <c r="N281" s="175">
        <v>108</v>
      </c>
      <c r="O281" s="175">
        <v>15</v>
      </c>
      <c r="P281" s="175">
        <v>0</v>
      </c>
      <c r="Q281" s="175">
        <v>44</v>
      </c>
      <c r="R281" s="175"/>
      <c r="S281" s="176">
        <v>10.426397468735875</v>
      </c>
      <c r="T281" s="176">
        <v>2.2449902064185627</v>
      </c>
      <c r="U281" s="176">
        <v>14.464366430616243</v>
      </c>
      <c r="V281" s="176">
        <v>6.1925568781075784</v>
      </c>
      <c r="W281" s="176">
        <v>4.4297122193762242</v>
      </c>
      <c r="X281" s="176">
        <v>48.877504896790718</v>
      </c>
      <c r="Y281" s="176">
        <v>7.729395811360555</v>
      </c>
      <c r="Z281" s="176">
        <v>4.0078348651499169</v>
      </c>
      <c r="AA281" s="176">
        <v>1.6272412234443274</v>
      </c>
      <c r="AB281" s="176">
        <v>0.2260057254783788</v>
      </c>
      <c r="AC281" s="176">
        <v>0</v>
      </c>
      <c r="AD281" s="176">
        <v>0.66295012806991105</v>
      </c>
      <c r="AF281" s="174">
        <v>859</v>
      </c>
      <c r="AG281" s="174" t="s">
        <v>16</v>
      </c>
      <c r="AH281" s="174" t="s">
        <v>367</v>
      </c>
    </row>
    <row r="282" spans="1:34" s="174" customFormat="1">
      <c r="A282" s="174" t="s">
        <v>165</v>
      </c>
      <c r="B282" s="175">
        <v>13021</v>
      </c>
      <c r="C282" s="175">
        <v>12871</v>
      </c>
      <c r="D282" s="175">
        <v>-150</v>
      </c>
      <c r="E282" s="176">
        <v>-1.1519852545887388</v>
      </c>
      <c r="F282" s="175">
        <v>709</v>
      </c>
      <c r="G282" s="175">
        <v>156</v>
      </c>
      <c r="H282" s="175">
        <v>979</v>
      </c>
      <c r="I282" s="175">
        <v>464</v>
      </c>
      <c r="J282" s="175">
        <v>457</v>
      </c>
      <c r="K282" s="175">
        <v>6739</v>
      </c>
      <c r="L282" s="175">
        <v>1928</v>
      </c>
      <c r="M282" s="175">
        <v>1103</v>
      </c>
      <c r="N282" s="175">
        <v>336</v>
      </c>
      <c r="O282" s="175">
        <v>40</v>
      </c>
      <c r="P282" s="175">
        <v>0</v>
      </c>
      <c r="Q282" s="175">
        <v>212</v>
      </c>
      <c r="R282" s="175"/>
      <c r="S282" s="176">
        <v>5.5085074974749437</v>
      </c>
      <c r="T282" s="176">
        <v>1.2120270375262219</v>
      </c>
      <c r="U282" s="176">
        <v>7.6062466008857115</v>
      </c>
      <c r="V282" s="176">
        <v>3.6050034962318391</v>
      </c>
      <c r="W282" s="176">
        <v>3.5506176676248931</v>
      </c>
      <c r="X282" s="176">
        <v>52.358014140315433</v>
      </c>
      <c r="Y282" s="176">
        <v>14.979411079170227</v>
      </c>
      <c r="Z282" s="176">
        <v>8.5696527076373243</v>
      </c>
      <c r="AA282" s="176">
        <v>2.6105197731334009</v>
      </c>
      <c r="AB282" s="176">
        <v>0.31077616346826198</v>
      </c>
      <c r="AC282" s="176">
        <v>0</v>
      </c>
      <c r="AD282" s="176">
        <v>1.6471136663817887</v>
      </c>
      <c r="AF282" s="174">
        <v>886</v>
      </c>
      <c r="AG282" s="174" t="s">
        <v>15</v>
      </c>
      <c r="AH282" s="174" t="s">
        <v>166</v>
      </c>
    </row>
    <row r="283" spans="1:34" s="174" customFormat="1">
      <c r="A283" s="174" t="s">
        <v>368</v>
      </c>
      <c r="B283" s="175">
        <v>4792</v>
      </c>
      <c r="C283" s="175">
        <v>4688</v>
      </c>
      <c r="D283" s="175">
        <v>-104</v>
      </c>
      <c r="E283" s="176">
        <v>-2.1702838063439089</v>
      </c>
      <c r="F283" s="175">
        <v>206</v>
      </c>
      <c r="G283" s="175">
        <v>46</v>
      </c>
      <c r="H283" s="175">
        <v>260</v>
      </c>
      <c r="I283" s="175">
        <v>148</v>
      </c>
      <c r="J283" s="175">
        <v>119</v>
      </c>
      <c r="K283" s="175">
        <v>2377</v>
      </c>
      <c r="L283" s="175">
        <v>840</v>
      </c>
      <c r="M283" s="175">
        <v>475</v>
      </c>
      <c r="N283" s="175">
        <v>217</v>
      </c>
      <c r="O283" s="175">
        <v>12</v>
      </c>
      <c r="P283" s="175">
        <v>0</v>
      </c>
      <c r="Q283" s="175">
        <v>114</v>
      </c>
      <c r="R283" s="175"/>
      <c r="S283" s="176">
        <v>4.3941979522184305</v>
      </c>
      <c r="T283" s="176">
        <v>0.98122866894197958</v>
      </c>
      <c r="U283" s="176">
        <v>5.5460750853242322</v>
      </c>
      <c r="V283" s="176">
        <v>3.1569965870307164</v>
      </c>
      <c r="W283" s="176">
        <v>2.53839590443686</v>
      </c>
      <c r="X283" s="176">
        <v>50.703924914675767</v>
      </c>
      <c r="Y283" s="176">
        <v>17.918088737201366</v>
      </c>
      <c r="Z283" s="176">
        <v>10.132252559726961</v>
      </c>
      <c r="AA283" s="176">
        <v>4.6288395904436861</v>
      </c>
      <c r="AB283" s="176">
        <v>0.25597269624573377</v>
      </c>
      <c r="AC283" s="176">
        <v>0</v>
      </c>
      <c r="AD283" s="176">
        <v>2.4317406143344709</v>
      </c>
      <c r="AF283" s="174">
        <v>887</v>
      </c>
      <c r="AG283" s="174" t="s">
        <v>3</v>
      </c>
      <c r="AH283" s="174" t="s">
        <v>368</v>
      </c>
    </row>
    <row r="284" spans="1:34" s="174" customFormat="1">
      <c r="A284" s="174" t="s">
        <v>369</v>
      </c>
      <c r="B284" s="175">
        <v>2702</v>
      </c>
      <c r="C284" s="175">
        <v>2676</v>
      </c>
      <c r="D284" s="175">
        <v>-26</v>
      </c>
      <c r="E284" s="176">
        <v>-0.962250185048108</v>
      </c>
      <c r="F284" s="175">
        <v>111</v>
      </c>
      <c r="G284" s="175">
        <v>33</v>
      </c>
      <c r="H284" s="175">
        <v>187</v>
      </c>
      <c r="I284" s="175">
        <v>111</v>
      </c>
      <c r="J284" s="175">
        <v>108</v>
      </c>
      <c r="K284" s="175">
        <v>1308</v>
      </c>
      <c r="L284" s="175">
        <v>466</v>
      </c>
      <c r="M284" s="175">
        <v>226</v>
      </c>
      <c r="N284" s="175">
        <v>126</v>
      </c>
      <c r="O284" s="175">
        <v>0</v>
      </c>
      <c r="P284" s="175">
        <v>0</v>
      </c>
      <c r="Q284" s="175">
        <v>45</v>
      </c>
      <c r="R284" s="175"/>
      <c r="S284" s="176">
        <v>4.1479820627802688</v>
      </c>
      <c r="T284" s="176">
        <v>1.2331838565022422</v>
      </c>
      <c r="U284" s="176">
        <v>6.9880418535127049</v>
      </c>
      <c r="V284" s="176">
        <v>4.1479820627802688</v>
      </c>
      <c r="W284" s="176">
        <v>4.0358744394618835</v>
      </c>
      <c r="X284" s="176">
        <v>48.878923766816143</v>
      </c>
      <c r="Y284" s="176">
        <v>17.414050822122569</v>
      </c>
      <c r="Z284" s="176">
        <v>8.4454409566517192</v>
      </c>
      <c r="AA284" s="176">
        <v>4.7085201793721971</v>
      </c>
      <c r="AB284" s="176">
        <v>0</v>
      </c>
      <c r="AC284" s="176">
        <v>0</v>
      </c>
      <c r="AD284" s="176">
        <v>1.6816143497757847</v>
      </c>
      <c r="AF284" s="174">
        <v>889</v>
      </c>
      <c r="AG284" s="174" t="s">
        <v>16</v>
      </c>
      <c r="AH284" s="174" t="s">
        <v>369</v>
      </c>
    </row>
    <row r="285" spans="1:34" s="174" customFormat="1">
      <c r="A285" s="174" t="s">
        <v>370</v>
      </c>
      <c r="B285" s="175">
        <v>1232</v>
      </c>
      <c r="C285" s="175">
        <v>1212</v>
      </c>
      <c r="D285" s="175">
        <v>-20</v>
      </c>
      <c r="E285" s="176">
        <v>-1.6233766233766267</v>
      </c>
      <c r="F285" s="175">
        <v>61</v>
      </c>
      <c r="G285" s="175">
        <v>9</v>
      </c>
      <c r="H285" s="175">
        <v>69</v>
      </c>
      <c r="I285" s="175">
        <v>44</v>
      </c>
      <c r="J285" s="175">
        <v>30</v>
      </c>
      <c r="K285" s="175">
        <v>629</v>
      </c>
      <c r="L285" s="175">
        <v>213</v>
      </c>
      <c r="M285" s="175">
        <v>109</v>
      </c>
      <c r="N285" s="175">
        <v>48</v>
      </c>
      <c r="O285" s="175">
        <v>0</v>
      </c>
      <c r="P285" s="175">
        <v>523</v>
      </c>
      <c r="Q285" s="175">
        <v>48</v>
      </c>
      <c r="R285" s="175"/>
      <c r="S285" s="176">
        <v>5.0330033003300327</v>
      </c>
      <c r="T285" s="176">
        <v>0.74257425742574257</v>
      </c>
      <c r="U285" s="176">
        <v>5.6930693069306937</v>
      </c>
      <c r="V285" s="176">
        <v>3.6303630363036308</v>
      </c>
      <c r="W285" s="176">
        <v>2.4752475247524752</v>
      </c>
      <c r="X285" s="176">
        <v>51.897689768976896</v>
      </c>
      <c r="Y285" s="176">
        <v>17.574257425742573</v>
      </c>
      <c r="Z285" s="176">
        <v>8.993399339933994</v>
      </c>
      <c r="AA285" s="176">
        <v>3.9603960396039604</v>
      </c>
      <c r="AB285" s="176">
        <v>0</v>
      </c>
      <c r="AC285" s="176">
        <v>43.151815181518153</v>
      </c>
      <c r="AD285" s="176">
        <v>3.9603960396039604</v>
      </c>
      <c r="AF285" s="174">
        <v>890</v>
      </c>
      <c r="AG285" s="174" t="s">
        <v>48</v>
      </c>
      <c r="AH285" s="174" t="s">
        <v>370</v>
      </c>
    </row>
    <row r="286" spans="1:34" s="174" customFormat="1">
      <c r="A286" s="174" t="s">
        <v>371</v>
      </c>
      <c r="B286" s="175">
        <v>3783</v>
      </c>
      <c r="C286" s="175">
        <v>3681</v>
      </c>
      <c r="D286" s="175">
        <v>-102</v>
      </c>
      <c r="E286" s="176">
        <v>-2.6962727993655844</v>
      </c>
      <c r="F286" s="175">
        <v>325</v>
      </c>
      <c r="G286" s="175">
        <v>69</v>
      </c>
      <c r="H286" s="175">
        <v>439</v>
      </c>
      <c r="I286" s="175">
        <v>170</v>
      </c>
      <c r="J286" s="175">
        <v>127</v>
      </c>
      <c r="K286" s="175">
        <v>1817</v>
      </c>
      <c r="L286" s="175">
        <v>442</v>
      </c>
      <c r="M286" s="175">
        <v>217</v>
      </c>
      <c r="N286" s="175">
        <v>75</v>
      </c>
      <c r="O286" s="175">
        <v>0</v>
      </c>
      <c r="P286" s="175">
        <v>0</v>
      </c>
      <c r="Q286" s="175">
        <v>41</v>
      </c>
      <c r="R286" s="175"/>
      <c r="S286" s="176">
        <v>8.829122521054062</v>
      </c>
      <c r="T286" s="176">
        <v>1.8744906275468622</v>
      </c>
      <c r="U286" s="176">
        <v>11.926107036131487</v>
      </c>
      <c r="V286" s="176">
        <v>4.6183102417821242</v>
      </c>
      <c r="W286" s="176">
        <v>3.4501494159195873</v>
      </c>
      <c r="X286" s="176">
        <v>49.36158652540071</v>
      </c>
      <c r="Y286" s="176">
        <v>12.007606628633523</v>
      </c>
      <c r="Z286" s="176">
        <v>5.8951371909807122</v>
      </c>
      <c r="AA286" s="176">
        <v>2.0374898125509371</v>
      </c>
      <c r="AB286" s="176">
        <v>0</v>
      </c>
      <c r="AC286" s="176">
        <v>0</v>
      </c>
      <c r="AD286" s="176">
        <v>1.1138277641945125</v>
      </c>
      <c r="AF286" s="174">
        <v>892</v>
      </c>
      <c r="AG286" s="174" t="s">
        <v>33</v>
      </c>
      <c r="AH286" s="174" t="s">
        <v>371</v>
      </c>
    </row>
    <row r="287" spans="1:34" s="174" customFormat="1">
      <c r="A287" s="174" t="s">
        <v>372</v>
      </c>
      <c r="B287" s="175">
        <v>7455</v>
      </c>
      <c r="C287" s="175">
        <v>7464</v>
      </c>
      <c r="D287" s="175">
        <v>9</v>
      </c>
      <c r="E287" s="176">
        <v>0.12072434607646176</v>
      </c>
      <c r="F287" s="175">
        <v>510</v>
      </c>
      <c r="G287" s="175">
        <v>71</v>
      </c>
      <c r="H287" s="175">
        <v>622</v>
      </c>
      <c r="I287" s="175">
        <v>247</v>
      </c>
      <c r="J287" s="175">
        <v>233</v>
      </c>
      <c r="K287" s="175">
        <v>3888</v>
      </c>
      <c r="L287" s="175">
        <v>1004</v>
      </c>
      <c r="M287" s="175">
        <v>599</v>
      </c>
      <c r="N287" s="175">
        <v>290</v>
      </c>
      <c r="O287" s="175">
        <v>6410</v>
      </c>
      <c r="P287" s="175">
        <v>0</v>
      </c>
      <c r="Q287" s="175">
        <v>555</v>
      </c>
      <c r="R287" s="175"/>
      <c r="S287" s="176">
        <v>6.832797427652733</v>
      </c>
      <c r="T287" s="176">
        <v>0.9512325830653805</v>
      </c>
      <c r="U287" s="176">
        <v>8.3333333333333321</v>
      </c>
      <c r="V287" s="176">
        <v>3.3092175777063235</v>
      </c>
      <c r="W287" s="176">
        <v>3.121650589496249</v>
      </c>
      <c r="X287" s="176">
        <v>52.09003215434084</v>
      </c>
      <c r="Y287" s="176">
        <v>13.451232583065382</v>
      </c>
      <c r="Z287" s="176">
        <v>8.02518756698821</v>
      </c>
      <c r="AA287" s="176">
        <v>3.885316184351554</v>
      </c>
      <c r="AB287" s="176">
        <v>85.878885316184352</v>
      </c>
      <c r="AC287" s="176">
        <v>0</v>
      </c>
      <c r="AD287" s="176">
        <v>7.4356913183279749</v>
      </c>
      <c r="AF287" s="174">
        <v>893</v>
      </c>
      <c r="AG287" s="174" t="s">
        <v>44</v>
      </c>
      <c r="AH287" s="174" t="s">
        <v>373</v>
      </c>
    </row>
    <row r="288" spans="1:34" s="174" customFormat="1">
      <c r="A288" s="174" t="s">
        <v>167</v>
      </c>
      <c r="B288" s="175">
        <v>15700</v>
      </c>
      <c r="C288" s="175">
        <v>15522</v>
      </c>
      <c r="D288" s="175">
        <v>-178</v>
      </c>
      <c r="E288" s="176">
        <v>-1.1337579617834437</v>
      </c>
      <c r="F288" s="175">
        <v>719</v>
      </c>
      <c r="G288" s="175">
        <v>142</v>
      </c>
      <c r="H288" s="175">
        <v>905</v>
      </c>
      <c r="I288" s="175">
        <v>471</v>
      </c>
      <c r="J288" s="175">
        <v>388</v>
      </c>
      <c r="K288" s="175">
        <v>8460</v>
      </c>
      <c r="L288" s="175">
        <v>2573</v>
      </c>
      <c r="M288" s="175">
        <v>1368</v>
      </c>
      <c r="N288" s="175">
        <v>496</v>
      </c>
      <c r="O288" s="175">
        <v>59</v>
      </c>
      <c r="P288" s="175">
        <v>0</v>
      </c>
      <c r="Q288" s="175">
        <v>920</v>
      </c>
      <c r="R288" s="175"/>
      <c r="S288" s="176">
        <v>4.632135034145084</v>
      </c>
      <c r="T288" s="176">
        <v>0.91483056307176902</v>
      </c>
      <c r="U288" s="176">
        <v>5.8304342223940218</v>
      </c>
      <c r="V288" s="176">
        <v>3.0344027831465019</v>
      </c>
      <c r="W288" s="176">
        <v>2.4996778765622985</v>
      </c>
      <c r="X288" s="176">
        <v>54.503285659064545</v>
      </c>
      <c r="Y288" s="176">
        <v>16.576472104110294</v>
      </c>
      <c r="Z288" s="176">
        <v>8.81329725550831</v>
      </c>
      <c r="AA288" s="176">
        <v>3.1954645019971655</v>
      </c>
      <c r="AB288" s="176">
        <v>0.380105656487566</v>
      </c>
      <c r="AC288" s="176">
        <v>0</v>
      </c>
      <c r="AD288" s="176">
        <v>5.9270712537044199</v>
      </c>
      <c r="AF288" s="174">
        <v>895</v>
      </c>
      <c r="AG288" s="174" t="s">
        <v>37</v>
      </c>
      <c r="AH288" s="174" t="s">
        <v>168</v>
      </c>
    </row>
    <row r="289" spans="1:34" s="174" customFormat="1">
      <c r="A289" s="174" t="s">
        <v>96</v>
      </c>
      <c r="B289" s="175">
        <v>67552</v>
      </c>
      <c r="C289" s="175">
        <v>67636</v>
      </c>
      <c r="D289" s="175">
        <v>84</v>
      </c>
      <c r="E289" s="176">
        <v>0.12434864992894035</v>
      </c>
      <c r="F289" s="175">
        <v>3869</v>
      </c>
      <c r="G289" s="175">
        <v>681</v>
      </c>
      <c r="H289" s="175">
        <v>4417</v>
      </c>
      <c r="I289" s="175">
        <v>2127</v>
      </c>
      <c r="J289" s="175">
        <v>2191</v>
      </c>
      <c r="K289" s="175">
        <v>40634</v>
      </c>
      <c r="L289" s="175">
        <v>7559</v>
      </c>
      <c r="M289" s="175">
        <v>4296</v>
      </c>
      <c r="N289" s="175">
        <v>1862</v>
      </c>
      <c r="O289" s="175">
        <v>15668</v>
      </c>
      <c r="P289" s="175">
        <v>0</v>
      </c>
      <c r="Q289" s="175">
        <v>6182</v>
      </c>
      <c r="R289" s="175"/>
      <c r="S289" s="176">
        <v>5.7203264533680294</v>
      </c>
      <c r="T289" s="176">
        <v>1.0068602519368384</v>
      </c>
      <c r="U289" s="176">
        <v>6.5305458631498015</v>
      </c>
      <c r="V289" s="176">
        <v>3.144774971908451</v>
      </c>
      <c r="W289" s="176">
        <v>3.2393991365544972</v>
      </c>
      <c r="X289" s="176">
        <v>60.07747353480395</v>
      </c>
      <c r="Y289" s="176">
        <v>11.176000946241645</v>
      </c>
      <c r="Z289" s="176">
        <v>6.3516470518658705</v>
      </c>
      <c r="AA289" s="176">
        <v>2.752971790170915</v>
      </c>
      <c r="AB289" s="176">
        <v>23.165178307410255</v>
      </c>
      <c r="AC289" s="176">
        <v>0</v>
      </c>
      <c r="AD289" s="176">
        <v>9.1401029037790522</v>
      </c>
      <c r="AF289" s="174">
        <v>905</v>
      </c>
      <c r="AG289" s="174" t="s">
        <v>44</v>
      </c>
      <c r="AH289" s="174" t="s">
        <v>97</v>
      </c>
    </row>
    <row r="290" spans="1:34" s="174" customFormat="1">
      <c r="A290" s="174" t="s">
        <v>98</v>
      </c>
      <c r="B290" s="175">
        <v>21137</v>
      </c>
      <c r="C290" s="175">
        <v>20972</v>
      </c>
      <c r="D290" s="175">
        <v>-165</v>
      </c>
      <c r="E290" s="176">
        <v>-0.78062165870275146</v>
      </c>
      <c r="F290" s="175">
        <v>1071</v>
      </c>
      <c r="G290" s="175">
        <v>213</v>
      </c>
      <c r="H290" s="175">
        <v>1550</v>
      </c>
      <c r="I290" s="175">
        <v>735</v>
      </c>
      <c r="J290" s="175">
        <v>682</v>
      </c>
      <c r="K290" s="175">
        <v>11024</v>
      </c>
      <c r="L290" s="175">
        <v>3284</v>
      </c>
      <c r="M290" s="175">
        <v>1701</v>
      </c>
      <c r="N290" s="175">
        <v>712</v>
      </c>
      <c r="O290" s="175">
        <v>41</v>
      </c>
      <c r="P290" s="175">
        <v>0</v>
      </c>
      <c r="Q290" s="175">
        <v>741</v>
      </c>
      <c r="R290" s="175"/>
      <c r="S290" s="176">
        <v>5.106809078771696</v>
      </c>
      <c r="T290" s="176">
        <v>1.0156399008201411</v>
      </c>
      <c r="U290" s="176">
        <v>7.3908067900057217</v>
      </c>
      <c r="V290" s="176">
        <v>3.5046728971962615</v>
      </c>
      <c r="W290" s="176">
        <v>3.2519549876025176</v>
      </c>
      <c r="X290" s="176">
        <v>52.565325195498758</v>
      </c>
      <c r="Y290" s="176">
        <v>15.6589738699218</v>
      </c>
      <c r="Z290" s="176">
        <v>8.1108144192256351</v>
      </c>
      <c r="AA290" s="176">
        <v>3.395002860957467</v>
      </c>
      <c r="AB290" s="176">
        <v>0.19549876025176427</v>
      </c>
      <c r="AC290" s="176">
        <v>0</v>
      </c>
      <c r="AD290" s="176">
        <v>3.5332824718672518</v>
      </c>
      <c r="AF290" s="174">
        <v>908</v>
      </c>
      <c r="AG290" s="174" t="s">
        <v>3</v>
      </c>
      <c r="AH290" s="174" t="s">
        <v>98</v>
      </c>
    </row>
    <row r="291" spans="1:34" s="174" customFormat="1">
      <c r="A291" s="174" t="s">
        <v>99</v>
      </c>
      <c r="B291" s="175">
        <v>20829</v>
      </c>
      <c r="C291" s="175">
        <v>20466</v>
      </c>
      <c r="D291" s="175">
        <v>-363</v>
      </c>
      <c r="E291" s="176">
        <v>-1.7427624945988818</v>
      </c>
      <c r="F291" s="175">
        <v>832</v>
      </c>
      <c r="G291" s="175">
        <v>177</v>
      </c>
      <c r="H291" s="175">
        <v>1089</v>
      </c>
      <c r="I291" s="175">
        <v>603</v>
      </c>
      <c r="J291" s="175">
        <v>616</v>
      </c>
      <c r="K291" s="175">
        <v>10850</v>
      </c>
      <c r="L291" s="175">
        <v>3576</v>
      </c>
      <c r="M291" s="175">
        <v>1882</v>
      </c>
      <c r="N291" s="175">
        <v>841</v>
      </c>
      <c r="O291" s="175">
        <v>42</v>
      </c>
      <c r="P291" s="175">
        <v>0</v>
      </c>
      <c r="Q291" s="175">
        <v>592</v>
      </c>
      <c r="R291" s="175"/>
      <c r="S291" s="176">
        <v>4.0652789993159386</v>
      </c>
      <c r="T291" s="176">
        <v>0.86484901788331858</v>
      </c>
      <c r="U291" s="176">
        <v>5.3210202286719435</v>
      </c>
      <c r="V291" s="176">
        <v>2.9463500439753738</v>
      </c>
      <c r="W291" s="176">
        <v>3.0098700283396855</v>
      </c>
      <c r="X291" s="176">
        <v>53.014756180983092</v>
      </c>
      <c r="Y291" s="176">
        <v>17.472881852829083</v>
      </c>
      <c r="Z291" s="176">
        <v>9.1957392748949474</v>
      </c>
      <c r="AA291" s="176">
        <v>4.1092543731066158</v>
      </c>
      <c r="AB291" s="176">
        <v>0.20521841102316035</v>
      </c>
      <c r="AC291" s="176">
        <v>0</v>
      </c>
      <c r="AD291" s="176">
        <v>2.8926023648978791</v>
      </c>
      <c r="AF291" s="174">
        <v>915</v>
      </c>
      <c r="AG291" s="174" t="s">
        <v>29</v>
      </c>
      <c r="AH291" s="174" t="s">
        <v>99</v>
      </c>
    </row>
    <row r="292" spans="1:34" s="174" customFormat="1">
      <c r="A292" s="174" t="s">
        <v>374</v>
      </c>
      <c r="B292" s="175">
        <v>2285</v>
      </c>
      <c r="C292" s="175">
        <v>2293</v>
      </c>
      <c r="D292" s="175">
        <v>8</v>
      </c>
      <c r="E292" s="176">
        <v>0.35010940919038003</v>
      </c>
      <c r="F292" s="175">
        <v>121</v>
      </c>
      <c r="G292" s="175">
        <v>34</v>
      </c>
      <c r="H292" s="175">
        <v>131</v>
      </c>
      <c r="I292" s="175">
        <v>67</v>
      </c>
      <c r="J292" s="175">
        <v>66</v>
      </c>
      <c r="K292" s="175">
        <v>1227</v>
      </c>
      <c r="L292" s="175">
        <v>357</v>
      </c>
      <c r="M292" s="175">
        <v>184</v>
      </c>
      <c r="N292" s="175">
        <v>106</v>
      </c>
      <c r="O292" s="175">
        <v>15</v>
      </c>
      <c r="P292" s="175">
        <v>0</v>
      </c>
      <c r="Q292" s="175">
        <v>53</v>
      </c>
      <c r="R292" s="175"/>
      <c r="S292" s="176">
        <v>5.2769297863061491</v>
      </c>
      <c r="T292" s="176">
        <v>1.4827736589620584</v>
      </c>
      <c r="U292" s="176">
        <v>5.7130396860008723</v>
      </c>
      <c r="V292" s="176">
        <v>2.9219363279546449</v>
      </c>
      <c r="W292" s="176">
        <v>2.8783253379851721</v>
      </c>
      <c r="X292" s="176">
        <v>53.510684692542519</v>
      </c>
      <c r="Y292" s="176">
        <v>15.569123419101613</v>
      </c>
      <c r="Z292" s="176">
        <v>8.0244221543829042</v>
      </c>
      <c r="AA292" s="176">
        <v>4.6227649367640646</v>
      </c>
      <c r="AB292" s="176">
        <v>0.65416484954208465</v>
      </c>
      <c r="AC292" s="176">
        <v>0</v>
      </c>
      <c r="AD292" s="176">
        <v>2.3113824683820323</v>
      </c>
      <c r="AF292" s="174">
        <v>918</v>
      </c>
      <c r="AG292" s="174" t="s">
        <v>37</v>
      </c>
      <c r="AH292" s="174" t="s">
        <v>497</v>
      </c>
    </row>
    <row r="293" spans="1:34" s="174" customFormat="1">
      <c r="A293" s="174" t="s">
        <v>375</v>
      </c>
      <c r="B293" s="175">
        <v>2058</v>
      </c>
      <c r="C293" s="175">
        <v>2014</v>
      </c>
      <c r="D293" s="175">
        <v>-44</v>
      </c>
      <c r="E293" s="176">
        <v>-2.1379980563654088</v>
      </c>
      <c r="F293" s="175">
        <v>53</v>
      </c>
      <c r="G293" s="175">
        <v>11</v>
      </c>
      <c r="H293" s="175">
        <v>94</v>
      </c>
      <c r="I293" s="175">
        <v>48</v>
      </c>
      <c r="J293" s="175">
        <v>53</v>
      </c>
      <c r="K293" s="175">
        <v>923</v>
      </c>
      <c r="L293" s="175">
        <v>454</v>
      </c>
      <c r="M293" s="175">
        <v>245</v>
      </c>
      <c r="N293" s="175">
        <v>133</v>
      </c>
      <c r="O293" s="175">
        <v>0</v>
      </c>
      <c r="P293" s="175">
        <v>0</v>
      </c>
      <c r="Q293" s="175">
        <v>31</v>
      </c>
      <c r="R293" s="175"/>
      <c r="S293" s="176">
        <v>2.6315789473684208</v>
      </c>
      <c r="T293" s="176">
        <v>0.54617676266137039</v>
      </c>
      <c r="U293" s="176">
        <v>4.6673286991062559</v>
      </c>
      <c r="V293" s="176">
        <v>2.3833167825223436</v>
      </c>
      <c r="W293" s="176">
        <v>2.6315789473684208</v>
      </c>
      <c r="X293" s="176">
        <v>45.8291956305859</v>
      </c>
      <c r="Y293" s="176">
        <v>22.542204568023834</v>
      </c>
      <c r="Z293" s="176">
        <v>12.164846077457796</v>
      </c>
      <c r="AA293" s="176">
        <v>6.6037735849056602</v>
      </c>
      <c r="AB293" s="176">
        <v>0</v>
      </c>
      <c r="AC293" s="176">
        <v>0</v>
      </c>
      <c r="AD293" s="176">
        <v>1.5392254220456802</v>
      </c>
      <c r="AF293" s="174">
        <v>921</v>
      </c>
      <c r="AG293" s="174" t="s">
        <v>29</v>
      </c>
      <c r="AH293" s="174" t="s">
        <v>375</v>
      </c>
    </row>
    <row r="294" spans="1:34" s="174" customFormat="1">
      <c r="A294" s="174" t="s">
        <v>376</v>
      </c>
      <c r="B294" s="175">
        <v>4393</v>
      </c>
      <c r="C294" s="175">
        <v>4355</v>
      </c>
      <c r="D294" s="175">
        <v>-38</v>
      </c>
      <c r="E294" s="176">
        <v>-0.86501251991805139</v>
      </c>
      <c r="F294" s="175">
        <v>262</v>
      </c>
      <c r="G294" s="175">
        <v>67</v>
      </c>
      <c r="H294" s="175">
        <v>407</v>
      </c>
      <c r="I294" s="175">
        <v>226</v>
      </c>
      <c r="J294" s="175">
        <v>191</v>
      </c>
      <c r="K294" s="175">
        <v>2384</v>
      </c>
      <c r="L294" s="175">
        <v>481</v>
      </c>
      <c r="M294" s="175">
        <v>227</v>
      </c>
      <c r="N294" s="175">
        <v>110</v>
      </c>
      <c r="O294" s="175">
        <v>14</v>
      </c>
      <c r="P294" s="175">
        <v>0</v>
      </c>
      <c r="Q294" s="175">
        <v>74</v>
      </c>
      <c r="R294" s="175"/>
      <c r="S294" s="176">
        <v>6.0160734787600454</v>
      </c>
      <c r="T294" s="176">
        <v>1.5384615384615385</v>
      </c>
      <c r="U294" s="176">
        <v>9.3455797933409865</v>
      </c>
      <c r="V294" s="176">
        <v>5.1894374282433988</v>
      </c>
      <c r="W294" s="176">
        <v>4.3857634902411018</v>
      </c>
      <c r="X294" s="176">
        <v>54.741676234213543</v>
      </c>
      <c r="Y294" s="176">
        <v>11.044776119402986</v>
      </c>
      <c r="Z294" s="176">
        <v>5.2123995407577501</v>
      </c>
      <c r="AA294" s="176">
        <v>2.525832376578645</v>
      </c>
      <c r="AB294" s="176">
        <v>0.32146957520091851</v>
      </c>
      <c r="AC294" s="176">
        <v>0</v>
      </c>
      <c r="AD294" s="176">
        <v>1.6991963260619976</v>
      </c>
      <c r="AF294" s="174">
        <v>922</v>
      </c>
      <c r="AG294" s="174" t="s">
        <v>3</v>
      </c>
      <c r="AH294" s="174" t="s">
        <v>376</v>
      </c>
    </row>
    <row r="295" spans="1:34" s="174" customFormat="1">
      <c r="A295" s="174" t="s">
        <v>377</v>
      </c>
      <c r="B295" s="175">
        <v>3166</v>
      </c>
      <c r="C295" s="175">
        <v>3114</v>
      </c>
      <c r="D295" s="175">
        <v>-52</v>
      </c>
      <c r="E295" s="176">
        <v>-1.6424510423246996</v>
      </c>
      <c r="F295" s="175">
        <v>150</v>
      </c>
      <c r="G295" s="175">
        <v>31</v>
      </c>
      <c r="H295" s="175">
        <v>235</v>
      </c>
      <c r="I295" s="175">
        <v>103</v>
      </c>
      <c r="J295" s="175">
        <v>110</v>
      </c>
      <c r="K295" s="175">
        <v>1545</v>
      </c>
      <c r="L295" s="175">
        <v>519</v>
      </c>
      <c r="M295" s="175">
        <v>290</v>
      </c>
      <c r="N295" s="175">
        <v>131</v>
      </c>
      <c r="O295" s="175">
        <v>49</v>
      </c>
      <c r="P295" s="175">
        <v>0</v>
      </c>
      <c r="Q295" s="175">
        <v>69</v>
      </c>
      <c r="R295" s="175"/>
      <c r="S295" s="176">
        <v>4.8169556840077075</v>
      </c>
      <c r="T295" s="176">
        <v>0.99550417469492603</v>
      </c>
      <c r="U295" s="176">
        <v>7.5465639049454083</v>
      </c>
      <c r="V295" s="176">
        <v>3.3076429030186252</v>
      </c>
      <c r="W295" s="176">
        <v>3.5324341682723186</v>
      </c>
      <c r="X295" s="176">
        <v>49.614643545279385</v>
      </c>
      <c r="Y295" s="176">
        <v>16.666666666666664</v>
      </c>
      <c r="Z295" s="176">
        <v>9.3127809890815669</v>
      </c>
      <c r="AA295" s="176">
        <v>4.2068079640333975</v>
      </c>
      <c r="AB295" s="176">
        <v>1.573538856775851</v>
      </c>
      <c r="AC295" s="176">
        <v>0</v>
      </c>
      <c r="AD295" s="176">
        <v>2.2157996146435455</v>
      </c>
      <c r="AF295" s="174">
        <v>924</v>
      </c>
      <c r="AG295" s="174" t="s">
        <v>55</v>
      </c>
      <c r="AH295" s="174" t="s">
        <v>378</v>
      </c>
    </row>
    <row r="296" spans="1:34" s="174" customFormat="1">
      <c r="A296" s="174" t="s">
        <v>379</v>
      </c>
      <c r="B296" s="175">
        <v>3676</v>
      </c>
      <c r="C296" s="175">
        <v>3579</v>
      </c>
      <c r="D296" s="175">
        <v>-97</v>
      </c>
      <c r="E296" s="176">
        <v>-2.638737758433074</v>
      </c>
      <c r="F296" s="175">
        <v>169</v>
      </c>
      <c r="G296" s="175">
        <v>46</v>
      </c>
      <c r="H296" s="175">
        <v>232</v>
      </c>
      <c r="I296" s="175">
        <v>127</v>
      </c>
      <c r="J296" s="175">
        <v>111</v>
      </c>
      <c r="K296" s="175">
        <v>1936</v>
      </c>
      <c r="L296" s="175">
        <v>545</v>
      </c>
      <c r="M296" s="175">
        <v>286</v>
      </c>
      <c r="N296" s="175">
        <v>127</v>
      </c>
      <c r="O296" s="175">
        <v>0</v>
      </c>
      <c r="P296" s="175">
        <v>0</v>
      </c>
      <c r="Q296" s="175">
        <v>103</v>
      </c>
      <c r="R296" s="175"/>
      <c r="S296" s="176">
        <v>4.7219893825090811</v>
      </c>
      <c r="T296" s="176">
        <v>1.2852752165409331</v>
      </c>
      <c r="U296" s="176">
        <v>6.4822576138586188</v>
      </c>
      <c r="V296" s="176">
        <v>3.5484772282760551</v>
      </c>
      <c r="W296" s="176">
        <v>3.1014249790444257</v>
      </c>
      <c r="X296" s="176">
        <v>54.093322157027103</v>
      </c>
      <c r="Y296" s="176">
        <v>15.22771723945236</v>
      </c>
      <c r="Z296" s="176">
        <v>7.9910589550153679</v>
      </c>
      <c r="AA296" s="176">
        <v>3.5484772282760551</v>
      </c>
      <c r="AB296" s="176">
        <v>0</v>
      </c>
      <c r="AC296" s="176">
        <v>0</v>
      </c>
      <c r="AD296" s="176">
        <v>2.8778988544286115</v>
      </c>
      <c r="AF296" s="174">
        <v>925</v>
      </c>
      <c r="AG296" s="174" t="s">
        <v>29</v>
      </c>
      <c r="AH296" s="174" t="s">
        <v>379</v>
      </c>
    </row>
    <row r="297" spans="1:34" s="174" customFormat="1">
      <c r="A297" s="174" t="s">
        <v>169</v>
      </c>
      <c r="B297" s="175">
        <v>29211</v>
      </c>
      <c r="C297" s="175">
        <v>29158</v>
      </c>
      <c r="D297" s="175">
        <v>-53</v>
      </c>
      <c r="E297" s="176">
        <v>-0.18143849919550759</v>
      </c>
      <c r="F297" s="175">
        <v>1752</v>
      </c>
      <c r="G297" s="175">
        <v>359</v>
      </c>
      <c r="H297" s="175">
        <v>2486</v>
      </c>
      <c r="I297" s="175">
        <v>1227</v>
      </c>
      <c r="J297" s="175">
        <v>1072</v>
      </c>
      <c r="K297" s="175">
        <v>16612</v>
      </c>
      <c r="L297" s="175">
        <v>3539</v>
      </c>
      <c r="M297" s="175">
        <v>1586</v>
      </c>
      <c r="N297" s="175">
        <v>525</v>
      </c>
      <c r="O297" s="175">
        <v>491</v>
      </c>
      <c r="P297" s="175">
        <v>0</v>
      </c>
      <c r="Q297" s="175">
        <v>1641</v>
      </c>
      <c r="R297" s="175"/>
      <c r="S297" s="176">
        <v>6.0086425680773718</v>
      </c>
      <c r="T297" s="176">
        <v>1.2312229919747584</v>
      </c>
      <c r="U297" s="176">
        <v>8.5259620001371843</v>
      </c>
      <c r="V297" s="176">
        <v>4.208107551958296</v>
      </c>
      <c r="W297" s="176">
        <v>3.6765210233898076</v>
      </c>
      <c r="X297" s="176">
        <v>56.972357500514434</v>
      </c>
      <c r="Y297" s="176">
        <v>12.137320803896015</v>
      </c>
      <c r="Z297" s="176">
        <v>5.439330543933055</v>
      </c>
      <c r="AA297" s="176">
        <v>1.8005350161190754</v>
      </c>
      <c r="AB297" s="176">
        <v>1.6839289388846972</v>
      </c>
      <c r="AC297" s="176">
        <v>0</v>
      </c>
      <c r="AD297" s="176">
        <v>5.6279580218121952</v>
      </c>
      <c r="AF297" s="174">
        <v>927</v>
      </c>
      <c r="AG297" s="174" t="s">
        <v>6</v>
      </c>
      <c r="AH297" s="174" t="s">
        <v>170</v>
      </c>
    </row>
    <row r="298" spans="1:34" s="174" customFormat="1">
      <c r="A298" s="174" t="s">
        <v>380</v>
      </c>
      <c r="B298" s="175">
        <v>6264</v>
      </c>
      <c r="C298" s="175">
        <v>6176</v>
      </c>
      <c r="D298" s="175">
        <v>-88</v>
      </c>
      <c r="E298" s="176">
        <v>-1.4048531289910571</v>
      </c>
      <c r="F298" s="175">
        <v>251</v>
      </c>
      <c r="G298" s="175">
        <v>51</v>
      </c>
      <c r="H298" s="175">
        <v>305</v>
      </c>
      <c r="I298" s="175">
        <v>161</v>
      </c>
      <c r="J298" s="175">
        <v>187</v>
      </c>
      <c r="K298" s="175">
        <v>3016</v>
      </c>
      <c r="L298" s="175">
        <v>1195</v>
      </c>
      <c r="M298" s="175">
        <v>673</v>
      </c>
      <c r="N298" s="175">
        <v>337</v>
      </c>
      <c r="O298" s="175">
        <v>0</v>
      </c>
      <c r="P298" s="175">
        <v>0</v>
      </c>
      <c r="Q298" s="175">
        <v>89</v>
      </c>
      <c r="R298" s="175"/>
      <c r="S298" s="176">
        <v>4.0641191709844557</v>
      </c>
      <c r="T298" s="176">
        <v>0.8257772020725388</v>
      </c>
      <c r="U298" s="176">
        <v>4.9384715025906738</v>
      </c>
      <c r="V298" s="176">
        <v>2.6068652849740932</v>
      </c>
      <c r="W298" s="176">
        <v>3.0278497409326426</v>
      </c>
      <c r="X298" s="176">
        <v>48.834196891191709</v>
      </c>
      <c r="Y298" s="176">
        <v>19.349093264248705</v>
      </c>
      <c r="Z298" s="176">
        <v>10.8970207253886</v>
      </c>
      <c r="AA298" s="176">
        <v>5.4566062176165806</v>
      </c>
      <c r="AB298" s="176">
        <v>0</v>
      </c>
      <c r="AC298" s="176">
        <v>0</v>
      </c>
      <c r="AD298" s="176">
        <v>1.4410621761658031</v>
      </c>
      <c r="AF298" s="174">
        <v>931</v>
      </c>
      <c r="AG298" s="174" t="s">
        <v>33</v>
      </c>
      <c r="AH298" s="174" t="s">
        <v>380</v>
      </c>
    </row>
    <row r="299" spans="1:34" s="174" customFormat="1">
      <c r="A299" s="174" t="s">
        <v>381</v>
      </c>
      <c r="B299" s="175">
        <v>2901</v>
      </c>
      <c r="C299" s="175">
        <v>2827</v>
      </c>
      <c r="D299" s="175">
        <v>-74</v>
      </c>
      <c r="E299" s="176">
        <v>-2.5508445363667698</v>
      </c>
      <c r="F299" s="175">
        <v>111</v>
      </c>
      <c r="G299" s="175">
        <v>29</v>
      </c>
      <c r="H299" s="175">
        <v>172</v>
      </c>
      <c r="I299" s="175">
        <v>136</v>
      </c>
      <c r="J299" s="175">
        <v>94</v>
      </c>
      <c r="K299" s="175">
        <v>1452</v>
      </c>
      <c r="L299" s="175">
        <v>480</v>
      </c>
      <c r="M299" s="175">
        <v>222</v>
      </c>
      <c r="N299" s="175">
        <v>131</v>
      </c>
      <c r="O299" s="175">
        <v>0</v>
      </c>
      <c r="P299" s="175">
        <v>0</v>
      </c>
      <c r="Q299" s="175">
        <v>38</v>
      </c>
      <c r="R299" s="175"/>
      <c r="S299" s="176">
        <v>3.9264237707817471</v>
      </c>
      <c r="T299" s="176">
        <v>1.0258224266006368</v>
      </c>
      <c r="U299" s="176">
        <v>6.0841881853555009</v>
      </c>
      <c r="V299" s="176">
        <v>4.8107534488857446</v>
      </c>
      <c r="W299" s="176">
        <v>3.3250795896710295</v>
      </c>
      <c r="X299" s="176">
        <v>51.361867704280151</v>
      </c>
      <c r="Y299" s="176">
        <v>16.979129819596743</v>
      </c>
      <c r="Z299" s="176">
        <v>7.8528475415634942</v>
      </c>
      <c r="AA299" s="176">
        <v>4.6338875132649449</v>
      </c>
      <c r="AB299" s="176">
        <v>0</v>
      </c>
      <c r="AC299" s="176">
        <v>0</v>
      </c>
      <c r="AD299" s="176">
        <v>1.3441811107180757</v>
      </c>
      <c r="AF299" s="174">
        <v>934</v>
      </c>
      <c r="AG299" s="174" t="s">
        <v>87</v>
      </c>
      <c r="AH299" s="174" t="s">
        <v>498</v>
      </c>
    </row>
    <row r="300" spans="1:34" s="174" customFormat="1">
      <c r="A300" s="174" t="s">
        <v>382</v>
      </c>
      <c r="B300" s="175">
        <v>3150</v>
      </c>
      <c r="C300" s="175">
        <v>3109</v>
      </c>
      <c r="D300" s="175">
        <v>-41</v>
      </c>
      <c r="E300" s="176">
        <v>-1.3015873015873036</v>
      </c>
      <c r="F300" s="175">
        <v>100</v>
      </c>
      <c r="G300" s="175">
        <v>25</v>
      </c>
      <c r="H300" s="175">
        <v>170</v>
      </c>
      <c r="I300" s="175">
        <v>107</v>
      </c>
      <c r="J300" s="175">
        <v>88</v>
      </c>
      <c r="K300" s="175">
        <v>1612</v>
      </c>
      <c r="L300" s="175">
        <v>573</v>
      </c>
      <c r="M300" s="175">
        <v>295</v>
      </c>
      <c r="N300" s="175">
        <v>139</v>
      </c>
      <c r="O300" s="175">
        <v>13</v>
      </c>
      <c r="P300" s="175">
        <v>0</v>
      </c>
      <c r="Q300" s="175">
        <v>186</v>
      </c>
      <c r="R300" s="175"/>
      <c r="S300" s="176">
        <v>3.2164683177870699</v>
      </c>
      <c r="T300" s="176">
        <v>0.80411707944676747</v>
      </c>
      <c r="U300" s="176">
        <v>5.4679961402380179</v>
      </c>
      <c r="V300" s="176">
        <v>3.4416211000321648</v>
      </c>
      <c r="W300" s="176">
        <v>2.8304921196526216</v>
      </c>
      <c r="X300" s="176">
        <v>51.849469282727568</v>
      </c>
      <c r="Y300" s="176">
        <v>18.43036346091991</v>
      </c>
      <c r="Z300" s="176">
        <v>9.4885815374718554</v>
      </c>
      <c r="AA300" s="176">
        <v>4.4708909617240273</v>
      </c>
      <c r="AB300" s="176">
        <v>0.41814088131231902</v>
      </c>
      <c r="AC300" s="176">
        <v>0</v>
      </c>
      <c r="AD300" s="176">
        <v>5.9826310710839499</v>
      </c>
      <c r="AF300" s="174">
        <v>935</v>
      </c>
      <c r="AG300" s="174" t="s">
        <v>11</v>
      </c>
      <c r="AH300" s="174" t="s">
        <v>499</v>
      </c>
    </row>
    <row r="301" spans="1:34" s="174" customFormat="1">
      <c r="A301" s="174" t="s">
        <v>383</v>
      </c>
      <c r="B301" s="175">
        <v>6739</v>
      </c>
      <c r="C301" s="175">
        <v>6544</v>
      </c>
      <c r="D301" s="175">
        <v>-195</v>
      </c>
      <c r="E301" s="176">
        <v>-2.8936043923430743</v>
      </c>
      <c r="F301" s="175">
        <v>238</v>
      </c>
      <c r="G301" s="175">
        <v>57</v>
      </c>
      <c r="H301" s="175">
        <v>354</v>
      </c>
      <c r="I301" s="175">
        <v>193</v>
      </c>
      <c r="J301" s="175">
        <v>200</v>
      </c>
      <c r="K301" s="175">
        <v>3087</v>
      </c>
      <c r="L301" s="175">
        <v>1293</v>
      </c>
      <c r="M301" s="175">
        <v>743</v>
      </c>
      <c r="N301" s="175">
        <v>379</v>
      </c>
      <c r="O301" s="175">
        <v>0</v>
      </c>
      <c r="P301" s="175">
        <v>0</v>
      </c>
      <c r="Q301" s="175">
        <v>126</v>
      </c>
      <c r="R301" s="175"/>
      <c r="S301" s="176">
        <v>3.6369193154034232</v>
      </c>
      <c r="T301" s="176">
        <v>0.87102689486552565</v>
      </c>
      <c r="U301" s="176">
        <v>5.4095354523227384</v>
      </c>
      <c r="V301" s="176">
        <v>2.9492665036674817</v>
      </c>
      <c r="W301" s="176">
        <v>3.0562347188264058</v>
      </c>
      <c r="X301" s="176">
        <v>47.172982885085574</v>
      </c>
      <c r="Y301" s="176">
        <v>19.758557457212714</v>
      </c>
      <c r="Z301" s="176">
        <v>11.353911980440099</v>
      </c>
      <c r="AA301" s="176">
        <v>5.7915647921760387</v>
      </c>
      <c r="AB301" s="176">
        <v>0</v>
      </c>
      <c r="AC301" s="176">
        <v>0</v>
      </c>
      <c r="AD301" s="176">
        <v>1.9254278728606355</v>
      </c>
      <c r="AF301" s="174">
        <v>936</v>
      </c>
      <c r="AG301" s="174" t="s">
        <v>3</v>
      </c>
      <c r="AH301" s="174" t="s">
        <v>384</v>
      </c>
    </row>
    <row r="302" spans="1:34" s="174" customFormat="1">
      <c r="A302" s="174" t="s">
        <v>386</v>
      </c>
      <c r="B302" s="175">
        <v>6613</v>
      </c>
      <c r="C302" s="175">
        <v>6461</v>
      </c>
      <c r="D302" s="175">
        <v>-152</v>
      </c>
      <c r="E302" s="176">
        <v>-2.2985029487373354</v>
      </c>
      <c r="F302" s="175">
        <v>438</v>
      </c>
      <c r="G302" s="175">
        <v>66</v>
      </c>
      <c r="H302" s="175">
        <v>487</v>
      </c>
      <c r="I302" s="175">
        <v>206</v>
      </c>
      <c r="J302" s="175">
        <v>211</v>
      </c>
      <c r="K302" s="175">
        <v>3358</v>
      </c>
      <c r="L302" s="175">
        <v>885</v>
      </c>
      <c r="M302" s="175">
        <v>525</v>
      </c>
      <c r="N302" s="175">
        <v>285</v>
      </c>
      <c r="O302" s="175">
        <v>5260</v>
      </c>
      <c r="P302" s="175">
        <v>0</v>
      </c>
      <c r="Q302" s="175">
        <v>394</v>
      </c>
      <c r="R302" s="175"/>
      <c r="S302" s="176">
        <v>6.7791363566011453</v>
      </c>
      <c r="T302" s="176">
        <v>1.0215136975700356</v>
      </c>
      <c r="U302" s="176">
        <v>7.5375328896455649</v>
      </c>
      <c r="V302" s="176">
        <v>3.1883609348398081</v>
      </c>
      <c r="W302" s="176">
        <v>3.2657483361708715</v>
      </c>
      <c r="X302" s="176">
        <v>51.973378733942113</v>
      </c>
      <c r="Y302" s="176">
        <v>13.697570035598206</v>
      </c>
      <c r="Z302" s="176">
        <v>8.1256771397616472</v>
      </c>
      <c r="AA302" s="176">
        <v>4.4110818758706083</v>
      </c>
      <c r="AB302" s="176">
        <v>81.411546200278593</v>
      </c>
      <c r="AC302" s="176">
        <v>0</v>
      </c>
      <c r="AD302" s="176">
        <v>6.0981272248877882</v>
      </c>
      <c r="AF302" s="174">
        <v>946</v>
      </c>
      <c r="AG302" s="174" t="s">
        <v>44</v>
      </c>
      <c r="AH302" s="174" t="s">
        <v>392</v>
      </c>
    </row>
    <row r="303" spans="1:34" s="174" customFormat="1">
      <c r="A303" s="174" t="s">
        <v>387</v>
      </c>
      <c r="B303" s="175">
        <v>4022</v>
      </c>
      <c r="C303" s="175">
        <v>3918</v>
      </c>
      <c r="D303" s="175">
        <v>-104</v>
      </c>
      <c r="E303" s="176">
        <v>-2.5857782197911461</v>
      </c>
      <c r="F303" s="175">
        <v>120</v>
      </c>
      <c r="G303" s="175">
        <v>31</v>
      </c>
      <c r="H303" s="175">
        <v>186</v>
      </c>
      <c r="I303" s="175">
        <v>96</v>
      </c>
      <c r="J303" s="175">
        <v>112</v>
      </c>
      <c r="K303" s="175">
        <v>1898</v>
      </c>
      <c r="L303" s="175">
        <v>763</v>
      </c>
      <c r="M303" s="175">
        <v>467</v>
      </c>
      <c r="N303" s="175">
        <v>245</v>
      </c>
      <c r="O303" s="175">
        <v>31</v>
      </c>
      <c r="P303" s="175">
        <v>0</v>
      </c>
      <c r="Q303" s="175">
        <v>98</v>
      </c>
      <c r="R303" s="175"/>
      <c r="S303" s="176">
        <v>3.0627871362940278</v>
      </c>
      <c r="T303" s="176">
        <v>0.79122001020929045</v>
      </c>
      <c r="U303" s="176">
        <v>4.7473200612557429</v>
      </c>
      <c r="V303" s="176">
        <v>2.4502297090352223</v>
      </c>
      <c r="W303" s="176">
        <v>2.8586013272077588</v>
      </c>
      <c r="X303" s="176">
        <v>48.443083205717201</v>
      </c>
      <c r="Y303" s="176">
        <v>19.474221541602859</v>
      </c>
      <c r="Z303" s="176">
        <v>11.919346605410924</v>
      </c>
      <c r="AA303" s="176">
        <v>6.2531904032669727</v>
      </c>
      <c r="AB303" s="176">
        <v>0.79122001020929045</v>
      </c>
      <c r="AC303" s="176">
        <v>0</v>
      </c>
      <c r="AD303" s="176">
        <v>2.5012761613067891</v>
      </c>
      <c r="AF303" s="174">
        <v>976</v>
      </c>
      <c r="AG303" s="174" t="s">
        <v>48</v>
      </c>
      <c r="AH303" s="174" t="s">
        <v>388</v>
      </c>
    </row>
    <row r="304" spans="1:34" s="174" customFormat="1">
      <c r="A304" s="174" t="s">
        <v>171</v>
      </c>
      <c r="B304" s="175">
        <v>15212</v>
      </c>
      <c r="C304" s="175">
        <v>15255</v>
      </c>
      <c r="D304" s="175">
        <v>43</v>
      </c>
      <c r="E304" s="176">
        <v>0.282671575072313</v>
      </c>
      <c r="F304" s="175">
        <v>1233</v>
      </c>
      <c r="G304" s="175">
        <v>228</v>
      </c>
      <c r="H304" s="175">
        <v>1365</v>
      </c>
      <c r="I304" s="175">
        <v>626</v>
      </c>
      <c r="J304" s="175">
        <v>587</v>
      </c>
      <c r="K304" s="175">
        <v>8184</v>
      </c>
      <c r="L304" s="175">
        <v>1762</v>
      </c>
      <c r="M304" s="175">
        <v>885</v>
      </c>
      <c r="N304" s="175">
        <v>385</v>
      </c>
      <c r="O304" s="175">
        <v>45</v>
      </c>
      <c r="P304" s="175">
        <v>0</v>
      </c>
      <c r="Q304" s="175">
        <v>227</v>
      </c>
      <c r="R304" s="175"/>
      <c r="S304" s="176">
        <v>8.0825958702064895</v>
      </c>
      <c r="T304" s="176">
        <v>1.4945919370698133</v>
      </c>
      <c r="U304" s="176">
        <v>8.9478859390363823</v>
      </c>
      <c r="V304" s="176">
        <v>4.1035725991478209</v>
      </c>
      <c r="W304" s="176">
        <v>3.8479187151753527</v>
      </c>
      <c r="X304" s="176">
        <v>53.647984267453296</v>
      </c>
      <c r="Y304" s="176">
        <v>11.550311373320223</v>
      </c>
      <c r="Z304" s="176">
        <v>5.8013765978367751</v>
      </c>
      <c r="AA304" s="176">
        <v>2.5237627007538515</v>
      </c>
      <c r="AB304" s="176">
        <v>0.29498525073746312</v>
      </c>
      <c r="AC304" s="176">
        <v>0</v>
      </c>
      <c r="AD304" s="176">
        <v>1.4880367092756472</v>
      </c>
      <c r="AF304" s="174">
        <v>977</v>
      </c>
      <c r="AG304" s="174" t="s">
        <v>16</v>
      </c>
      <c r="AH304" s="174" t="s">
        <v>171</v>
      </c>
    </row>
    <row r="305" spans="1:34" s="174" customFormat="1">
      <c r="A305" s="174" t="s">
        <v>458</v>
      </c>
      <c r="B305" s="175">
        <v>32983</v>
      </c>
      <c r="C305" s="175">
        <v>33254</v>
      </c>
      <c r="D305" s="175">
        <v>271</v>
      </c>
      <c r="E305" s="176">
        <v>0.8216353879271221</v>
      </c>
      <c r="F305" s="175">
        <v>2462</v>
      </c>
      <c r="G305" s="175">
        <v>493</v>
      </c>
      <c r="H305" s="175">
        <v>3104</v>
      </c>
      <c r="I305" s="175">
        <v>1449</v>
      </c>
      <c r="J305" s="175">
        <v>1309</v>
      </c>
      <c r="K305" s="175">
        <v>18453</v>
      </c>
      <c r="L305" s="175">
        <v>3554</v>
      </c>
      <c r="M305" s="175">
        <v>1799</v>
      </c>
      <c r="N305" s="175">
        <v>631</v>
      </c>
      <c r="O305" s="175">
        <v>109</v>
      </c>
      <c r="P305" s="175">
        <v>0</v>
      </c>
      <c r="Q305" s="175">
        <v>844</v>
      </c>
      <c r="R305" s="175"/>
      <c r="S305" s="176">
        <v>7.4036206170686238</v>
      </c>
      <c r="T305" s="176">
        <v>1.4825284176339688</v>
      </c>
      <c r="U305" s="176">
        <v>9.3342154327298985</v>
      </c>
      <c r="V305" s="176">
        <v>4.357370541889698</v>
      </c>
      <c r="W305" s="176">
        <v>3.9363685571660554</v>
      </c>
      <c r="X305" s="176">
        <v>55.491068743609794</v>
      </c>
      <c r="Y305" s="176">
        <v>10.687436097913034</v>
      </c>
      <c r="Z305" s="176">
        <v>5.4098755036988031</v>
      </c>
      <c r="AA305" s="176">
        <v>1.8975160882901305</v>
      </c>
      <c r="AB305" s="176">
        <v>0.32778011667769291</v>
      </c>
      <c r="AC305" s="176">
        <v>0</v>
      </c>
      <c r="AD305" s="176">
        <v>2.5380405364768146</v>
      </c>
      <c r="AF305" s="174">
        <v>980</v>
      </c>
      <c r="AG305" s="174" t="s">
        <v>3</v>
      </c>
      <c r="AH305" s="174" t="s">
        <v>458</v>
      </c>
    </row>
    <row r="306" spans="1:34" s="174" customFormat="1">
      <c r="A306" s="174" t="s">
        <v>389</v>
      </c>
      <c r="B306" s="175">
        <v>2357</v>
      </c>
      <c r="C306" s="175">
        <v>2343</v>
      </c>
      <c r="D306" s="175">
        <v>-14</v>
      </c>
      <c r="E306" s="176">
        <v>-0.59397539244803177</v>
      </c>
      <c r="F306" s="175">
        <v>89</v>
      </c>
      <c r="G306" s="175">
        <v>22</v>
      </c>
      <c r="H306" s="175">
        <v>128</v>
      </c>
      <c r="I306" s="175">
        <v>84</v>
      </c>
      <c r="J306" s="175">
        <v>72</v>
      </c>
      <c r="K306" s="175">
        <v>1279</v>
      </c>
      <c r="L306" s="175">
        <v>395</v>
      </c>
      <c r="M306" s="175">
        <v>183</v>
      </c>
      <c r="N306" s="175">
        <v>91</v>
      </c>
      <c r="O306" s="175">
        <v>16</v>
      </c>
      <c r="P306" s="175">
        <v>0</v>
      </c>
      <c r="Q306" s="175">
        <v>38</v>
      </c>
      <c r="R306" s="175"/>
      <c r="S306" s="176">
        <v>3.798548868971404</v>
      </c>
      <c r="T306" s="176">
        <v>0.93896713615023475</v>
      </c>
      <c r="U306" s="176">
        <v>5.4630815194195481</v>
      </c>
      <c r="V306" s="176">
        <v>3.5851472471190782</v>
      </c>
      <c r="W306" s="176">
        <v>3.0729833546734953</v>
      </c>
      <c r="X306" s="176">
        <v>54.588134869825012</v>
      </c>
      <c r="Y306" s="176">
        <v>16.858728126333762</v>
      </c>
      <c r="Z306" s="176">
        <v>7.8104993597951342</v>
      </c>
      <c r="AA306" s="176">
        <v>3.8839095177123348</v>
      </c>
      <c r="AB306" s="176">
        <v>0.68288518992744351</v>
      </c>
      <c r="AC306" s="176">
        <v>0</v>
      </c>
      <c r="AD306" s="176">
        <v>1.621852326077678</v>
      </c>
      <c r="AF306" s="174">
        <v>981</v>
      </c>
      <c r="AG306" s="174" t="s">
        <v>8</v>
      </c>
      <c r="AH306" s="174" t="s">
        <v>389</v>
      </c>
    </row>
    <row r="307" spans="1:34" s="174" customFormat="1">
      <c r="A307" s="174" t="s">
        <v>390</v>
      </c>
      <c r="B307" s="175">
        <v>5703</v>
      </c>
      <c r="C307" s="175">
        <v>5616</v>
      </c>
      <c r="D307" s="175">
        <v>-87</v>
      </c>
      <c r="E307" s="176">
        <v>-1.5255128879537061</v>
      </c>
      <c r="F307" s="175">
        <v>251</v>
      </c>
      <c r="G307" s="175">
        <v>53</v>
      </c>
      <c r="H307" s="175">
        <v>356</v>
      </c>
      <c r="I307" s="175">
        <v>181</v>
      </c>
      <c r="J307" s="175">
        <v>194</v>
      </c>
      <c r="K307" s="175">
        <v>2772</v>
      </c>
      <c r="L307" s="175">
        <v>1064</v>
      </c>
      <c r="M307" s="175">
        <v>525</v>
      </c>
      <c r="N307" s="175">
        <v>220</v>
      </c>
      <c r="O307" s="175">
        <v>0</v>
      </c>
      <c r="P307" s="175">
        <v>0</v>
      </c>
      <c r="Q307" s="175">
        <v>66</v>
      </c>
      <c r="R307" s="175"/>
      <c r="S307" s="176">
        <v>4.4693732193732201</v>
      </c>
      <c r="T307" s="176">
        <v>0.94373219373219375</v>
      </c>
      <c r="U307" s="176">
        <v>6.3390313390313393</v>
      </c>
      <c r="V307" s="176">
        <v>3.2229344729344729</v>
      </c>
      <c r="W307" s="176">
        <v>3.4544159544159543</v>
      </c>
      <c r="X307" s="176">
        <v>49.358974358974365</v>
      </c>
      <c r="Y307" s="176">
        <v>18.945868945868945</v>
      </c>
      <c r="Z307" s="176">
        <v>9.3482905982905979</v>
      </c>
      <c r="AA307" s="176">
        <v>3.9173789173789171</v>
      </c>
      <c r="AB307" s="176">
        <v>0</v>
      </c>
      <c r="AC307" s="176">
        <v>0</v>
      </c>
      <c r="AD307" s="176">
        <v>1.1752136752136753</v>
      </c>
      <c r="AF307" s="174">
        <v>989</v>
      </c>
      <c r="AG307" s="174" t="s">
        <v>87</v>
      </c>
      <c r="AH307" s="174" t="s">
        <v>391</v>
      </c>
    </row>
    <row r="308" spans="1:34" s="174" customFormat="1">
      <c r="A308" s="174" t="s">
        <v>172</v>
      </c>
      <c r="B308" s="175">
        <v>18851</v>
      </c>
      <c r="C308" s="175">
        <v>18765</v>
      </c>
      <c r="D308" s="175">
        <v>-86</v>
      </c>
      <c r="E308" s="176">
        <v>-0.45620921967004513</v>
      </c>
      <c r="F308" s="175">
        <v>975</v>
      </c>
      <c r="G308" s="175">
        <v>205</v>
      </c>
      <c r="H308" s="175">
        <v>1327</v>
      </c>
      <c r="I308" s="175">
        <v>680</v>
      </c>
      <c r="J308" s="175">
        <v>675</v>
      </c>
      <c r="K308" s="175">
        <v>9842</v>
      </c>
      <c r="L308" s="175">
        <v>2927</v>
      </c>
      <c r="M308" s="175">
        <v>1580</v>
      </c>
      <c r="N308" s="175">
        <v>554</v>
      </c>
      <c r="O308" s="175">
        <v>20</v>
      </c>
      <c r="P308" s="175">
        <v>0</v>
      </c>
      <c r="Q308" s="175">
        <v>332</v>
      </c>
      <c r="R308" s="175"/>
      <c r="S308" s="176">
        <v>5.1958433253397285</v>
      </c>
      <c r="T308" s="176">
        <v>1.0924593658406609</v>
      </c>
      <c r="U308" s="176">
        <v>7.0716759925393013</v>
      </c>
      <c r="V308" s="176">
        <v>3.6237676525446307</v>
      </c>
      <c r="W308" s="176">
        <v>3.5971223021582732</v>
      </c>
      <c r="X308" s="176">
        <v>52.448707700506262</v>
      </c>
      <c r="Y308" s="176">
        <v>15.598188116173727</v>
      </c>
      <c r="Z308" s="176">
        <v>8.4199307220889956</v>
      </c>
      <c r="AA308" s="176">
        <v>2.9523048228084199</v>
      </c>
      <c r="AB308" s="176">
        <v>0.10658140154543032</v>
      </c>
      <c r="AC308" s="176">
        <v>0</v>
      </c>
      <c r="AD308" s="176">
        <v>1.7692512656541433</v>
      </c>
      <c r="AF308" s="174">
        <v>992</v>
      </c>
      <c r="AG308" s="174" t="s">
        <v>33</v>
      </c>
      <c r="AH308" s="174" t="s">
        <v>172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4E67468B103A7641A2EF0DE34F5BBB3D" ma:contentTypeVersion="6" ma:contentTypeDescription="KN2 Dokumentti sisältölaji." ma:contentTypeScope="" ma:versionID="d8b33675091aa9532328fb8cbba70010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xmlns:ns5="http://schemas.microsoft.com/sharepoint/v4" xmlns:ns6="f172e0a7-c635-4630-8196-aeeb614cf379" targetNamespace="http://schemas.microsoft.com/office/2006/metadata/properties" ma:root="true" ma:fieldsID="b6866797937d95a0be4cc3b8b6259be4" ns2:_="" ns3:_="" ns4:_="" ns5:_="" ns6:_="">
    <xsd:import namespace="a86a36f1-5a8f-416f-bf33-cf6bc51d313a"/>
    <xsd:import namespace="2ca64109-ff74-4a3f-8df8-1404b228dfda"/>
    <xsd:import namespace="f674653e-f7ee-4492-bd39-da975c8607c5"/>
    <xsd:import namespace="http://schemas.microsoft.com/sharepoint/v4"/>
    <xsd:import namespace="f172e0a7-c635-4630-8196-aeeb614cf379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5:IconOverlay" minOccurs="0"/>
                <xsd:element ref="ns3:_dlc_DocId" minOccurs="0"/>
                <xsd:element ref="ns3:_dlc_DocIdUrl" minOccurs="0"/>
                <xsd:element ref="ns3:_dlc_DocIdPersistId" minOccurs="0"/>
                <xsd:element ref="ns6:J_x00e4_rjesty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2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3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2e0a7-c635-4630-8196-aeeb614cf379" elementFormDefault="qualified">
    <xsd:import namespace="http://schemas.microsoft.com/office/2006/documentManagement/types"/>
    <xsd:import namespace="http://schemas.microsoft.com/office/infopath/2007/PartnerControls"/>
    <xsd:element name="J_x00e4_rjestys" ma:index="25" nillable="true" ma:displayName="Järjestys" ma:internalName="J_x00e4_rjesty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Alue- ja elinkeinokehitys</TermName>
          <TermId xmlns="http://schemas.microsoft.com/office/infopath/2007/PartnerControls">f815d556-d680-4c81-a692-d3c7122cd426</TermId>
        </TermInfo>
        <TermInfo xmlns="http://schemas.microsoft.com/office/infopath/2007/PartnerControls">
          <TermName xmlns="http://schemas.microsoft.com/office/infopath/2007/PartnerControls">Kuntakehitys ja tutkimus</TermName>
          <TermId xmlns="http://schemas.microsoft.com/office/infopath/2007/PartnerControls">3e6ef9b2-41c9-46be-8c84-22e3c1ba5b38</TermId>
        </TermInfo>
      </Terms>
    </ExpertServiceTaxHTField0>
    <IconOverlay xmlns="http://schemas.microsoft.com/sharepoint/v4" xsi:nil="true"/>
    <J_x00e4_rjestys xmlns="f172e0a7-c635-4630-8196-aeeb614cf379">1</J_x00e4_rjestys>
    <KN2Keywords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kunnat</TermName>
          <TermId xmlns="http://schemas.microsoft.com/office/infopath/2007/PartnerControls">5385f617-cc74-4725-9a60-bbb3b626a4cd</TermId>
        </TermInfo>
      </Terms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2011-12-21T12:07:00+00:00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54</Value>
      <Value>388</Value>
      <Value>1</Value>
    </TaxCatchAll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135F4A1-AD87-469A-8062-FF03003122A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567E356-7A06-43AF-AF79-86DBC4A505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F8231E-B441-46C6-8975-9F2EBE463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sharepoint/v4"/>
    <ds:schemaRef ds:uri="f172e0a7-c635-4630-8196-aeeb614cf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26246CA-BA57-4F31-817C-63871DEF21F8}">
  <ds:schemaRefs>
    <ds:schemaRef ds:uri="http://www.w3.org/XML/1998/namespace"/>
    <ds:schemaRef ds:uri="http://schemas.microsoft.com/office/2006/documentManagement/types"/>
    <ds:schemaRef ds:uri="f172e0a7-c635-4630-8196-aeeb614cf379"/>
    <ds:schemaRef ds:uri="f674653e-f7ee-4492-bd39-da975c8607c5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sharepoint/v4"/>
    <ds:schemaRef ds:uri="http://purl.org/dc/elements/1.1/"/>
    <ds:schemaRef ds:uri="http://schemas.openxmlformats.org/package/2006/metadata/core-properties"/>
    <ds:schemaRef ds:uri="2ca64109-ff74-4a3f-8df8-1404b228dfda"/>
    <ds:schemaRef ds:uri="a86a36f1-5a8f-416f-bf33-cf6bc51d313a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E69DFB3-C705-4B0C-883A-BE0CCAE9668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6</vt:i4>
      </vt:variant>
    </vt:vector>
  </HeadingPairs>
  <TitlesOfParts>
    <vt:vector size="10" baseType="lpstr">
      <vt:lpstr>aakkosjärjestys</vt:lpstr>
      <vt:lpstr>suuruusjärjestys</vt:lpstr>
      <vt:lpstr>isoin kasvu-%</vt:lpstr>
      <vt:lpstr>VOS-ikärakenne</vt:lpstr>
      <vt:lpstr>aakkosjärjestys!Tulostusalue</vt:lpstr>
      <vt:lpstr>'isoin kasvu-%'!Tulostusalue</vt:lpstr>
      <vt:lpstr>suuruusjärjestys!Tulostusalue</vt:lpstr>
      <vt:lpstr>aakkosjärjestys!Tulostusotsikot</vt:lpstr>
      <vt:lpstr>'isoin kasvu-%'!Tulostusotsikot</vt:lpstr>
      <vt:lpstr>suuruusjärjestys!Tulostusotsikot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Alueluokat ja kuntanumerot 2013</dc:title>
  <dc:creator>Halonen Jaana</dc:creator>
  <cp:lastModifiedBy>Mehtonen Mikko</cp:lastModifiedBy>
  <cp:lastPrinted>2017-03-29T08:05:53Z</cp:lastPrinted>
  <dcterms:created xsi:type="dcterms:W3CDTF">2010-11-16T13:20:52Z</dcterms:created>
  <dcterms:modified xsi:type="dcterms:W3CDTF">2020-03-26T12:18:40Z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G94TWSLYV3F3-2247-33</vt:lpwstr>
  </property>
  <property fmtid="{D5CDD505-2E9C-101B-9397-08002B2CF9AE}" pid="3" name="_dlc_DocIdItemGuid">
    <vt:lpwstr>836daaa1-0f83-4c73-b6fe-533003a6d03a</vt:lpwstr>
  </property>
  <property fmtid="{D5CDD505-2E9C-101B-9397-08002B2CF9AE}" pid="4" name="_dlc_DocIdUrl">
    <vt:lpwstr>http://kl-spfarm1/fi/tietopankit/tilastot/aluejaot/_layouts/DocIdRedir.aspx?ID=G94TWSLYV3F3-2247-33, G94TWSLYV3F3-2247-33</vt:lpwstr>
  </property>
  <property fmtid="{D5CDD505-2E9C-101B-9397-08002B2CF9AE}" pid="5" name="Theme">
    <vt:lpwstr/>
  </property>
  <property fmtid="{D5CDD505-2E9C-101B-9397-08002B2CF9AE}" pid="6" name="ExpertService">
    <vt:lpwstr>1;#Alue- ja elinkeinokehitys|f815d556-d680-4c81-a692-d3c7122cd426;#54;#Kuntakehitys ja tutkimus|3e6ef9b2-41c9-46be-8c84-22e3c1ba5b38</vt:lpwstr>
  </property>
  <property fmtid="{D5CDD505-2E9C-101B-9397-08002B2CF9AE}" pid="7" name="KN2Keywords">
    <vt:lpwstr>388;#kunnat|5385f617-cc74-4725-9a60-bbb3b626a4cd</vt:lpwstr>
  </property>
  <property fmtid="{D5CDD505-2E9C-101B-9397-08002B2CF9AE}" pid="8" name="Municipality">
    <vt:lpwstr/>
  </property>
</Properties>
</file>