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kuntaliittofi-my.sharepoint.com/personal/aaro_hottinen_kuntaliitto_fi/Documents/Tiedostot/Askartelupöytä/Väestö/"/>
    </mc:Choice>
  </mc:AlternateContent>
  <xr:revisionPtr revIDLastSave="0" documentId="8_{8B352BFD-D170-42AC-A8A5-B6AE7D2ACA8A}" xr6:coauthVersionLast="47" xr6:coauthVersionMax="47" xr10:uidLastSave="{00000000-0000-0000-0000-000000000000}"/>
  <bookViews>
    <workbookView xWindow="-120" yWindow="-120" windowWidth="51840" windowHeight="21240" xr2:uid="{00000000-000D-0000-FFFF-FFFF00000000}"/>
  </bookViews>
  <sheets>
    <sheet name="aakkosjärjestys" sheetId="1" r:id="rId1"/>
    <sheet name="suuruusjärjestys" sheetId="12" r:id="rId2"/>
    <sheet name="isoin kasvu-%" sheetId="13" r:id="rId3"/>
    <sheet name="VOS-ikärakenne" sheetId="14" r:id="rId4"/>
  </sheets>
  <definedNames>
    <definedName name="_xlnm._FilterDatabase" localSheetId="0" hidden="1">aakkosjärjestys!$A$5:$Q$326</definedName>
    <definedName name="_xlnm._FilterDatabase" localSheetId="2" hidden="1">'isoin kasvu-%'!$A$13:$Y$13</definedName>
    <definedName name="_xlnm._FilterDatabase" localSheetId="1" hidden="1">suuruusjärjestys!$A$13:$S$13</definedName>
    <definedName name="_xlnm.Print_Area" localSheetId="0">aakkosjärjestys!$A$2:$P$360</definedName>
    <definedName name="_xlnm.Print_Area" localSheetId="2">'isoin kasvu-%'!$A$2:$P$358</definedName>
    <definedName name="_xlnm.Print_Area" localSheetId="1">suuruusjärjestys!$A$2:$P$358</definedName>
    <definedName name="_xlnm.Print_Titles" localSheetId="0">aakkosjärjestys!$5:$9</definedName>
    <definedName name="_xlnm.Print_Titles" localSheetId="2">'isoin kasvu-%'!$5:$9</definedName>
    <definedName name="_xlnm.Print_Titles" localSheetId="1">suuruusjärjestys!$5:$9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4" l="1"/>
  <c r="D12" i="14"/>
  <c r="C13" i="14"/>
  <c r="D13" i="14"/>
  <c r="D89" i="1"/>
  <c r="P89" i="1"/>
  <c r="O89" i="1"/>
  <c r="N89" i="1"/>
  <c r="M89" i="1"/>
  <c r="L89" i="1"/>
  <c r="K89" i="1"/>
  <c r="E89" i="1"/>
  <c r="H10" i="14"/>
  <c r="J10" i="14"/>
  <c r="K10" i="14"/>
  <c r="L10" i="14"/>
  <c r="M10" i="14"/>
  <c r="G10" i="14"/>
  <c r="P10" i="14"/>
  <c r="Q10" i="14"/>
  <c r="R10" i="14"/>
  <c r="I10" i="14"/>
  <c r="N10" i="14"/>
  <c r="O10" i="14"/>
  <c r="E10" i="14" l="1"/>
  <c r="F10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T17" i="14"/>
  <c r="U17" i="14"/>
  <c r="V17" i="14"/>
  <c r="W17" i="14"/>
  <c r="X17" i="14"/>
  <c r="Y17" i="14"/>
  <c r="Z17" i="14"/>
  <c r="AA17" i="14"/>
  <c r="AB17" i="14"/>
  <c r="AC17" i="14"/>
  <c r="AD17" i="14"/>
  <c r="AE17" i="14"/>
  <c r="T18" i="14"/>
  <c r="U18" i="14"/>
  <c r="V18" i="14"/>
  <c r="W18" i="14"/>
  <c r="X18" i="14"/>
  <c r="Y18" i="14"/>
  <c r="Z18" i="14"/>
  <c r="AA18" i="14"/>
  <c r="AB18" i="14"/>
  <c r="AC18" i="14"/>
  <c r="AD18" i="14"/>
  <c r="AE18" i="14"/>
  <c r="T19" i="14"/>
  <c r="U19" i="14"/>
  <c r="V19" i="14"/>
  <c r="W19" i="14"/>
  <c r="X19" i="14"/>
  <c r="Y19" i="14"/>
  <c r="Z19" i="14"/>
  <c r="AA19" i="14"/>
  <c r="AB19" i="14"/>
  <c r="AC19" i="14"/>
  <c r="AD19" i="14"/>
  <c r="AE19" i="14"/>
  <c r="T20" i="14"/>
  <c r="U20" i="14"/>
  <c r="V20" i="14"/>
  <c r="W20" i="14"/>
  <c r="X20" i="14"/>
  <c r="Y20" i="14"/>
  <c r="Z20" i="14"/>
  <c r="AA20" i="14"/>
  <c r="AB20" i="14"/>
  <c r="AC20" i="14"/>
  <c r="AD20" i="14"/>
  <c r="AE20" i="14"/>
  <c r="T21" i="14"/>
  <c r="U21" i="14"/>
  <c r="V21" i="14"/>
  <c r="W21" i="14"/>
  <c r="X21" i="14"/>
  <c r="Y21" i="14"/>
  <c r="Z21" i="14"/>
  <c r="AA21" i="14"/>
  <c r="AB21" i="14"/>
  <c r="AC21" i="14"/>
  <c r="AD21" i="14"/>
  <c r="AE21" i="14"/>
  <c r="T22" i="14"/>
  <c r="U22" i="14"/>
  <c r="V22" i="14"/>
  <c r="W22" i="14"/>
  <c r="X22" i="14"/>
  <c r="Y22" i="14"/>
  <c r="Z22" i="14"/>
  <c r="AA22" i="14"/>
  <c r="AB22" i="14"/>
  <c r="AC22" i="14"/>
  <c r="AD22" i="14"/>
  <c r="AE22" i="14"/>
  <c r="T23" i="14"/>
  <c r="U23" i="14"/>
  <c r="V23" i="14"/>
  <c r="W23" i="14"/>
  <c r="X23" i="14"/>
  <c r="Y23" i="14"/>
  <c r="Z23" i="14"/>
  <c r="AA23" i="14"/>
  <c r="AB23" i="14"/>
  <c r="AC23" i="14"/>
  <c r="AD23" i="14"/>
  <c r="AE23" i="14"/>
  <c r="T24" i="14"/>
  <c r="U24" i="14"/>
  <c r="V24" i="14"/>
  <c r="W24" i="14"/>
  <c r="X24" i="14"/>
  <c r="Y24" i="14"/>
  <c r="Z24" i="14"/>
  <c r="AA24" i="14"/>
  <c r="AB24" i="14"/>
  <c r="AC24" i="14"/>
  <c r="AD24" i="14"/>
  <c r="AE24" i="14"/>
  <c r="T25" i="14"/>
  <c r="U25" i="14"/>
  <c r="V25" i="14"/>
  <c r="W25" i="14"/>
  <c r="X25" i="14"/>
  <c r="Y25" i="14"/>
  <c r="Z25" i="14"/>
  <c r="AA25" i="14"/>
  <c r="AB25" i="14"/>
  <c r="AC25" i="14"/>
  <c r="AD25" i="14"/>
  <c r="AE25" i="14"/>
  <c r="T26" i="14"/>
  <c r="U26" i="14"/>
  <c r="V26" i="14"/>
  <c r="W26" i="14"/>
  <c r="X26" i="14"/>
  <c r="Y26" i="14"/>
  <c r="Z26" i="14"/>
  <c r="AA26" i="14"/>
  <c r="AB26" i="14"/>
  <c r="AC26" i="14"/>
  <c r="AD26" i="14"/>
  <c r="AE26" i="14"/>
  <c r="T27" i="14"/>
  <c r="U27" i="14"/>
  <c r="V27" i="14"/>
  <c r="W27" i="14"/>
  <c r="X27" i="14"/>
  <c r="Y27" i="14"/>
  <c r="Z27" i="14"/>
  <c r="AA27" i="14"/>
  <c r="AB27" i="14"/>
  <c r="AC27" i="14"/>
  <c r="AD27" i="14"/>
  <c r="AE27" i="14"/>
  <c r="T28" i="14"/>
  <c r="U28" i="14"/>
  <c r="V28" i="14"/>
  <c r="W28" i="14"/>
  <c r="X28" i="14"/>
  <c r="Y28" i="14"/>
  <c r="Z28" i="14"/>
  <c r="AA28" i="14"/>
  <c r="AB28" i="14"/>
  <c r="AC28" i="14"/>
  <c r="AD28" i="14"/>
  <c r="AE28" i="14"/>
  <c r="T29" i="14"/>
  <c r="U29" i="14"/>
  <c r="V29" i="14"/>
  <c r="W29" i="14"/>
  <c r="X29" i="14"/>
  <c r="Y29" i="14"/>
  <c r="Z29" i="14"/>
  <c r="AA29" i="14"/>
  <c r="AB29" i="14"/>
  <c r="AC29" i="14"/>
  <c r="AD29" i="14"/>
  <c r="AE29" i="14"/>
  <c r="T30" i="14"/>
  <c r="U30" i="14"/>
  <c r="V30" i="14"/>
  <c r="W30" i="14"/>
  <c r="X30" i="14"/>
  <c r="Y30" i="14"/>
  <c r="Z30" i="14"/>
  <c r="AA30" i="14"/>
  <c r="AB30" i="14"/>
  <c r="AC30" i="14"/>
  <c r="AD30" i="14"/>
  <c r="AE30" i="14"/>
  <c r="T31" i="14"/>
  <c r="U31" i="14"/>
  <c r="V31" i="14"/>
  <c r="W31" i="14"/>
  <c r="X31" i="14"/>
  <c r="Y31" i="14"/>
  <c r="Z31" i="14"/>
  <c r="AA31" i="14"/>
  <c r="AB31" i="14"/>
  <c r="AC31" i="14"/>
  <c r="AD31" i="14"/>
  <c r="AE31" i="14"/>
  <c r="T32" i="14"/>
  <c r="U32" i="14"/>
  <c r="V32" i="14"/>
  <c r="W32" i="14"/>
  <c r="X32" i="14"/>
  <c r="Y32" i="14"/>
  <c r="Z32" i="14"/>
  <c r="AA32" i="14"/>
  <c r="AB32" i="14"/>
  <c r="AC32" i="14"/>
  <c r="AD32" i="14"/>
  <c r="AE32" i="14"/>
  <c r="T33" i="14"/>
  <c r="U33" i="14"/>
  <c r="V33" i="14"/>
  <c r="W33" i="14"/>
  <c r="X33" i="14"/>
  <c r="Y33" i="14"/>
  <c r="Z33" i="14"/>
  <c r="AA33" i="14"/>
  <c r="AB33" i="14"/>
  <c r="AC33" i="14"/>
  <c r="AD33" i="14"/>
  <c r="AE33" i="14"/>
  <c r="T34" i="14"/>
  <c r="U34" i="14"/>
  <c r="V34" i="14"/>
  <c r="W34" i="14"/>
  <c r="X34" i="14"/>
  <c r="Y34" i="14"/>
  <c r="Z34" i="14"/>
  <c r="AA34" i="14"/>
  <c r="AB34" i="14"/>
  <c r="AC34" i="14"/>
  <c r="AD34" i="14"/>
  <c r="AE34" i="14"/>
  <c r="T35" i="14"/>
  <c r="U35" i="14"/>
  <c r="V35" i="14"/>
  <c r="W35" i="14"/>
  <c r="X35" i="14"/>
  <c r="Y35" i="14"/>
  <c r="Z35" i="14"/>
  <c r="AA35" i="14"/>
  <c r="AB35" i="14"/>
  <c r="AC35" i="14"/>
  <c r="AD35" i="14"/>
  <c r="AE35" i="14"/>
  <c r="T36" i="14"/>
  <c r="U36" i="14"/>
  <c r="V36" i="14"/>
  <c r="W36" i="14"/>
  <c r="X36" i="14"/>
  <c r="Y36" i="14"/>
  <c r="Z36" i="14"/>
  <c r="AA36" i="14"/>
  <c r="AB36" i="14"/>
  <c r="AC36" i="14"/>
  <c r="AD36" i="14"/>
  <c r="AE36" i="14"/>
  <c r="T37" i="14"/>
  <c r="U37" i="14"/>
  <c r="V37" i="14"/>
  <c r="W37" i="14"/>
  <c r="X37" i="14"/>
  <c r="Y37" i="14"/>
  <c r="Z37" i="14"/>
  <c r="AA37" i="14"/>
  <c r="AB37" i="14"/>
  <c r="AC37" i="14"/>
  <c r="AD37" i="14"/>
  <c r="AE37" i="14"/>
  <c r="T38" i="14"/>
  <c r="U38" i="14"/>
  <c r="V38" i="14"/>
  <c r="W38" i="14"/>
  <c r="X38" i="14"/>
  <c r="Y38" i="14"/>
  <c r="Z38" i="14"/>
  <c r="AA38" i="14"/>
  <c r="AB38" i="14"/>
  <c r="AC38" i="14"/>
  <c r="AD38" i="14"/>
  <c r="AE38" i="14"/>
  <c r="T39" i="14"/>
  <c r="U39" i="14"/>
  <c r="V39" i="14"/>
  <c r="W39" i="14"/>
  <c r="X39" i="14"/>
  <c r="Y39" i="14"/>
  <c r="Z39" i="14"/>
  <c r="AA39" i="14"/>
  <c r="AB39" i="14"/>
  <c r="AC39" i="14"/>
  <c r="AD39" i="14"/>
  <c r="AE39" i="14"/>
  <c r="T40" i="14"/>
  <c r="U40" i="14"/>
  <c r="V40" i="14"/>
  <c r="W40" i="14"/>
  <c r="X40" i="14"/>
  <c r="Y40" i="14"/>
  <c r="Z40" i="14"/>
  <c r="AA40" i="14"/>
  <c r="AB40" i="14"/>
  <c r="AC40" i="14"/>
  <c r="AD40" i="14"/>
  <c r="AE40" i="14"/>
  <c r="T41" i="14"/>
  <c r="U41" i="14"/>
  <c r="V41" i="14"/>
  <c r="W41" i="14"/>
  <c r="X41" i="14"/>
  <c r="Y41" i="14"/>
  <c r="Z41" i="14"/>
  <c r="AA41" i="14"/>
  <c r="AB41" i="14"/>
  <c r="AC41" i="14"/>
  <c r="AD41" i="14"/>
  <c r="AE41" i="14"/>
  <c r="T42" i="14"/>
  <c r="U42" i="14"/>
  <c r="V42" i="14"/>
  <c r="W42" i="14"/>
  <c r="X42" i="14"/>
  <c r="Y42" i="14"/>
  <c r="Z42" i="14"/>
  <c r="AA42" i="14"/>
  <c r="AB42" i="14"/>
  <c r="AC42" i="14"/>
  <c r="AD42" i="14"/>
  <c r="AE42" i="14"/>
  <c r="T43" i="14"/>
  <c r="U43" i="14"/>
  <c r="V43" i="14"/>
  <c r="W43" i="14"/>
  <c r="X43" i="14"/>
  <c r="Y43" i="14"/>
  <c r="Z43" i="14"/>
  <c r="AA43" i="14"/>
  <c r="AB43" i="14"/>
  <c r="AC43" i="14"/>
  <c r="AD43" i="14"/>
  <c r="AE43" i="14"/>
  <c r="T44" i="14"/>
  <c r="U44" i="14"/>
  <c r="V44" i="14"/>
  <c r="W44" i="14"/>
  <c r="X44" i="14"/>
  <c r="Y44" i="14"/>
  <c r="Z44" i="14"/>
  <c r="AA44" i="14"/>
  <c r="AB44" i="14"/>
  <c r="AC44" i="14"/>
  <c r="AD44" i="14"/>
  <c r="AE44" i="14"/>
  <c r="T45" i="14"/>
  <c r="U45" i="14"/>
  <c r="V45" i="14"/>
  <c r="W45" i="14"/>
  <c r="X45" i="14"/>
  <c r="Y45" i="14"/>
  <c r="Z45" i="14"/>
  <c r="AA45" i="14"/>
  <c r="AB45" i="14"/>
  <c r="AC45" i="14"/>
  <c r="AD45" i="14"/>
  <c r="AE45" i="14"/>
  <c r="T46" i="14"/>
  <c r="U46" i="14"/>
  <c r="V46" i="14"/>
  <c r="W46" i="14"/>
  <c r="X46" i="14"/>
  <c r="Y46" i="14"/>
  <c r="Z46" i="14"/>
  <c r="AA46" i="14"/>
  <c r="AB46" i="14"/>
  <c r="AC46" i="14"/>
  <c r="AD46" i="14"/>
  <c r="AE46" i="14"/>
  <c r="T47" i="14"/>
  <c r="U47" i="14"/>
  <c r="V47" i="14"/>
  <c r="W47" i="14"/>
  <c r="X47" i="14"/>
  <c r="Y47" i="14"/>
  <c r="Z47" i="14"/>
  <c r="AA47" i="14"/>
  <c r="AB47" i="14"/>
  <c r="AC47" i="14"/>
  <c r="AD47" i="14"/>
  <c r="AE47" i="14"/>
  <c r="T48" i="14"/>
  <c r="U48" i="14"/>
  <c r="V48" i="14"/>
  <c r="W48" i="14"/>
  <c r="X48" i="14"/>
  <c r="Y48" i="14"/>
  <c r="Z48" i="14"/>
  <c r="AA48" i="14"/>
  <c r="AB48" i="14"/>
  <c r="AC48" i="14"/>
  <c r="AD48" i="14"/>
  <c r="AE48" i="14"/>
  <c r="T49" i="14"/>
  <c r="U49" i="14"/>
  <c r="V49" i="14"/>
  <c r="W49" i="14"/>
  <c r="X49" i="14"/>
  <c r="Y49" i="14"/>
  <c r="Z49" i="14"/>
  <c r="AA49" i="14"/>
  <c r="AB49" i="14"/>
  <c r="AC49" i="14"/>
  <c r="AD49" i="14"/>
  <c r="AE49" i="14"/>
  <c r="T50" i="14"/>
  <c r="U50" i="14"/>
  <c r="V50" i="14"/>
  <c r="W50" i="14"/>
  <c r="X50" i="14"/>
  <c r="Y50" i="14"/>
  <c r="Z50" i="14"/>
  <c r="AA50" i="14"/>
  <c r="AB50" i="14"/>
  <c r="AC50" i="14"/>
  <c r="AD50" i="14"/>
  <c r="AE50" i="14"/>
  <c r="T51" i="14"/>
  <c r="U51" i="14"/>
  <c r="V51" i="14"/>
  <c r="W51" i="14"/>
  <c r="X51" i="14"/>
  <c r="Y51" i="14"/>
  <c r="Z51" i="14"/>
  <c r="AA51" i="14"/>
  <c r="AB51" i="14"/>
  <c r="AC51" i="14"/>
  <c r="AD51" i="14"/>
  <c r="AE51" i="14"/>
  <c r="T52" i="14"/>
  <c r="U52" i="14"/>
  <c r="V52" i="14"/>
  <c r="W52" i="14"/>
  <c r="X52" i="14"/>
  <c r="Y52" i="14"/>
  <c r="Z52" i="14"/>
  <c r="AA52" i="14"/>
  <c r="AB52" i="14"/>
  <c r="AC52" i="14"/>
  <c r="AD52" i="14"/>
  <c r="AE52" i="14"/>
  <c r="T53" i="14"/>
  <c r="U53" i="14"/>
  <c r="V53" i="14"/>
  <c r="W53" i="14"/>
  <c r="X53" i="14"/>
  <c r="Y53" i="14"/>
  <c r="Z53" i="14"/>
  <c r="AA53" i="14"/>
  <c r="AB53" i="14"/>
  <c r="AC53" i="14"/>
  <c r="AD53" i="14"/>
  <c r="AE53" i="14"/>
  <c r="T54" i="14"/>
  <c r="U54" i="14"/>
  <c r="V54" i="14"/>
  <c r="W54" i="14"/>
  <c r="X54" i="14"/>
  <c r="Y54" i="14"/>
  <c r="Z54" i="14"/>
  <c r="AA54" i="14"/>
  <c r="AB54" i="14"/>
  <c r="AC54" i="14"/>
  <c r="AD54" i="14"/>
  <c r="AE54" i="14"/>
  <c r="T55" i="14"/>
  <c r="U55" i="14"/>
  <c r="V55" i="14"/>
  <c r="W55" i="14"/>
  <c r="X55" i="14"/>
  <c r="Y55" i="14"/>
  <c r="Z55" i="14"/>
  <c r="AA55" i="14"/>
  <c r="AB55" i="14"/>
  <c r="AC55" i="14"/>
  <c r="AD55" i="14"/>
  <c r="AE55" i="14"/>
  <c r="T56" i="14"/>
  <c r="U56" i="14"/>
  <c r="V56" i="14"/>
  <c r="W56" i="14"/>
  <c r="X56" i="14"/>
  <c r="Y56" i="14"/>
  <c r="Z56" i="14"/>
  <c r="AA56" i="14"/>
  <c r="AB56" i="14"/>
  <c r="AC56" i="14"/>
  <c r="AD56" i="14"/>
  <c r="AE56" i="14"/>
  <c r="T57" i="14"/>
  <c r="U57" i="14"/>
  <c r="V57" i="14"/>
  <c r="W57" i="14"/>
  <c r="X57" i="14"/>
  <c r="Y57" i="14"/>
  <c r="Z57" i="14"/>
  <c r="AA57" i="14"/>
  <c r="AB57" i="14"/>
  <c r="AC57" i="14"/>
  <c r="AD57" i="14"/>
  <c r="AE57" i="14"/>
  <c r="T58" i="14"/>
  <c r="U58" i="14"/>
  <c r="V58" i="14"/>
  <c r="W58" i="14"/>
  <c r="X58" i="14"/>
  <c r="Y58" i="14"/>
  <c r="Z58" i="14"/>
  <c r="AA58" i="14"/>
  <c r="AB58" i="14"/>
  <c r="AC58" i="14"/>
  <c r="AD58" i="14"/>
  <c r="AE58" i="14"/>
  <c r="T59" i="14"/>
  <c r="U59" i="14"/>
  <c r="V59" i="14"/>
  <c r="W59" i="14"/>
  <c r="X59" i="14"/>
  <c r="Y59" i="14"/>
  <c r="Z59" i="14"/>
  <c r="AA59" i="14"/>
  <c r="AB59" i="14"/>
  <c r="AC59" i="14"/>
  <c r="AD59" i="14"/>
  <c r="AE59" i="14"/>
  <c r="T60" i="14"/>
  <c r="U60" i="14"/>
  <c r="V60" i="14"/>
  <c r="W60" i="14"/>
  <c r="X60" i="14"/>
  <c r="Y60" i="14"/>
  <c r="Z60" i="14"/>
  <c r="AA60" i="14"/>
  <c r="AB60" i="14"/>
  <c r="AC60" i="14"/>
  <c r="AD60" i="14"/>
  <c r="AE60" i="14"/>
  <c r="T61" i="14"/>
  <c r="U61" i="14"/>
  <c r="V61" i="14"/>
  <c r="W61" i="14"/>
  <c r="X61" i="14"/>
  <c r="Y61" i="14"/>
  <c r="Z61" i="14"/>
  <c r="AA61" i="14"/>
  <c r="AB61" i="14"/>
  <c r="AC61" i="14"/>
  <c r="AD61" i="14"/>
  <c r="AE61" i="14"/>
  <c r="T62" i="14"/>
  <c r="U62" i="14"/>
  <c r="V62" i="14"/>
  <c r="W62" i="14"/>
  <c r="X62" i="14"/>
  <c r="Y62" i="14"/>
  <c r="Z62" i="14"/>
  <c r="AA62" i="14"/>
  <c r="AB62" i="14"/>
  <c r="AC62" i="14"/>
  <c r="AD62" i="14"/>
  <c r="AE62" i="14"/>
  <c r="T63" i="14"/>
  <c r="U63" i="14"/>
  <c r="V63" i="14"/>
  <c r="W63" i="14"/>
  <c r="X63" i="14"/>
  <c r="Y63" i="14"/>
  <c r="Z63" i="14"/>
  <c r="AA63" i="14"/>
  <c r="AB63" i="14"/>
  <c r="AC63" i="14"/>
  <c r="AD63" i="14"/>
  <c r="AE63" i="14"/>
  <c r="T64" i="14"/>
  <c r="U64" i="14"/>
  <c r="V64" i="14"/>
  <c r="W64" i="14"/>
  <c r="X64" i="14"/>
  <c r="Y64" i="14"/>
  <c r="Z64" i="14"/>
  <c r="AA64" i="14"/>
  <c r="AB64" i="14"/>
  <c r="AC64" i="14"/>
  <c r="AD64" i="14"/>
  <c r="AE64" i="14"/>
  <c r="T65" i="14"/>
  <c r="U65" i="14"/>
  <c r="V65" i="14"/>
  <c r="W65" i="14"/>
  <c r="X65" i="14"/>
  <c r="Y65" i="14"/>
  <c r="Z65" i="14"/>
  <c r="AA65" i="14"/>
  <c r="AB65" i="14"/>
  <c r="AC65" i="14"/>
  <c r="AD65" i="14"/>
  <c r="AE65" i="14"/>
  <c r="T66" i="14"/>
  <c r="U66" i="14"/>
  <c r="V66" i="14"/>
  <c r="W66" i="14"/>
  <c r="X66" i="14"/>
  <c r="Y66" i="14"/>
  <c r="Z66" i="14"/>
  <c r="AA66" i="14"/>
  <c r="AB66" i="14"/>
  <c r="AC66" i="14"/>
  <c r="AD66" i="14"/>
  <c r="AE66" i="14"/>
  <c r="T67" i="14"/>
  <c r="U67" i="14"/>
  <c r="V67" i="14"/>
  <c r="W67" i="14"/>
  <c r="X67" i="14"/>
  <c r="Y67" i="14"/>
  <c r="Z67" i="14"/>
  <c r="AA67" i="14"/>
  <c r="AB67" i="14"/>
  <c r="AC67" i="14"/>
  <c r="AD67" i="14"/>
  <c r="AE67" i="14"/>
  <c r="T68" i="14"/>
  <c r="U68" i="14"/>
  <c r="V68" i="14"/>
  <c r="W68" i="14"/>
  <c r="X68" i="14"/>
  <c r="Y68" i="14"/>
  <c r="Z68" i="14"/>
  <c r="AA68" i="14"/>
  <c r="AB68" i="14"/>
  <c r="AC68" i="14"/>
  <c r="AD68" i="14"/>
  <c r="AE68" i="14"/>
  <c r="T69" i="14"/>
  <c r="U69" i="14"/>
  <c r="V69" i="14"/>
  <c r="W69" i="14"/>
  <c r="X69" i="14"/>
  <c r="Y69" i="14"/>
  <c r="Z69" i="14"/>
  <c r="AA69" i="14"/>
  <c r="AB69" i="14"/>
  <c r="AC69" i="14"/>
  <c r="AD69" i="14"/>
  <c r="AE69" i="14"/>
  <c r="T70" i="14"/>
  <c r="U70" i="14"/>
  <c r="V70" i="14"/>
  <c r="W70" i="14"/>
  <c r="X70" i="14"/>
  <c r="Y70" i="14"/>
  <c r="Z70" i="14"/>
  <c r="AA70" i="14"/>
  <c r="AB70" i="14"/>
  <c r="AC70" i="14"/>
  <c r="AD70" i="14"/>
  <c r="AE70" i="14"/>
  <c r="T71" i="14"/>
  <c r="U71" i="14"/>
  <c r="V71" i="14"/>
  <c r="W71" i="14"/>
  <c r="X71" i="14"/>
  <c r="Y71" i="14"/>
  <c r="Z71" i="14"/>
  <c r="AA71" i="14"/>
  <c r="AB71" i="14"/>
  <c r="AC71" i="14"/>
  <c r="AD71" i="14"/>
  <c r="AE71" i="14"/>
  <c r="T72" i="14"/>
  <c r="U72" i="14"/>
  <c r="V72" i="14"/>
  <c r="W72" i="14"/>
  <c r="X72" i="14"/>
  <c r="Y72" i="14"/>
  <c r="Z72" i="14"/>
  <c r="AA72" i="14"/>
  <c r="AB72" i="14"/>
  <c r="AC72" i="14"/>
  <c r="AD72" i="14"/>
  <c r="AE72" i="14"/>
  <c r="T73" i="14"/>
  <c r="U73" i="14"/>
  <c r="V73" i="14"/>
  <c r="W73" i="14"/>
  <c r="X73" i="14"/>
  <c r="Y73" i="14"/>
  <c r="Z73" i="14"/>
  <c r="AA73" i="14"/>
  <c r="AB73" i="14"/>
  <c r="AC73" i="14"/>
  <c r="AD73" i="14"/>
  <c r="AE73" i="14"/>
  <c r="T74" i="14"/>
  <c r="U74" i="14"/>
  <c r="V74" i="14"/>
  <c r="W74" i="14"/>
  <c r="X74" i="14"/>
  <c r="Y74" i="14"/>
  <c r="Z74" i="14"/>
  <c r="AA74" i="14"/>
  <c r="AB74" i="14"/>
  <c r="AC74" i="14"/>
  <c r="AD74" i="14"/>
  <c r="AE74" i="14"/>
  <c r="T75" i="14"/>
  <c r="U75" i="14"/>
  <c r="V75" i="14"/>
  <c r="W75" i="14"/>
  <c r="X75" i="14"/>
  <c r="Y75" i="14"/>
  <c r="Z75" i="14"/>
  <c r="AA75" i="14"/>
  <c r="AB75" i="14"/>
  <c r="AC75" i="14"/>
  <c r="AD75" i="14"/>
  <c r="AE75" i="14"/>
  <c r="T76" i="14"/>
  <c r="U76" i="14"/>
  <c r="V76" i="14"/>
  <c r="W76" i="14"/>
  <c r="X76" i="14"/>
  <c r="Y76" i="14"/>
  <c r="Z76" i="14"/>
  <c r="AA76" i="14"/>
  <c r="AB76" i="14"/>
  <c r="AC76" i="14"/>
  <c r="AD76" i="14"/>
  <c r="AE76" i="14"/>
  <c r="T77" i="14"/>
  <c r="U77" i="14"/>
  <c r="V77" i="14"/>
  <c r="W77" i="14"/>
  <c r="X77" i="14"/>
  <c r="Y77" i="14"/>
  <c r="Z77" i="14"/>
  <c r="AA77" i="14"/>
  <c r="AB77" i="14"/>
  <c r="AC77" i="14"/>
  <c r="AD77" i="14"/>
  <c r="AE77" i="14"/>
  <c r="T78" i="14"/>
  <c r="U78" i="14"/>
  <c r="V78" i="14"/>
  <c r="W78" i="14"/>
  <c r="X78" i="14"/>
  <c r="Y78" i="14"/>
  <c r="Z78" i="14"/>
  <c r="AA78" i="14"/>
  <c r="AB78" i="14"/>
  <c r="AC78" i="14"/>
  <c r="AD78" i="14"/>
  <c r="AE78" i="14"/>
  <c r="T79" i="14"/>
  <c r="U79" i="14"/>
  <c r="V79" i="14"/>
  <c r="W79" i="14"/>
  <c r="X79" i="14"/>
  <c r="Y79" i="14"/>
  <c r="Z79" i="14"/>
  <c r="AA79" i="14"/>
  <c r="AB79" i="14"/>
  <c r="AC79" i="14"/>
  <c r="AD79" i="14"/>
  <c r="AE79" i="14"/>
  <c r="T80" i="14"/>
  <c r="U80" i="14"/>
  <c r="V80" i="14"/>
  <c r="W80" i="14"/>
  <c r="X80" i="14"/>
  <c r="Y80" i="14"/>
  <c r="Z80" i="14"/>
  <c r="AA80" i="14"/>
  <c r="AB80" i="14"/>
  <c r="AC80" i="14"/>
  <c r="AD80" i="14"/>
  <c r="AE80" i="14"/>
  <c r="T81" i="14"/>
  <c r="U81" i="14"/>
  <c r="V81" i="14"/>
  <c r="W81" i="14"/>
  <c r="X81" i="14"/>
  <c r="Y81" i="14"/>
  <c r="Z81" i="14"/>
  <c r="AA81" i="14"/>
  <c r="AB81" i="14"/>
  <c r="AC81" i="14"/>
  <c r="AD81" i="14"/>
  <c r="AE81" i="14"/>
  <c r="T82" i="14"/>
  <c r="U82" i="14"/>
  <c r="V82" i="14"/>
  <c r="W82" i="14"/>
  <c r="X82" i="14"/>
  <c r="Y82" i="14"/>
  <c r="Z82" i="14"/>
  <c r="AA82" i="14"/>
  <c r="AB82" i="14"/>
  <c r="AC82" i="14"/>
  <c r="AD82" i="14"/>
  <c r="AE82" i="14"/>
  <c r="T83" i="14"/>
  <c r="U83" i="14"/>
  <c r="V83" i="14"/>
  <c r="W83" i="14"/>
  <c r="X83" i="14"/>
  <c r="Y83" i="14"/>
  <c r="Z83" i="14"/>
  <c r="AA83" i="14"/>
  <c r="AB83" i="14"/>
  <c r="AC83" i="14"/>
  <c r="AD83" i="14"/>
  <c r="AE83" i="14"/>
  <c r="T84" i="14"/>
  <c r="U84" i="14"/>
  <c r="V84" i="14"/>
  <c r="W84" i="14"/>
  <c r="X84" i="14"/>
  <c r="Y84" i="14"/>
  <c r="Z84" i="14"/>
  <c r="AA84" i="14"/>
  <c r="AB84" i="14"/>
  <c r="AC84" i="14"/>
  <c r="AD84" i="14"/>
  <c r="AE84" i="14"/>
  <c r="T85" i="14"/>
  <c r="U85" i="14"/>
  <c r="V85" i="14"/>
  <c r="W85" i="14"/>
  <c r="X85" i="14"/>
  <c r="Y85" i="14"/>
  <c r="Z85" i="14"/>
  <c r="AA85" i="14"/>
  <c r="AB85" i="14"/>
  <c r="AC85" i="14"/>
  <c r="AD85" i="14"/>
  <c r="AE85" i="14"/>
  <c r="T86" i="14"/>
  <c r="U86" i="14"/>
  <c r="V86" i="14"/>
  <c r="W86" i="14"/>
  <c r="X86" i="14"/>
  <c r="Y86" i="14"/>
  <c r="Z86" i="14"/>
  <c r="AA86" i="14"/>
  <c r="AB86" i="14"/>
  <c r="AC86" i="14"/>
  <c r="AD86" i="14"/>
  <c r="AE86" i="14"/>
  <c r="T87" i="14"/>
  <c r="U87" i="14"/>
  <c r="V87" i="14"/>
  <c r="W87" i="14"/>
  <c r="X87" i="14"/>
  <c r="Y87" i="14"/>
  <c r="Z87" i="14"/>
  <c r="AA87" i="14"/>
  <c r="AB87" i="14"/>
  <c r="AC87" i="14"/>
  <c r="AD87" i="14"/>
  <c r="AE87" i="14"/>
  <c r="T88" i="14"/>
  <c r="U88" i="14"/>
  <c r="V88" i="14"/>
  <c r="W88" i="14"/>
  <c r="X88" i="14"/>
  <c r="Y88" i="14"/>
  <c r="Z88" i="14"/>
  <c r="AA88" i="14"/>
  <c r="AB88" i="14"/>
  <c r="AC88" i="14"/>
  <c r="AD88" i="14"/>
  <c r="AE88" i="14"/>
  <c r="T89" i="14"/>
  <c r="U89" i="14"/>
  <c r="V89" i="14"/>
  <c r="W89" i="14"/>
  <c r="X89" i="14"/>
  <c r="Y89" i="14"/>
  <c r="Z89" i="14"/>
  <c r="AA89" i="14"/>
  <c r="AB89" i="14"/>
  <c r="AC89" i="14"/>
  <c r="AD89" i="14"/>
  <c r="AE89" i="14"/>
  <c r="T90" i="14"/>
  <c r="U90" i="14"/>
  <c r="V90" i="14"/>
  <c r="W90" i="14"/>
  <c r="X90" i="14"/>
  <c r="Y90" i="14"/>
  <c r="Z90" i="14"/>
  <c r="AA90" i="14"/>
  <c r="AB90" i="14"/>
  <c r="AC90" i="14"/>
  <c r="AD90" i="14"/>
  <c r="AE90" i="14"/>
  <c r="T91" i="14"/>
  <c r="U91" i="14"/>
  <c r="V91" i="14"/>
  <c r="W91" i="14"/>
  <c r="X91" i="14"/>
  <c r="Y91" i="14"/>
  <c r="Z91" i="14"/>
  <c r="AA91" i="14"/>
  <c r="AB91" i="14"/>
  <c r="AC91" i="14"/>
  <c r="AD91" i="14"/>
  <c r="AE91" i="14"/>
  <c r="T92" i="14"/>
  <c r="U92" i="14"/>
  <c r="V92" i="14"/>
  <c r="W92" i="14"/>
  <c r="X92" i="14"/>
  <c r="Y92" i="14"/>
  <c r="Z92" i="14"/>
  <c r="AA92" i="14"/>
  <c r="AB92" i="14"/>
  <c r="AC92" i="14"/>
  <c r="AD92" i="14"/>
  <c r="AE92" i="14"/>
  <c r="T93" i="14"/>
  <c r="U93" i="14"/>
  <c r="V93" i="14"/>
  <c r="W93" i="14"/>
  <c r="X93" i="14"/>
  <c r="Y93" i="14"/>
  <c r="Z93" i="14"/>
  <c r="AA93" i="14"/>
  <c r="AB93" i="14"/>
  <c r="AC93" i="14"/>
  <c r="AD93" i="14"/>
  <c r="AE93" i="14"/>
  <c r="T94" i="14"/>
  <c r="U94" i="14"/>
  <c r="V94" i="14"/>
  <c r="W94" i="14"/>
  <c r="X94" i="14"/>
  <c r="Y94" i="14"/>
  <c r="Z94" i="14"/>
  <c r="AA94" i="14"/>
  <c r="AB94" i="14"/>
  <c r="AC94" i="14"/>
  <c r="AD94" i="14"/>
  <c r="AE94" i="14"/>
  <c r="T95" i="14"/>
  <c r="U95" i="14"/>
  <c r="V95" i="14"/>
  <c r="W95" i="14"/>
  <c r="X95" i="14"/>
  <c r="Y95" i="14"/>
  <c r="Z95" i="14"/>
  <c r="AA95" i="14"/>
  <c r="AB95" i="14"/>
  <c r="AC95" i="14"/>
  <c r="AD95" i="14"/>
  <c r="AE95" i="14"/>
  <c r="T96" i="14"/>
  <c r="U96" i="14"/>
  <c r="V96" i="14"/>
  <c r="W96" i="14"/>
  <c r="X96" i="14"/>
  <c r="Y96" i="14"/>
  <c r="Z96" i="14"/>
  <c r="AA96" i="14"/>
  <c r="AB96" i="14"/>
  <c r="AC96" i="14"/>
  <c r="AD96" i="14"/>
  <c r="AE96" i="14"/>
  <c r="T97" i="14"/>
  <c r="U97" i="14"/>
  <c r="V97" i="14"/>
  <c r="W97" i="14"/>
  <c r="X97" i="14"/>
  <c r="Y97" i="14"/>
  <c r="Z97" i="14"/>
  <c r="AA97" i="14"/>
  <c r="AB97" i="14"/>
  <c r="AC97" i="14"/>
  <c r="AD97" i="14"/>
  <c r="AE97" i="14"/>
  <c r="T98" i="14"/>
  <c r="U98" i="14"/>
  <c r="V98" i="14"/>
  <c r="W98" i="14"/>
  <c r="X98" i="14"/>
  <c r="Y98" i="14"/>
  <c r="Z98" i="14"/>
  <c r="AA98" i="14"/>
  <c r="AB98" i="14"/>
  <c r="AC98" i="14"/>
  <c r="AD98" i="14"/>
  <c r="AE98" i="14"/>
  <c r="T99" i="14"/>
  <c r="U99" i="14"/>
  <c r="V99" i="14"/>
  <c r="W99" i="14"/>
  <c r="X99" i="14"/>
  <c r="Y99" i="14"/>
  <c r="Z99" i="14"/>
  <c r="AA99" i="14"/>
  <c r="AB99" i="14"/>
  <c r="AC99" i="14"/>
  <c r="AD99" i="14"/>
  <c r="AE99" i="14"/>
  <c r="T100" i="14"/>
  <c r="U100" i="14"/>
  <c r="V100" i="14"/>
  <c r="W100" i="14"/>
  <c r="X100" i="14"/>
  <c r="Y100" i="14"/>
  <c r="Z100" i="14"/>
  <c r="AA100" i="14"/>
  <c r="AB100" i="14"/>
  <c r="AC100" i="14"/>
  <c r="AD100" i="14"/>
  <c r="AE100" i="14"/>
  <c r="T101" i="14"/>
  <c r="U101" i="14"/>
  <c r="V101" i="14"/>
  <c r="W101" i="14"/>
  <c r="X101" i="14"/>
  <c r="Y101" i="14"/>
  <c r="Z101" i="14"/>
  <c r="AA101" i="14"/>
  <c r="AB101" i="14"/>
  <c r="AC101" i="14"/>
  <c r="AD101" i="14"/>
  <c r="AE101" i="14"/>
  <c r="T102" i="14"/>
  <c r="U102" i="14"/>
  <c r="V102" i="14"/>
  <c r="W102" i="14"/>
  <c r="X102" i="14"/>
  <c r="Y102" i="14"/>
  <c r="Z102" i="14"/>
  <c r="AA102" i="14"/>
  <c r="AB102" i="14"/>
  <c r="AC102" i="14"/>
  <c r="AD102" i="14"/>
  <c r="AE102" i="14"/>
  <c r="T103" i="14"/>
  <c r="U103" i="14"/>
  <c r="V103" i="14"/>
  <c r="W103" i="14"/>
  <c r="X103" i="14"/>
  <c r="Y103" i="14"/>
  <c r="Z103" i="14"/>
  <c r="AA103" i="14"/>
  <c r="AB103" i="14"/>
  <c r="AC103" i="14"/>
  <c r="AD103" i="14"/>
  <c r="AE103" i="14"/>
  <c r="T104" i="14"/>
  <c r="U104" i="14"/>
  <c r="V104" i="14"/>
  <c r="W104" i="14"/>
  <c r="X104" i="14"/>
  <c r="Y104" i="14"/>
  <c r="Z104" i="14"/>
  <c r="AA104" i="14"/>
  <c r="AB104" i="14"/>
  <c r="AC104" i="14"/>
  <c r="AD104" i="14"/>
  <c r="AE104" i="14"/>
  <c r="T105" i="14"/>
  <c r="U105" i="14"/>
  <c r="V105" i="14"/>
  <c r="W105" i="14"/>
  <c r="X105" i="14"/>
  <c r="Y105" i="14"/>
  <c r="Z105" i="14"/>
  <c r="AA105" i="14"/>
  <c r="AB105" i="14"/>
  <c r="AC105" i="14"/>
  <c r="AD105" i="14"/>
  <c r="AE105" i="14"/>
  <c r="T106" i="14"/>
  <c r="U106" i="14"/>
  <c r="V106" i="14"/>
  <c r="W106" i="14"/>
  <c r="X106" i="14"/>
  <c r="Y106" i="14"/>
  <c r="Z106" i="14"/>
  <c r="AA106" i="14"/>
  <c r="AB106" i="14"/>
  <c r="AC106" i="14"/>
  <c r="AD106" i="14"/>
  <c r="AE106" i="14"/>
  <c r="T107" i="14"/>
  <c r="U107" i="14"/>
  <c r="V107" i="14"/>
  <c r="W107" i="14"/>
  <c r="X107" i="14"/>
  <c r="Y107" i="14"/>
  <c r="Z107" i="14"/>
  <c r="AA107" i="14"/>
  <c r="AB107" i="14"/>
  <c r="AC107" i="14"/>
  <c r="AD107" i="14"/>
  <c r="AE107" i="14"/>
  <c r="T108" i="14"/>
  <c r="U108" i="14"/>
  <c r="V108" i="14"/>
  <c r="W108" i="14"/>
  <c r="X108" i="14"/>
  <c r="Y108" i="14"/>
  <c r="Z108" i="14"/>
  <c r="AA108" i="14"/>
  <c r="AB108" i="14"/>
  <c r="AC108" i="14"/>
  <c r="AD108" i="14"/>
  <c r="AE108" i="14"/>
  <c r="T109" i="14"/>
  <c r="U109" i="14"/>
  <c r="V109" i="14"/>
  <c r="W109" i="14"/>
  <c r="X109" i="14"/>
  <c r="Y109" i="14"/>
  <c r="Z109" i="14"/>
  <c r="AA109" i="14"/>
  <c r="AB109" i="14"/>
  <c r="AC109" i="14"/>
  <c r="AD109" i="14"/>
  <c r="AE109" i="14"/>
  <c r="T110" i="14"/>
  <c r="U110" i="14"/>
  <c r="V110" i="14"/>
  <c r="W110" i="14"/>
  <c r="X110" i="14"/>
  <c r="Y110" i="14"/>
  <c r="Z110" i="14"/>
  <c r="AA110" i="14"/>
  <c r="AB110" i="14"/>
  <c r="AC110" i="14"/>
  <c r="AD110" i="14"/>
  <c r="AE110" i="14"/>
  <c r="T111" i="14"/>
  <c r="U111" i="14"/>
  <c r="V111" i="14"/>
  <c r="W111" i="14"/>
  <c r="X111" i="14"/>
  <c r="Y111" i="14"/>
  <c r="Z111" i="14"/>
  <c r="AA111" i="14"/>
  <c r="AB111" i="14"/>
  <c r="AC111" i="14"/>
  <c r="AD111" i="14"/>
  <c r="AE111" i="14"/>
  <c r="T112" i="14"/>
  <c r="U112" i="14"/>
  <c r="V112" i="14"/>
  <c r="W112" i="14"/>
  <c r="X112" i="14"/>
  <c r="Y112" i="14"/>
  <c r="Z112" i="14"/>
  <c r="AA112" i="14"/>
  <c r="AB112" i="14"/>
  <c r="AC112" i="14"/>
  <c r="AD112" i="14"/>
  <c r="AE112" i="14"/>
  <c r="T113" i="14"/>
  <c r="U113" i="14"/>
  <c r="V113" i="14"/>
  <c r="W113" i="14"/>
  <c r="X113" i="14"/>
  <c r="Y113" i="14"/>
  <c r="Z113" i="14"/>
  <c r="AA113" i="14"/>
  <c r="AB113" i="14"/>
  <c r="AC113" i="14"/>
  <c r="AD113" i="14"/>
  <c r="AE113" i="14"/>
  <c r="T114" i="14"/>
  <c r="U114" i="14"/>
  <c r="V114" i="14"/>
  <c r="W114" i="14"/>
  <c r="X114" i="14"/>
  <c r="Y114" i="14"/>
  <c r="Z114" i="14"/>
  <c r="AA114" i="14"/>
  <c r="AB114" i="14"/>
  <c r="AC114" i="14"/>
  <c r="AD114" i="14"/>
  <c r="AE114" i="14"/>
  <c r="T115" i="14"/>
  <c r="U115" i="14"/>
  <c r="V115" i="14"/>
  <c r="W115" i="14"/>
  <c r="X115" i="14"/>
  <c r="Y115" i="14"/>
  <c r="Z115" i="14"/>
  <c r="AA115" i="14"/>
  <c r="AB115" i="14"/>
  <c r="AC115" i="14"/>
  <c r="AD115" i="14"/>
  <c r="AE115" i="14"/>
  <c r="T116" i="14"/>
  <c r="U116" i="14"/>
  <c r="V116" i="14"/>
  <c r="W116" i="14"/>
  <c r="X116" i="14"/>
  <c r="Y116" i="14"/>
  <c r="Z116" i="14"/>
  <c r="AA116" i="14"/>
  <c r="AB116" i="14"/>
  <c r="AC116" i="14"/>
  <c r="AD116" i="14"/>
  <c r="AE116" i="14"/>
  <c r="T117" i="14"/>
  <c r="U117" i="14"/>
  <c r="V117" i="14"/>
  <c r="W117" i="14"/>
  <c r="X117" i="14"/>
  <c r="Y117" i="14"/>
  <c r="Z117" i="14"/>
  <c r="AA117" i="14"/>
  <c r="AB117" i="14"/>
  <c r="AC117" i="14"/>
  <c r="AD117" i="14"/>
  <c r="AE117" i="14"/>
  <c r="T118" i="14"/>
  <c r="U118" i="14"/>
  <c r="V118" i="14"/>
  <c r="W118" i="14"/>
  <c r="X118" i="14"/>
  <c r="Y118" i="14"/>
  <c r="Z118" i="14"/>
  <c r="AA118" i="14"/>
  <c r="AB118" i="14"/>
  <c r="AC118" i="14"/>
  <c r="AD118" i="14"/>
  <c r="AE118" i="14"/>
  <c r="T119" i="14"/>
  <c r="U119" i="14"/>
  <c r="V119" i="14"/>
  <c r="W119" i="14"/>
  <c r="X119" i="14"/>
  <c r="Y119" i="14"/>
  <c r="Z119" i="14"/>
  <c r="AA119" i="14"/>
  <c r="AB119" i="14"/>
  <c r="AC119" i="14"/>
  <c r="AD119" i="14"/>
  <c r="AE119" i="14"/>
  <c r="T120" i="14"/>
  <c r="U120" i="14"/>
  <c r="V120" i="14"/>
  <c r="W120" i="14"/>
  <c r="X120" i="14"/>
  <c r="Y120" i="14"/>
  <c r="Z120" i="14"/>
  <c r="AA120" i="14"/>
  <c r="AB120" i="14"/>
  <c r="AC120" i="14"/>
  <c r="AD120" i="14"/>
  <c r="AE120" i="14"/>
  <c r="T121" i="14"/>
  <c r="U121" i="14"/>
  <c r="V121" i="14"/>
  <c r="W121" i="14"/>
  <c r="X121" i="14"/>
  <c r="Y121" i="14"/>
  <c r="Z121" i="14"/>
  <c r="AA121" i="14"/>
  <c r="AB121" i="14"/>
  <c r="AC121" i="14"/>
  <c r="AD121" i="14"/>
  <c r="AE121" i="14"/>
  <c r="T122" i="14"/>
  <c r="U122" i="14"/>
  <c r="V122" i="14"/>
  <c r="W122" i="14"/>
  <c r="X122" i="14"/>
  <c r="Y122" i="14"/>
  <c r="Z122" i="14"/>
  <c r="AA122" i="14"/>
  <c r="AB122" i="14"/>
  <c r="AC122" i="14"/>
  <c r="AD122" i="14"/>
  <c r="AE122" i="14"/>
  <c r="T123" i="14"/>
  <c r="U123" i="14"/>
  <c r="V123" i="14"/>
  <c r="W123" i="14"/>
  <c r="X123" i="14"/>
  <c r="Y123" i="14"/>
  <c r="Z123" i="14"/>
  <c r="AA123" i="14"/>
  <c r="AB123" i="14"/>
  <c r="AC123" i="14"/>
  <c r="AD123" i="14"/>
  <c r="AE123" i="14"/>
  <c r="T124" i="14"/>
  <c r="U124" i="14"/>
  <c r="V124" i="14"/>
  <c r="W124" i="14"/>
  <c r="X124" i="14"/>
  <c r="Y124" i="14"/>
  <c r="Z124" i="14"/>
  <c r="AA124" i="14"/>
  <c r="AB124" i="14"/>
  <c r="AC124" i="14"/>
  <c r="AD124" i="14"/>
  <c r="AE124" i="14"/>
  <c r="T125" i="14"/>
  <c r="U125" i="14"/>
  <c r="V125" i="14"/>
  <c r="W125" i="14"/>
  <c r="X125" i="14"/>
  <c r="Y125" i="14"/>
  <c r="Z125" i="14"/>
  <c r="AA125" i="14"/>
  <c r="AB125" i="14"/>
  <c r="AC125" i="14"/>
  <c r="AD125" i="14"/>
  <c r="AE125" i="14"/>
  <c r="T126" i="14"/>
  <c r="U126" i="14"/>
  <c r="V126" i="14"/>
  <c r="W126" i="14"/>
  <c r="X126" i="14"/>
  <c r="Y126" i="14"/>
  <c r="Z126" i="14"/>
  <c r="AA126" i="14"/>
  <c r="AB126" i="14"/>
  <c r="AC126" i="14"/>
  <c r="AD126" i="14"/>
  <c r="AE126" i="14"/>
  <c r="T127" i="14"/>
  <c r="U127" i="14"/>
  <c r="V127" i="14"/>
  <c r="W127" i="14"/>
  <c r="X127" i="14"/>
  <c r="Y127" i="14"/>
  <c r="Z127" i="14"/>
  <c r="AA127" i="14"/>
  <c r="AB127" i="14"/>
  <c r="AC127" i="14"/>
  <c r="AD127" i="14"/>
  <c r="AE127" i="14"/>
  <c r="T128" i="14"/>
  <c r="U128" i="14"/>
  <c r="V128" i="14"/>
  <c r="W128" i="14"/>
  <c r="X128" i="14"/>
  <c r="Y128" i="14"/>
  <c r="Z128" i="14"/>
  <c r="AA128" i="14"/>
  <c r="AB128" i="14"/>
  <c r="AC128" i="14"/>
  <c r="AD128" i="14"/>
  <c r="AE128" i="14"/>
  <c r="T129" i="14"/>
  <c r="U129" i="14"/>
  <c r="V129" i="14"/>
  <c r="W129" i="14"/>
  <c r="X129" i="14"/>
  <c r="Y129" i="14"/>
  <c r="Z129" i="14"/>
  <c r="AA129" i="14"/>
  <c r="AB129" i="14"/>
  <c r="AC129" i="14"/>
  <c r="AD129" i="14"/>
  <c r="AE129" i="14"/>
  <c r="T130" i="14"/>
  <c r="U130" i="14"/>
  <c r="V130" i="14"/>
  <c r="W130" i="14"/>
  <c r="X130" i="14"/>
  <c r="Y130" i="14"/>
  <c r="Z130" i="14"/>
  <c r="AA130" i="14"/>
  <c r="AB130" i="14"/>
  <c r="AC130" i="14"/>
  <c r="AD130" i="14"/>
  <c r="AE130" i="14"/>
  <c r="T131" i="14"/>
  <c r="U131" i="14"/>
  <c r="V131" i="14"/>
  <c r="W131" i="14"/>
  <c r="X131" i="14"/>
  <c r="Y131" i="14"/>
  <c r="Z131" i="14"/>
  <c r="AA131" i="14"/>
  <c r="AB131" i="14"/>
  <c r="AC131" i="14"/>
  <c r="AD131" i="14"/>
  <c r="AE131" i="14"/>
  <c r="T132" i="14"/>
  <c r="U132" i="14"/>
  <c r="V132" i="14"/>
  <c r="W132" i="14"/>
  <c r="X132" i="14"/>
  <c r="Y132" i="14"/>
  <c r="Z132" i="14"/>
  <c r="AA132" i="14"/>
  <c r="AB132" i="14"/>
  <c r="AC132" i="14"/>
  <c r="AD132" i="14"/>
  <c r="AE132" i="14"/>
  <c r="T133" i="14"/>
  <c r="U133" i="14"/>
  <c r="V133" i="14"/>
  <c r="W133" i="14"/>
  <c r="X133" i="14"/>
  <c r="Y133" i="14"/>
  <c r="Z133" i="14"/>
  <c r="AA133" i="14"/>
  <c r="AB133" i="14"/>
  <c r="AC133" i="14"/>
  <c r="AD133" i="14"/>
  <c r="AE133" i="14"/>
  <c r="T134" i="14"/>
  <c r="U134" i="14"/>
  <c r="V134" i="14"/>
  <c r="W134" i="14"/>
  <c r="X134" i="14"/>
  <c r="Y134" i="14"/>
  <c r="Z134" i="14"/>
  <c r="AA134" i="14"/>
  <c r="AB134" i="14"/>
  <c r="AC134" i="14"/>
  <c r="AD134" i="14"/>
  <c r="AE134" i="14"/>
  <c r="T135" i="14"/>
  <c r="U135" i="14"/>
  <c r="V135" i="14"/>
  <c r="W135" i="14"/>
  <c r="X135" i="14"/>
  <c r="Y135" i="14"/>
  <c r="Z135" i="14"/>
  <c r="AA135" i="14"/>
  <c r="AB135" i="14"/>
  <c r="AC135" i="14"/>
  <c r="AD135" i="14"/>
  <c r="AE135" i="14"/>
  <c r="T136" i="14"/>
  <c r="U136" i="14"/>
  <c r="V136" i="14"/>
  <c r="W136" i="14"/>
  <c r="X136" i="14"/>
  <c r="Y136" i="14"/>
  <c r="Z136" i="14"/>
  <c r="AA136" i="14"/>
  <c r="AB136" i="14"/>
  <c r="AC136" i="14"/>
  <c r="AD136" i="14"/>
  <c r="AE136" i="14"/>
  <c r="T137" i="14"/>
  <c r="U137" i="14"/>
  <c r="V137" i="14"/>
  <c r="W137" i="14"/>
  <c r="X137" i="14"/>
  <c r="Y137" i="14"/>
  <c r="Z137" i="14"/>
  <c r="AA137" i="14"/>
  <c r="AB137" i="14"/>
  <c r="AC137" i="14"/>
  <c r="AD137" i="14"/>
  <c r="AE137" i="14"/>
  <c r="T138" i="14"/>
  <c r="U138" i="14"/>
  <c r="V138" i="14"/>
  <c r="W138" i="14"/>
  <c r="X138" i="14"/>
  <c r="Y138" i="14"/>
  <c r="Z138" i="14"/>
  <c r="AA138" i="14"/>
  <c r="AB138" i="14"/>
  <c r="AC138" i="14"/>
  <c r="AD138" i="14"/>
  <c r="AE138" i="14"/>
  <c r="T139" i="14"/>
  <c r="U139" i="14"/>
  <c r="V139" i="14"/>
  <c r="W139" i="14"/>
  <c r="X139" i="14"/>
  <c r="Y139" i="14"/>
  <c r="Z139" i="14"/>
  <c r="AA139" i="14"/>
  <c r="AB139" i="14"/>
  <c r="AC139" i="14"/>
  <c r="AD139" i="14"/>
  <c r="AE139" i="14"/>
  <c r="T140" i="14"/>
  <c r="U140" i="14"/>
  <c r="V140" i="14"/>
  <c r="W140" i="14"/>
  <c r="X140" i="14"/>
  <c r="Y140" i="14"/>
  <c r="Z140" i="14"/>
  <c r="AA140" i="14"/>
  <c r="AB140" i="14"/>
  <c r="AC140" i="14"/>
  <c r="AD140" i="14"/>
  <c r="AE140" i="14"/>
  <c r="T141" i="14"/>
  <c r="U141" i="14"/>
  <c r="V141" i="14"/>
  <c r="W141" i="14"/>
  <c r="X141" i="14"/>
  <c r="Y141" i="14"/>
  <c r="Z141" i="14"/>
  <c r="AA141" i="14"/>
  <c r="AB141" i="14"/>
  <c r="AC141" i="14"/>
  <c r="AD141" i="14"/>
  <c r="AE141" i="14"/>
  <c r="T142" i="14"/>
  <c r="U142" i="14"/>
  <c r="V142" i="14"/>
  <c r="W142" i="14"/>
  <c r="X142" i="14"/>
  <c r="Y142" i="14"/>
  <c r="Z142" i="14"/>
  <c r="AA142" i="14"/>
  <c r="AB142" i="14"/>
  <c r="AC142" i="14"/>
  <c r="AD142" i="14"/>
  <c r="AE142" i="14"/>
  <c r="T143" i="14"/>
  <c r="U143" i="14"/>
  <c r="V143" i="14"/>
  <c r="W143" i="14"/>
  <c r="X143" i="14"/>
  <c r="Y143" i="14"/>
  <c r="Z143" i="14"/>
  <c r="AA143" i="14"/>
  <c r="AB143" i="14"/>
  <c r="AC143" i="14"/>
  <c r="AD143" i="14"/>
  <c r="AE143" i="14"/>
  <c r="T144" i="14"/>
  <c r="U144" i="14"/>
  <c r="V144" i="14"/>
  <c r="W144" i="14"/>
  <c r="X144" i="14"/>
  <c r="Y144" i="14"/>
  <c r="Z144" i="14"/>
  <c r="AA144" i="14"/>
  <c r="AB144" i="14"/>
  <c r="AC144" i="14"/>
  <c r="AD144" i="14"/>
  <c r="AE144" i="14"/>
  <c r="T145" i="14"/>
  <c r="U145" i="14"/>
  <c r="V145" i="14"/>
  <c r="W145" i="14"/>
  <c r="X145" i="14"/>
  <c r="Y145" i="14"/>
  <c r="Z145" i="14"/>
  <c r="AA145" i="14"/>
  <c r="AB145" i="14"/>
  <c r="AC145" i="14"/>
  <c r="AD145" i="14"/>
  <c r="AE145" i="14"/>
  <c r="T146" i="14"/>
  <c r="U146" i="14"/>
  <c r="V146" i="14"/>
  <c r="W146" i="14"/>
  <c r="X146" i="14"/>
  <c r="Y146" i="14"/>
  <c r="Z146" i="14"/>
  <c r="AA146" i="14"/>
  <c r="AB146" i="14"/>
  <c r="AC146" i="14"/>
  <c r="AD146" i="14"/>
  <c r="AE146" i="14"/>
  <c r="T147" i="14"/>
  <c r="U147" i="14"/>
  <c r="V147" i="14"/>
  <c r="W147" i="14"/>
  <c r="X147" i="14"/>
  <c r="Y147" i="14"/>
  <c r="Z147" i="14"/>
  <c r="AA147" i="14"/>
  <c r="AB147" i="14"/>
  <c r="AC147" i="14"/>
  <c r="AD147" i="14"/>
  <c r="AE147" i="14"/>
  <c r="T148" i="14"/>
  <c r="U148" i="14"/>
  <c r="V148" i="14"/>
  <c r="W148" i="14"/>
  <c r="X148" i="14"/>
  <c r="Y148" i="14"/>
  <c r="Z148" i="14"/>
  <c r="AA148" i="14"/>
  <c r="AB148" i="14"/>
  <c r="AC148" i="14"/>
  <c r="AD148" i="14"/>
  <c r="AE148" i="14"/>
  <c r="T149" i="14"/>
  <c r="U149" i="14"/>
  <c r="V149" i="14"/>
  <c r="W149" i="14"/>
  <c r="X149" i="14"/>
  <c r="Y149" i="14"/>
  <c r="Z149" i="14"/>
  <c r="AA149" i="14"/>
  <c r="AB149" i="14"/>
  <c r="AC149" i="14"/>
  <c r="AD149" i="14"/>
  <c r="AE149" i="14"/>
  <c r="T150" i="14"/>
  <c r="U150" i="14"/>
  <c r="V150" i="14"/>
  <c r="W150" i="14"/>
  <c r="X150" i="14"/>
  <c r="Y150" i="14"/>
  <c r="Z150" i="14"/>
  <c r="AA150" i="14"/>
  <c r="AB150" i="14"/>
  <c r="AC150" i="14"/>
  <c r="AD150" i="14"/>
  <c r="AE150" i="14"/>
  <c r="T151" i="14"/>
  <c r="U151" i="14"/>
  <c r="V151" i="14"/>
  <c r="W151" i="14"/>
  <c r="X151" i="14"/>
  <c r="Y151" i="14"/>
  <c r="Z151" i="14"/>
  <c r="AA151" i="14"/>
  <c r="AB151" i="14"/>
  <c r="AC151" i="14"/>
  <c r="AD151" i="14"/>
  <c r="AE151" i="14"/>
  <c r="T152" i="14"/>
  <c r="U152" i="14"/>
  <c r="V152" i="14"/>
  <c r="W152" i="14"/>
  <c r="X152" i="14"/>
  <c r="Y152" i="14"/>
  <c r="Z152" i="14"/>
  <c r="AA152" i="14"/>
  <c r="AB152" i="14"/>
  <c r="AC152" i="14"/>
  <c r="AD152" i="14"/>
  <c r="AE152" i="14"/>
  <c r="T153" i="14"/>
  <c r="U153" i="14"/>
  <c r="V153" i="14"/>
  <c r="W153" i="14"/>
  <c r="X153" i="14"/>
  <c r="Y153" i="14"/>
  <c r="Z153" i="14"/>
  <c r="AA153" i="14"/>
  <c r="AB153" i="14"/>
  <c r="AC153" i="14"/>
  <c r="AD153" i="14"/>
  <c r="AE153" i="14"/>
  <c r="T154" i="14"/>
  <c r="U154" i="14"/>
  <c r="V154" i="14"/>
  <c r="W154" i="14"/>
  <c r="X154" i="14"/>
  <c r="Y154" i="14"/>
  <c r="Z154" i="14"/>
  <c r="AA154" i="14"/>
  <c r="AB154" i="14"/>
  <c r="AC154" i="14"/>
  <c r="AD154" i="14"/>
  <c r="AE154" i="14"/>
  <c r="T155" i="14"/>
  <c r="U155" i="14"/>
  <c r="V155" i="14"/>
  <c r="W155" i="14"/>
  <c r="X155" i="14"/>
  <c r="Y155" i="14"/>
  <c r="Z155" i="14"/>
  <c r="AA155" i="14"/>
  <c r="AB155" i="14"/>
  <c r="AC155" i="14"/>
  <c r="AD155" i="14"/>
  <c r="AE155" i="14"/>
  <c r="T156" i="14"/>
  <c r="U156" i="14"/>
  <c r="V156" i="14"/>
  <c r="W156" i="14"/>
  <c r="X156" i="14"/>
  <c r="Y156" i="14"/>
  <c r="Z156" i="14"/>
  <c r="AA156" i="14"/>
  <c r="AB156" i="14"/>
  <c r="AC156" i="14"/>
  <c r="AD156" i="14"/>
  <c r="AE156" i="14"/>
  <c r="T157" i="14"/>
  <c r="U157" i="14"/>
  <c r="V157" i="14"/>
  <c r="W157" i="14"/>
  <c r="X157" i="14"/>
  <c r="Y157" i="14"/>
  <c r="Z157" i="14"/>
  <c r="AA157" i="14"/>
  <c r="AB157" i="14"/>
  <c r="AC157" i="14"/>
  <c r="AD157" i="14"/>
  <c r="AE157" i="14"/>
  <c r="T158" i="14"/>
  <c r="U158" i="14"/>
  <c r="V158" i="14"/>
  <c r="W158" i="14"/>
  <c r="X158" i="14"/>
  <c r="Y158" i="14"/>
  <c r="Z158" i="14"/>
  <c r="AA158" i="14"/>
  <c r="AB158" i="14"/>
  <c r="AC158" i="14"/>
  <c r="AD158" i="14"/>
  <c r="AE158" i="14"/>
  <c r="T159" i="14"/>
  <c r="U159" i="14"/>
  <c r="V159" i="14"/>
  <c r="W159" i="14"/>
  <c r="X159" i="14"/>
  <c r="Y159" i="14"/>
  <c r="Z159" i="14"/>
  <c r="AA159" i="14"/>
  <c r="AB159" i="14"/>
  <c r="AC159" i="14"/>
  <c r="AD159" i="14"/>
  <c r="AE159" i="14"/>
  <c r="T160" i="14"/>
  <c r="U160" i="14"/>
  <c r="V160" i="14"/>
  <c r="W160" i="14"/>
  <c r="X160" i="14"/>
  <c r="Y160" i="14"/>
  <c r="Z160" i="14"/>
  <c r="AA160" i="14"/>
  <c r="AB160" i="14"/>
  <c r="AC160" i="14"/>
  <c r="AD160" i="14"/>
  <c r="AE160" i="14"/>
  <c r="T161" i="14"/>
  <c r="U161" i="14"/>
  <c r="V161" i="14"/>
  <c r="W161" i="14"/>
  <c r="X161" i="14"/>
  <c r="Y161" i="14"/>
  <c r="Z161" i="14"/>
  <c r="AA161" i="14"/>
  <c r="AB161" i="14"/>
  <c r="AC161" i="14"/>
  <c r="AD161" i="14"/>
  <c r="AE161" i="14"/>
  <c r="T162" i="14"/>
  <c r="U162" i="14"/>
  <c r="V162" i="14"/>
  <c r="W162" i="14"/>
  <c r="X162" i="14"/>
  <c r="Y162" i="14"/>
  <c r="Z162" i="14"/>
  <c r="AA162" i="14"/>
  <c r="AB162" i="14"/>
  <c r="AC162" i="14"/>
  <c r="AD162" i="14"/>
  <c r="AE162" i="14"/>
  <c r="T163" i="14"/>
  <c r="U163" i="14"/>
  <c r="V163" i="14"/>
  <c r="W163" i="14"/>
  <c r="X163" i="14"/>
  <c r="Y163" i="14"/>
  <c r="Z163" i="14"/>
  <c r="AA163" i="14"/>
  <c r="AB163" i="14"/>
  <c r="AC163" i="14"/>
  <c r="AD163" i="14"/>
  <c r="AE163" i="14"/>
  <c r="T164" i="14"/>
  <c r="U164" i="14"/>
  <c r="V164" i="14"/>
  <c r="W164" i="14"/>
  <c r="X164" i="14"/>
  <c r="Y164" i="14"/>
  <c r="Z164" i="14"/>
  <c r="AA164" i="14"/>
  <c r="AB164" i="14"/>
  <c r="AC164" i="14"/>
  <c r="AD164" i="14"/>
  <c r="AE164" i="14"/>
  <c r="T165" i="14"/>
  <c r="U165" i="14"/>
  <c r="V165" i="14"/>
  <c r="W165" i="14"/>
  <c r="X165" i="14"/>
  <c r="Y165" i="14"/>
  <c r="Z165" i="14"/>
  <c r="AA165" i="14"/>
  <c r="AB165" i="14"/>
  <c r="AC165" i="14"/>
  <c r="AD165" i="14"/>
  <c r="AE165" i="14"/>
  <c r="T166" i="14"/>
  <c r="U166" i="14"/>
  <c r="V166" i="14"/>
  <c r="W166" i="14"/>
  <c r="X166" i="14"/>
  <c r="Y166" i="14"/>
  <c r="Z166" i="14"/>
  <c r="AA166" i="14"/>
  <c r="AB166" i="14"/>
  <c r="AC166" i="14"/>
  <c r="AD166" i="14"/>
  <c r="AE166" i="14"/>
  <c r="T167" i="14"/>
  <c r="U167" i="14"/>
  <c r="V167" i="14"/>
  <c r="W167" i="14"/>
  <c r="X167" i="14"/>
  <c r="Y167" i="14"/>
  <c r="Z167" i="14"/>
  <c r="AA167" i="14"/>
  <c r="AB167" i="14"/>
  <c r="AC167" i="14"/>
  <c r="AD167" i="14"/>
  <c r="AE167" i="14"/>
  <c r="T168" i="14"/>
  <c r="U168" i="14"/>
  <c r="V168" i="14"/>
  <c r="W168" i="14"/>
  <c r="X168" i="14"/>
  <c r="Y168" i="14"/>
  <c r="Z168" i="14"/>
  <c r="AA168" i="14"/>
  <c r="AB168" i="14"/>
  <c r="AC168" i="14"/>
  <c r="AD168" i="14"/>
  <c r="AE168" i="14"/>
  <c r="T169" i="14"/>
  <c r="U169" i="14"/>
  <c r="V169" i="14"/>
  <c r="W169" i="14"/>
  <c r="X169" i="14"/>
  <c r="Y169" i="14"/>
  <c r="Z169" i="14"/>
  <c r="AA169" i="14"/>
  <c r="AB169" i="14"/>
  <c r="AC169" i="14"/>
  <c r="AD169" i="14"/>
  <c r="AE169" i="14"/>
  <c r="T170" i="14"/>
  <c r="U170" i="14"/>
  <c r="V170" i="14"/>
  <c r="W170" i="14"/>
  <c r="X170" i="14"/>
  <c r="Y170" i="14"/>
  <c r="Z170" i="14"/>
  <c r="AA170" i="14"/>
  <c r="AB170" i="14"/>
  <c r="AC170" i="14"/>
  <c r="AD170" i="14"/>
  <c r="AE170" i="14"/>
  <c r="T171" i="14"/>
  <c r="U171" i="14"/>
  <c r="V171" i="14"/>
  <c r="W171" i="14"/>
  <c r="X171" i="14"/>
  <c r="Y171" i="14"/>
  <c r="Z171" i="14"/>
  <c r="AA171" i="14"/>
  <c r="AB171" i="14"/>
  <c r="AC171" i="14"/>
  <c r="AD171" i="14"/>
  <c r="AE171" i="14"/>
  <c r="T172" i="14"/>
  <c r="U172" i="14"/>
  <c r="V172" i="14"/>
  <c r="W172" i="14"/>
  <c r="X172" i="14"/>
  <c r="Y172" i="14"/>
  <c r="Z172" i="14"/>
  <c r="AA172" i="14"/>
  <c r="AB172" i="14"/>
  <c r="AC172" i="14"/>
  <c r="AD172" i="14"/>
  <c r="AE172" i="14"/>
  <c r="T173" i="14"/>
  <c r="U173" i="14"/>
  <c r="V173" i="14"/>
  <c r="W173" i="14"/>
  <c r="X173" i="14"/>
  <c r="Y173" i="14"/>
  <c r="Z173" i="14"/>
  <c r="AA173" i="14"/>
  <c r="AB173" i="14"/>
  <c r="AC173" i="14"/>
  <c r="AD173" i="14"/>
  <c r="AE173" i="14"/>
  <c r="T174" i="14"/>
  <c r="U174" i="14"/>
  <c r="V174" i="14"/>
  <c r="W174" i="14"/>
  <c r="X174" i="14"/>
  <c r="Y174" i="14"/>
  <c r="Z174" i="14"/>
  <c r="AA174" i="14"/>
  <c r="AB174" i="14"/>
  <c r="AC174" i="14"/>
  <c r="AD174" i="14"/>
  <c r="AE174" i="14"/>
  <c r="T175" i="14"/>
  <c r="U175" i="14"/>
  <c r="V175" i="14"/>
  <c r="W175" i="14"/>
  <c r="X175" i="14"/>
  <c r="Y175" i="14"/>
  <c r="Z175" i="14"/>
  <c r="AA175" i="14"/>
  <c r="AB175" i="14"/>
  <c r="AC175" i="14"/>
  <c r="AD175" i="14"/>
  <c r="AE175" i="14"/>
  <c r="T176" i="14"/>
  <c r="U176" i="14"/>
  <c r="V176" i="14"/>
  <c r="W176" i="14"/>
  <c r="X176" i="14"/>
  <c r="Y176" i="14"/>
  <c r="Z176" i="14"/>
  <c r="AA176" i="14"/>
  <c r="AB176" i="14"/>
  <c r="AC176" i="14"/>
  <c r="AD176" i="14"/>
  <c r="AE176" i="14"/>
  <c r="T177" i="14"/>
  <c r="U177" i="14"/>
  <c r="V177" i="14"/>
  <c r="W177" i="14"/>
  <c r="X177" i="14"/>
  <c r="Y177" i="14"/>
  <c r="Z177" i="14"/>
  <c r="AA177" i="14"/>
  <c r="AB177" i="14"/>
  <c r="AC177" i="14"/>
  <c r="AD177" i="14"/>
  <c r="AE177" i="14"/>
  <c r="T178" i="14"/>
  <c r="U178" i="14"/>
  <c r="V178" i="14"/>
  <c r="W178" i="14"/>
  <c r="X178" i="14"/>
  <c r="Y178" i="14"/>
  <c r="Z178" i="14"/>
  <c r="AA178" i="14"/>
  <c r="AB178" i="14"/>
  <c r="AC178" i="14"/>
  <c r="AD178" i="14"/>
  <c r="AE178" i="14"/>
  <c r="T179" i="14"/>
  <c r="U179" i="14"/>
  <c r="V179" i="14"/>
  <c r="W179" i="14"/>
  <c r="X179" i="14"/>
  <c r="Y179" i="14"/>
  <c r="Z179" i="14"/>
  <c r="AA179" i="14"/>
  <c r="AB179" i="14"/>
  <c r="AC179" i="14"/>
  <c r="AD179" i="14"/>
  <c r="AE179" i="14"/>
  <c r="T180" i="14"/>
  <c r="U180" i="14"/>
  <c r="V180" i="14"/>
  <c r="W180" i="14"/>
  <c r="X180" i="14"/>
  <c r="Y180" i="14"/>
  <c r="Z180" i="14"/>
  <c r="AA180" i="14"/>
  <c r="AB180" i="14"/>
  <c r="AC180" i="14"/>
  <c r="AD180" i="14"/>
  <c r="AE180" i="14"/>
  <c r="T181" i="14"/>
  <c r="U181" i="14"/>
  <c r="V181" i="14"/>
  <c r="W181" i="14"/>
  <c r="X181" i="14"/>
  <c r="Y181" i="14"/>
  <c r="Z181" i="14"/>
  <c r="AA181" i="14"/>
  <c r="AB181" i="14"/>
  <c r="AC181" i="14"/>
  <c r="AD181" i="14"/>
  <c r="AE181" i="14"/>
  <c r="T182" i="14"/>
  <c r="U182" i="14"/>
  <c r="V182" i="14"/>
  <c r="W182" i="14"/>
  <c r="X182" i="14"/>
  <c r="Y182" i="14"/>
  <c r="Z182" i="14"/>
  <c r="AA182" i="14"/>
  <c r="AB182" i="14"/>
  <c r="AC182" i="14"/>
  <c r="AD182" i="14"/>
  <c r="AE182" i="14"/>
  <c r="T183" i="14"/>
  <c r="U183" i="14"/>
  <c r="V183" i="14"/>
  <c r="W183" i="14"/>
  <c r="X183" i="14"/>
  <c r="Y183" i="14"/>
  <c r="Z183" i="14"/>
  <c r="AA183" i="14"/>
  <c r="AB183" i="14"/>
  <c r="AC183" i="14"/>
  <c r="AD183" i="14"/>
  <c r="AE183" i="14"/>
  <c r="T184" i="14"/>
  <c r="U184" i="14"/>
  <c r="V184" i="14"/>
  <c r="W184" i="14"/>
  <c r="X184" i="14"/>
  <c r="Y184" i="14"/>
  <c r="Z184" i="14"/>
  <c r="AA184" i="14"/>
  <c r="AB184" i="14"/>
  <c r="AC184" i="14"/>
  <c r="AD184" i="14"/>
  <c r="AE184" i="14"/>
  <c r="T185" i="14"/>
  <c r="U185" i="14"/>
  <c r="V185" i="14"/>
  <c r="W185" i="14"/>
  <c r="X185" i="14"/>
  <c r="Y185" i="14"/>
  <c r="Z185" i="14"/>
  <c r="AA185" i="14"/>
  <c r="AB185" i="14"/>
  <c r="AC185" i="14"/>
  <c r="AD185" i="14"/>
  <c r="AE185" i="14"/>
  <c r="T186" i="14"/>
  <c r="U186" i="14"/>
  <c r="V186" i="14"/>
  <c r="W186" i="14"/>
  <c r="X186" i="14"/>
  <c r="Y186" i="14"/>
  <c r="Z186" i="14"/>
  <c r="AA186" i="14"/>
  <c r="AB186" i="14"/>
  <c r="AC186" i="14"/>
  <c r="AD186" i="14"/>
  <c r="AE186" i="14"/>
  <c r="T187" i="14"/>
  <c r="U187" i="14"/>
  <c r="V187" i="14"/>
  <c r="W187" i="14"/>
  <c r="X187" i="14"/>
  <c r="Y187" i="14"/>
  <c r="Z187" i="14"/>
  <c r="AA187" i="14"/>
  <c r="AB187" i="14"/>
  <c r="AC187" i="14"/>
  <c r="AD187" i="14"/>
  <c r="AE187" i="14"/>
  <c r="T188" i="14"/>
  <c r="U188" i="14"/>
  <c r="V188" i="14"/>
  <c r="W188" i="14"/>
  <c r="X188" i="14"/>
  <c r="Y188" i="14"/>
  <c r="Z188" i="14"/>
  <c r="AA188" i="14"/>
  <c r="AB188" i="14"/>
  <c r="AC188" i="14"/>
  <c r="AD188" i="14"/>
  <c r="AE188" i="14"/>
  <c r="T189" i="14"/>
  <c r="U189" i="14"/>
  <c r="V189" i="14"/>
  <c r="W189" i="14"/>
  <c r="X189" i="14"/>
  <c r="Y189" i="14"/>
  <c r="Z189" i="14"/>
  <c r="AA189" i="14"/>
  <c r="AB189" i="14"/>
  <c r="AC189" i="14"/>
  <c r="AD189" i="14"/>
  <c r="AE189" i="14"/>
  <c r="T190" i="14"/>
  <c r="U190" i="14"/>
  <c r="V190" i="14"/>
  <c r="W190" i="14"/>
  <c r="X190" i="14"/>
  <c r="Y190" i="14"/>
  <c r="Z190" i="14"/>
  <c r="AA190" i="14"/>
  <c r="AB190" i="14"/>
  <c r="AC190" i="14"/>
  <c r="AD190" i="14"/>
  <c r="AE190" i="14"/>
  <c r="T191" i="14"/>
  <c r="U191" i="14"/>
  <c r="V191" i="14"/>
  <c r="W191" i="14"/>
  <c r="X191" i="14"/>
  <c r="Y191" i="14"/>
  <c r="Z191" i="14"/>
  <c r="AA191" i="14"/>
  <c r="AB191" i="14"/>
  <c r="AC191" i="14"/>
  <c r="AD191" i="14"/>
  <c r="AE191" i="14"/>
  <c r="T192" i="14"/>
  <c r="U192" i="14"/>
  <c r="V192" i="14"/>
  <c r="W192" i="14"/>
  <c r="X192" i="14"/>
  <c r="Y192" i="14"/>
  <c r="Z192" i="14"/>
  <c r="AA192" i="14"/>
  <c r="AB192" i="14"/>
  <c r="AC192" i="14"/>
  <c r="AD192" i="14"/>
  <c r="AE192" i="14"/>
  <c r="T193" i="14"/>
  <c r="U193" i="14"/>
  <c r="V193" i="14"/>
  <c r="W193" i="14"/>
  <c r="X193" i="14"/>
  <c r="Y193" i="14"/>
  <c r="Z193" i="14"/>
  <c r="AA193" i="14"/>
  <c r="AB193" i="14"/>
  <c r="AC193" i="14"/>
  <c r="AD193" i="14"/>
  <c r="AE193" i="14"/>
  <c r="T194" i="14"/>
  <c r="U194" i="14"/>
  <c r="V194" i="14"/>
  <c r="W194" i="14"/>
  <c r="X194" i="14"/>
  <c r="Y194" i="14"/>
  <c r="Z194" i="14"/>
  <c r="AA194" i="14"/>
  <c r="AB194" i="14"/>
  <c r="AC194" i="14"/>
  <c r="AD194" i="14"/>
  <c r="AE194" i="14"/>
  <c r="T195" i="14"/>
  <c r="U195" i="14"/>
  <c r="V195" i="14"/>
  <c r="W195" i="14"/>
  <c r="X195" i="14"/>
  <c r="Y195" i="14"/>
  <c r="Z195" i="14"/>
  <c r="AA195" i="14"/>
  <c r="AB195" i="14"/>
  <c r="AC195" i="14"/>
  <c r="AD195" i="14"/>
  <c r="AE195" i="14"/>
  <c r="T196" i="14"/>
  <c r="U196" i="14"/>
  <c r="V196" i="14"/>
  <c r="W196" i="14"/>
  <c r="X196" i="14"/>
  <c r="Y196" i="14"/>
  <c r="Z196" i="14"/>
  <c r="AA196" i="14"/>
  <c r="AB196" i="14"/>
  <c r="AC196" i="14"/>
  <c r="AD196" i="14"/>
  <c r="AE196" i="14"/>
  <c r="T197" i="14"/>
  <c r="U197" i="14"/>
  <c r="V197" i="14"/>
  <c r="W197" i="14"/>
  <c r="X197" i="14"/>
  <c r="Y197" i="14"/>
  <c r="Z197" i="14"/>
  <c r="AA197" i="14"/>
  <c r="AB197" i="14"/>
  <c r="AC197" i="14"/>
  <c r="AD197" i="14"/>
  <c r="AE197" i="14"/>
  <c r="T198" i="14"/>
  <c r="U198" i="14"/>
  <c r="V198" i="14"/>
  <c r="W198" i="14"/>
  <c r="X198" i="14"/>
  <c r="Y198" i="14"/>
  <c r="Z198" i="14"/>
  <c r="AA198" i="14"/>
  <c r="AB198" i="14"/>
  <c r="AC198" i="14"/>
  <c r="AD198" i="14"/>
  <c r="AE198" i="14"/>
  <c r="T199" i="14"/>
  <c r="U199" i="14"/>
  <c r="V199" i="14"/>
  <c r="W199" i="14"/>
  <c r="X199" i="14"/>
  <c r="Y199" i="14"/>
  <c r="Z199" i="14"/>
  <c r="AA199" i="14"/>
  <c r="AB199" i="14"/>
  <c r="AC199" i="14"/>
  <c r="AD199" i="14"/>
  <c r="AE199" i="14"/>
  <c r="T200" i="14"/>
  <c r="U200" i="14"/>
  <c r="V200" i="14"/>
  <c r="W200" i="14"/>
  <c r="X200" i="14"/>
  <c r="Y200" i="14"/>
  <c r="Z200" i="14"/>
  <c r="AA200" i="14"/>
  <c r="AB200" i="14"/>
  <c r="AC200" i="14"/>
  <c r="AD200" i="14"/>
  <c r="AE200" i="14"/>
  <c r="T201" i="14"/>
  <c r="U201" i="14"/>
  <c r="V201" i="14"/>
  <c r="W201" i="14"/>
  <c r="X201" i="14"/>
  <c r="Y201" i="14"/>
  <c r="Z201" i="14"/>
  <c r="AA201" i="14"/>
  <c r="AB201" i="14"/>
  <c r="AC201" i="14"/>
  <c r="AD201" i="14"/>
  <c r="AE201" i="14"/>
  <c r="T202" i="14"/>
  <c r="U202" i="14"/>
  <c r="V202" i="14"/>
  <c r="W202" i="14"/>
  <c r="X202" i="14"/>
  <c r="Y202" i="14"/>
  <c r="Z202" i="14"/>
  <c r="AA202" i="14"/>
  <c r="AB202" i="14"/>
  <c r="AC202" i="14"/>
  <c r="AD202" i="14"/>
  <c r="AE202" i="14"/>
  <c r="T203" i="14"/>
  <c r="U203" i="14"/>
  <c r="V203" i="14"/>
  <c r="W203" i="14"/>
  <c r="X203" i="14"/>
  <c r="Y203" i="14"/>
  <c r="Z203" i="14"/>
  <c r="AA203" i="14"/>
  <c r="AB203" i="14"/>
  <c r="AC203" i="14"/>
  <c r="AD203" i="14"/>
  <c r="AE203" i="14"/>
  <c r="T204" i="14"/>
  <c r="U204" i="14"/>
  <c r="V204" i="14"/>
  <c r="W204" i="14"/>
  <c r="X204" i="14"/>
  <c r="Y204" i="14"/>
  <c r="Z204" i="14"/>
  <c r="AA204" i="14"/>
  <c r="AB204" i="14"/>
  <c r="AC204" i="14"/>
  <c r="AD204" i="14"/>
  <c r="AE204" i="14"/>
  <c r="T205" i="14"/>
  <c r="U205" i="14"/>
  <c r="V205" i="14"/>
  <c r="W205" i="14"/>
  <c r="X205" i="14"/>
  <c r="Y205" i="14"/>
  <c r="Z205" i="14"/>
  <c r="AA205" i="14"/>
  <c r="AB205" i="14"/>
  <c r="AC205" i="14"/>
  <c r="AD205" i="14"/>
  <c r="AE205" i="14"/>
  <c r="T206" i="14"/>
  <c r="U206" i="14"/>
  <c r="V206" i="14"/>
  <c r="W206" i="14"/>
  <c r="X206" i="14"/>
  <c r="Y206" i="14"/>
  <c r="Z206" i="14"/>
  <c r="AA206" i="14"/>
  <c r="AB206" i="14"/>
  <c r="AC206" i="14"/>
  <c r="AD206" i="14"/>
  <c r="AE206" i="14"/>
  <c r="T207" i="14"/>
  <c r="U207" i="14"/>
  <c r="V207" i="14"/>
  <c r="W207" i="14"/>
  <c r="X207" i="14"/>
  <c r="Y207" i="14"/>
  <c r="Z207" i="14"/>
  <c r="AA207" i="14"/>
  <c r="AB207" i="14"/>
  <c r="AC207" i="14"/>
  <c r="AD207" i="14"/>
  <c r="AE207" i="14"/>
  <c r="T208" i="14"/>
  <c r="U208" i="14"/>
  <c r="V208" i="14"/>
  <c r="W208" i="14"/>
  <c r="X208" i="14"/>
  <c r="Y208" i="14"/>
  <c r="Z208" i="14"/>
  <c r="AA208" i="14"/>
  <c r="AB208" i="14"/>
  <c r="AC208" i="14"/>
  <c r="AD208" i="14"/>
  <c r="AE208" i="14"/>
  <c r="T209" i="14"/>
  <c r="U209" i="14"/>
  <c r="V209" i="14"/>
  <c r="W209" i="14"/>
  <c r="X209" i="14"/>
  <c r="Y209" i="14"/>
  <c r="Z209" i="14"/>
  <c r="AA209" i="14"/>
  <c r="AB209" i="14"/>
  <c r="AC209" i="14"/>
  <c r="AD209" i="14"/>
  <c r="AE209" i="14"/>
  <c r="T210" i="14"/>
  <c r="U210" i="14"/>
  <c r="V210" i="14"/>
  <c r="W210" i="14"/>
  <c r="X210" i="14"/>
  <c r="Y210" i="14"/>
  <c r="Z210" i="14"/>
  <c r="AA210" i="14"/>
  <c r="AB210" i="14"/>
  <c r="AC210" i="14"/>
  <c r="AD210" i="14"/>
  <c r="AE210" i="14"/>
  <c r="T211" i="14"/>
  <c r="U211" i="14"/>
  <c r="V211" i="14"/>
  <c r="W211" i="14"/>
  <c r="X211" i="14"/>
  <c r="Y211" i="14"/>
  <c r="Z211" i="14"/>
  <c r="AA211" i="14"/>
  <c r="AB211" i="14"/>
  <c r="AC211" i="14"/>
  <c r="AD211" i="14"/>
  <c r="AE211" i="14"/>
  <c r="T212" i="14"/>
  <c r="U212" i="14"/>
  <c r="V212" i="14"/>
  <c r="W212" i="14"/>
  <c r="X212" i="14"/>
  <c r="Y212" i="14"/>
  <c r="Z212" i="14"/>
  <c r="AA212" i="14"/>
  <c r="AB212" i="14"/>
  <c r="AC212" i="14"/>
  <c r="AD212" i="14"/>
  <c r="AE212" i="14"/>
  <c r="T213" i="14"/>
  <c r="U213" i="14"/>
  <c r="V213" i="14"/>
  <c r="W213" i="14"/>
  <c r="X213" i="14"/>
  <c r="Y213" i="14"/>
  <c r="Z213" i="14"/>
  <c r="AA213" i="14"/>
  <c r="AB213" i="14"/>
  <c r="AC213" i="14"/>
  <c r="AD213" i="14"/>
  <c r="AE213" i="14"/>
  <c r="T214" i="14"/>
  <c r="U214" i="14"/>
  <c r="V214" i="14"/>
  <c r="W214" i="14"/>
  <c r="X214" i="14"/>
  <c r="Y214" i="14"/>
  <c r="Z214" i="14"/>
  <c r="AA214" i="14"/>
  <c r="AB214" i="14"/>
  <c r="AC214" i="14"/>
  <c r="AD214" i="14"/>
  <c r="AE214" i="14"/>
  <c r="T215" i="14"/>
  <c r="U215" i="14"/>
  <c r="V215" i="14"/>
  <c r="W215" i="14"/>
  <c r="X215" i="14"/>
  <c r="Y215" i="14"/>
  <c r="Z215" i="14"/>
  <c r="AA215" i="14"/>
  <c r="AB215" i="14"/>
  <c r="AC215" i="14"/>
  <c r="AD215" i="14"/>
  <c r="AE215" i="14"/>
  <c r="T216" i="14"/>
  <c r="U216" i="14"/>
  <c r="V216" i="14"/>
  <c r="W216" i="14"/>
  <c r="X216" i="14"/>
  <c r="Y216" i="14"/>
  <c r="Z216" i="14"/>
  <c r="AA216" i="14"/>
  <c r="AB216" i="14"/>
  <c r="AC216" i="14"/>
  <c r="AD216" i="14"/>
  <c r="AE216" i="14"/>
  <c r="T217" i="14"/>
  <c r="U217" i="14"/>
  <c r="V217" i="14"/>
  <c r="W217" i="14"/>
  <c r="X217" i="14"/>
  <c r="Y217" i="14"/>
  <c r="Z217" i="14"/>
  <c r="AA217" i="14"/>
  <c r="AB217" i="14"/>
  <c r="AC217" i="14"/>
  <c r="AD217" i="14"/>
  <c r="AE217" i="14"/>
  <c r="T218" i="14"/>
  <c r="U218" i="14"/>
  <c r="V218" i="14"/>
  <c r="W218" i="14"/>
  <c r="X218" i="14"/>
  <c r="Y218" i="14"/>
  <c r="Z218" i="14"/>
  <c r="AA218" i="14"/>
  <c r="AB218" i="14"/>
  <c r="AC218" i="14"/>
  <c r="AD218" i="14"/>
  <c r="AE218" i="14"/>
  <c r="T219" i="14"/>
  <c r="U219" i="14"/>
  <c r="V219" i="14"/>
  <c r="W219" i="14"/>
  <c r="X219" i="14"/>
  <c r="Y219" i="14"/>
  <c r="Z219" i="14"/>
  <c r="AA219" i="14"/>
  <c r="AB219" i="14"/>
  <c r="AC219" i="14"/>
  <c r="AD219" i="14"/>
  <c r="AE219" i="14"/>
  <c r="T220" i="14"/>
  <c r="U220" i="14"/>
  <c r="V220" i="14"/>
  <c r="W220" i="14"/>
  <c r="X220" i="14"/>
  <c r="Y220" i="14"/>
  <c r="Z220" i="14"/>
  <c r="AA220" i="14"/>
  <c r="AB220" i="14"/>
  <c r="AC220" i="14"/>
  <c r="AD220" i="14"/>
  <c r="AE220" i="14"/>
  <c r="T221" i="14"/>
  <c r="U221" i="14"/>
  <c r="V221" i="14"/>
  <c r="W221" i="14"/>
  <c r="X221" i="14"/>
  <c r="Y221" i="14"/>
  <c r="Z221" i="14"/>
  <c r="AA221" i="14"/>
  <c r="AB221" i="14"/>
  <c r="AC221" i="14"/>
  <c r="AD221" i="14"/>
  <c r="AE221" i="14"/>
  <c r="T222" i="14"/>
  <c r="U222" i="14"/>
  <c r="V222" i="14"/>
  <c r="W222" i="14"/>
  <c r="X222" i="14"/>
  <c r="Y222" i="14"/>
  <c r="Z222" i="14"/>
  <c r="AA222" i="14"/>
  <c r="AB222" i="14"/>
  <c r="AC222" i="14"/>
  <c r="AD222" i="14"/>
  <c r="AE222" i="14"/>
  <c r="T223" i="14"/>
  <c r="U223" i="14"/>
  <c r="V223" i="14"/>
  <c r="W223" i="14"/>
  <c r="X223" i="14"/>
  <c r="Y223" i="14"/>
  <c r="Z223" i="14"/>
  <c r="AA223" i="14"/>
  <c r="AB223" i="14"/>
  <c r="AC223" i="14"/>
  <c r="AD223" i="14"/>
  <c r="AE223" i="14"/>
  <c r="T224" i="14"/>
  <c r="U224" i="14"/>
  <c r="V224" i="14"/>
  <c r="W224" i="14"/>
  <c r="X224" i="14"/>
  <c r="Y224" i="14"/>
  <c r="Z224" i="14"/>
  <c r="AA224" i="14"/>
  <c r="AB224" i="14"/>
  <c r="AC224" i="14"/>
  <c r="AD224" i="14"/>
  <c r="AE224" i="14"/>
  <c r="T225" i="14"/>
  <c r="U225" i="14"/>
  <c r="V225" i="14"/>
  <c r="W225" i="14"/>
  <c r="X225" i="14"/>
  <c r="Y225" i="14"/>
  <c r="Z225" i="14"/>
  <c r="AA225" i="14"/>
  <c r="AB225" i="14"/>
  <c r="AC225" i="14"/>
  <c r="AD225" i="14"/>
  <c r="AE225" i="14"/>
  <c r="T226" i="14"/>
  <c r="U226" i="14"/>
  <c r="V226" i="14"/>
  <c r="W226" i="14"/>
  <c r="X226" i="14"/>
  <c r="Y226" i="14"/>
  <c r="Z226" i="14"/>
  <c r="AA226" i="14"/>
  <c r="AB226" i="14"/>
  <c r="AC226" i="14"/>
  <c r="AD226" i="14"/>
  <c r="AE226" i="14"/>
  <c r="T227" i="14"/>
  <c r="U227" i="14"/>
  <c r="V227" i="14"/>
  <c r="W227" i="14"/>
  <c r="X227" i="14"/>
  <c r="Y227" i="14"/>
  <c r="Z227" i="14"/>
  <c r="AA227" i="14"/>
  <c r="AB227" i="14"/>
  <c r="AC227" i="14"/>
  <c r="AD227" i="14"/>
  <c r="AE227" i="14"/>
  <c r="T228" i="14"/>
  <c r="U228" i="14"/>
  <c r="V228" i="14"/>
  <c r="W228" i="14"/>
  <c r="X228" i="14"/>
  <c r="Y228" i="14"/>
  <c r="Z228" i="14"/>
  <c r="AA228" i="14"/>
  <c r="AB228" i="14"/>
  <c r="AC228" i="14"/>
  <c r="AD228" i="14"/>
  <c r="AE228" i="14"/>
  <c r="T229" i="14"/>
  <c r="U229" i="14"/>
  <c r="V229" i="14"/>
  <c r="W229" i="14"/>
  <c r="X229" i="14"/>
  <c r="Y229" i="14"/>
  <c r="Z229" i="14"/>
  <c r="AA229" i="14"/>
  <c r="AB229" i="14"/>
  <c r="AC229" i="14"/>
  <c r="AD229" i="14"/>
  <c r="AE229" i="14"/>
  <c r="T230" i="14"/>
  <c r="U230" i="14"/>
  <c r="V230" i="14"/>
  <c r="W230" i="14"/>
  <c r="X230" i="14"/>
  <c r="Y230" i="14"/>
  <c r="Z230" i="14"/>
  <c r="AA230" i="14"/>
  <c r="AB230" i="14"/>
  <c r="AC230" i="14"/>
  <c r="AD230" i="14"/>
  <c r="AE230" i="14"/>
  <c r="T231" i="14"/>
  <c r="U231" i="14"/>
  <c r="V231" i="14"/>
  <c r="W231" i="14"/>
  <c r="X231" i="14"/>
  <c r="Y231" i="14"/>
  <c r="Z231" i="14"/>
  <c r="AA231" i="14"/>
  <c r="AB231" i="14"/>
  <c r="AC231" i="14"/>
  <c r="AD231" i="14"/>
  <c r="AE231" i="14"/>
  <c r="T232" i="14"/>
  <c r="U232" i="14"/>
  <c r="V232" i="14"/>
  <c r="W232" i="14"/>
  <c r="X232" i="14"/>
  <c r="Y232" i="14"/>
  <c r="Z232" i="14"/>
  <c r="AA232" i="14"/>
  <c r="AB232" i="14"/>
  <c r="AC232" i="14"/>
  <c r="AD232" i="14"/>
  <c r="AE232" i="14"/>
  <c r="T233" i="14"/>
  <c r="U233" i="14"/>
  <c r="V233" i="14"/>
  <c r="W233" i="14"/>
  <c r="X233" i="14"/>
  <c r="Y233" i="14"/>
  <c r="Z233" i="14"/>
  <c r="AA233" i="14"/>
  <c r="AB233" i="14"/>
  <c r="AC233" i="14"/>
  <c r="AD233" i="14"/>
  <c r="AE233" i="14"/>
  <c r="T234" i="14"/>
  <c r="U234" i="14"/>
  <c r="V234" i="14"/>
  <c r="W234" i="14"/>
  <c r="X234" i="14"/>
  <c r="Y234" i="14"/>
  <c r="Z234" i="14"/>
  <c r="AA234" i="14"/>
  <c r="AB234" i="14"/>
  <c r="AC234" i="14"/>
  <c r="AD234" i="14"/>
  <c r="AE234" i="14"/>
  <c r="T235" i="14"/>
  <c r="U235" i="14"/>
  <c r="V235" i="14"/>
  <c r="W235" i="14"/>
  <c r="X235" i="14"/>
  <c r="Y235" i="14"/>
  <c r="Z235" i="14"/>
  <c r="AA235" i="14"/>
  <c r="AB235" i="14"/>
  <c r="AC235" i="14"/>
  <c r="AD235" i="14"/>
  <c r="AE235" i="14"/>
  <c r="T236" i="14"/>
  <c r="U236" i="14"/>
  <c r="V236" i="14"/>
  <c r="W236" i="14"/>
  <c r="X236" i="14"/>
  <c r="Y236" i="14"/>
  <c r="Z236" i="14"/>
  <c r="AA236" i="14"/>
  <c r="AB236" i="14"/>
  <c r="AC236" i="14"/>
  <c r="AD236" i="14"/>
  <c r="AE236" i="14"/>
  <c r="T237" i="14"/>
  <c r="U237" i="14"/>
  <c r="V237" i="14"/>
  <c r="W237" i="14"/>
  <c r="X237" i="14"/>
  <c r="Y237" i="14"/>
  <c r="Z237" i="14"/>
  <c r="AA237" i="14"/>
  <c r="AB237" i="14"/>
  <c r="AC237" i="14"/>
  <c r="AD237" i="14"/>
  <c r="AE237" i="14"/>
  <c r="T238" i="14"/>
  <c r="U238" i="14"/>
  <c r="V238" i="14"/>
  <c r="W238" i="14"/>
  <c r="X238" i="14"/>
  <c r="Y238" i="14"/>
  <c r="Z238" i="14"/>
  <c r="AA238" i="14"/>
  <c r="AB238" i="14"/>
  <c r="AC238" i="14"/>
  <c r="AD238" i="14"/>
  <c r="AE238" i="14"/>
  <c r="T239" i="14"/>
  <c r="U239" i="14"/>
  <c r="V239" i="14"/>
  <c r="W239" i="14"/>
  <c r="X239" i="14"/>
  <c r="Y239" i="14"/>
  <c r="Z239" i="14"/>
  <c r="AA239" i="14"/>
  <c r="AB239" i="14"/>
  <c r="AC239" i="14"/>
  <c r="AD239" i="14"/>
  <c r="AE239" i="14"/>
  <c r="T240" i="14"/>
  <c r="U240" i="14"/>
  <c r="V240" i="14"/>
  <c r="W240" i="14"/>
  <c r="X240" i="14"/>
  <c r="Y240" i="14"/>
  <c r="Z240" i="14"/>
  <c r="AA240" i="14"/>
  <c r="AB240" i="14"/>
  <c r="AC240" i="14"/>
  <c r="AD240" i="14"/>
  <c r="AE240" i="14"/>
  <c r="T241" i="14"/>
  <c r="U241" i="14"/>
  <c r="V241" i="14"/>
  <c r="W241" i="14"/>
  <c r="X241" i="14"/>
  <c r="Y241" i="14"/>
  <c r="Z241" i="14"/>
  <c r="AA241" i="14"/>
  <c r="AB241" i="14"/>
  <c r="AC241" i="14"/>
  <c r="AD241" i="14"/>
  <c r="AE241" i="14"/>
  <c r="T242" i="14"/>
  <c r="U242" i="14"/>
  <c r="V242" i="14"/>
  <c r="W242" i="14"/>
  <c r="X242" i="14"/>
  <c r="Y242" i="14"/>
  <c r="Z242" i="14"/>
  <c r="AA242" i="14"/>
  <c r="AB242" i="14"/>
  <c r="AC242" i="14"/>
  <c r="AD242" i="14"/>
  <c r="AE242" i="14"/>
  <c r="T243" i="14"/>
  <c r="U243" i="14"/>
  <c r="V243" i="14"/>
  <c r="W243" i="14"/>
  <c r="X243" i="14"/>
  <c r="Y243" i="14"/>
  <c r="Z243" i="14"/>
  <c r="AA243" i="14"/>
  <c r="AB243" i="14"/>
  <c r="AC243" i="14"/>
  <c r="AD243" i="14"/>
  <c r="AE243" i="14"/>
  <c r="T244" i="14"/>
  <c r="U244" i="14"/>
  <c r="V244" i="14"/>
  <c r="W244" i="14"/>
  <c r="X244" i="14"/>
  <c r="Y244" i="14"/>
  <c r="Z244" i="14"/>
  <c r="AA244" i="14"/>
  <c r="AB244" i="14"/>
  <c r="AC244" i="14"/>
  <c r="AD244" i="14"/>
  <c r="AE244" i="14"/>
  <c r="T245" i="14"/>
  <c r="U245" i="14"/>
  <c r="V245" i="14"/>
  <c r="W245" i="14"/>
  <c r="X245" i="14"/>
  <c r="Y245" i="14"/>
  <c r="Z245" i="14"/>
  <c r="AA245" i="14"/>
  <c r="AB245" i="14"/>
  <c r="AC245" i="14"/>
  <c r="AD245" i="14"/>
  <c r="AE245" i="14"/>
  <c r="T246" i="14"/>
  <c r="U246" i="14"/>
  <c r="V246" i="14"/>
  <c r="W246" i="14"/>
  <c r="X246" i="14"/>
  <c r="Y246" i="14"/>
  <c r="Z246" i="14"/>
  <c r="AA246" i="14"/>
  <c r="AB246" i="14"/>
  <c r="AC246" i="14"/>
  <c r="AD246" i="14"/>
  <c r="AE246" i="14"/>
  <c r="T247" i="14"/>
  <c r="U247" i="14"/>
  <c r="V247" i="14"/>
  <c r="W247" i="14"/>
  <c r="X247" i="14"/>
  <c r="Y247" i="14"/>
  <c r="Z247" i="14"/>
  <c r="AA247" i="14"/>
  <c r="AB247" i="14"/>
  <c r="AC247" i="14"/>
  <c r="AD247" i="14"/>
  <c r="AE247" i="14"/>
  <c r="T248" i="14"/>
  <c r="U248" i="14"/>
  <c r="V248" i="14"/>
  <c r="W248" i="14"/>
  <c r="X248" i="14"/>
  <c r="Y248" i="14"/>
  <c r="Z248" i="14"/>
  <c r="AA248" i="14"/>
  <c r="AB248" i="14"/>
  <c r="AC248" i="14"/>
  <c r="AD248" i="14"/>
  <c r="AE248" i="14"/>
  <c r="T249" i="14"/>
  <c r="U249" i="14"/>
  <c r="V249" i="14"/>
  <c r="W249" i="14"/>
  <c r="X249" i="14"/>
  <c r="Y249" i="14"/>
  <c r="Z249" i="14"/>
  <c r="AA249" i="14"/>
  <c r="AB249" i="14"/>
  <c r="AC249" i="14"/>
  <c r="AD249" i="14"/>
  <c r="AE249" i="14"/>
  <c r="T250" i="14"/>
  <c r="U250" i="14"/>
  <c r="V250" i="14"/>
  <c r="W250" i="14"/>
  <c r="X250" i="14"/>
  <c r="Y250" i="14"/>
  <c r="Z250" i="14"/>
  <c r="AA250" i="14"/>
  <c r="AB250" i="14"/>
  <c r="AC250" i="14"/>
  <c r="AD250" i="14"/>
  <c r="AE250" i="14"/>
  <c r="T251" i="14"/>
  <c r="U251" i="14"/>
  <c r="V251" i="14"/>
  <c r="W251" i="14"/>
  <c r="X251" i="14"/>
  <c r="Y251" i="14"/>
  <c r="Z251" i="14"/>
  <c r="AA251" i="14"/>
  <c r="AB251" i="14"/>
  <c r="AC251" i="14"/>
  <c r="AD251" i="14"/>
  <c r="AE251" i="14"/>
  <c r="T252" i="14"/>
  <c r="U252" i="14"/>
  <c r="V252" i="14"/>
  <c r="W252" i="14"/>
  <c r="X252" i="14"/>
  <c r="Y252" i="14"/>
  <c r="Z252" i="14"/>
  <c r="AA252" i="14"/>
  <c r="AB252" i="14"/>
  <c r="AC252" i="14"/>
  <c r="AD252" i="14"/>
  <c r="AE252" i="14"/>
  <c r="T253" i="14"/>
  <c r="U253" i="14"/>
  <c r="V253" i="14"/>
  <c r="W253" i="14"/>
  <c r="X253" i="14"/>
  <c r="Y253" i="14"/>
  <c r="Z253" i="14"/>
  <c r="AA253" i="14"/>
  <c r="AB253" i="14"/>
  <c r="AC253" i="14"/>
  <c r="AD253" i="14"/>
  <c r="AE253" i="14"/>
  <c r="T254" i="14"/>
  <c r="U254" i="14"/>
  <c r="V254" i="14"/>
  <c r="W254" i="14"/>
  <c r="X254" i="14"/>
  <c r="Y254" i="14"/>
  <c r="Z254" i="14"/>
  <c r="AA254" i="14"/>
  <c r="AB254" i="14"/>
  <c r="AC254" i="14"/>
  <c r="AD254" i="14"/>
  <c r="AE254" i="14"/>
  <c r="T255" i="14"/>
  <c r="U255" i="14"/>
  <c r="V255" i="14"/>
  <c r="W255" i="14"/>
  <c r="X255" i="14"/>
  <c r="Y255" i="14"/>
  <c r="Z255" i="14"/>
  <c r="AA255" i="14"/>
  <c r="AB255" i="14"/>
  <c r="AC255" i="14"/>
  <c r="AD255" i="14"/>
  <c r="AE255" i="14"/>
  <c r="T256" i="14"/>
  <c r="U256" i="14"/>
  <c r="V256" i="14"/>
  <c r="W256" i="14"/>
  <c r="X256" i="14"/>
  <c r="Y256" i="14"/>
  <c r="Z256" i="14"/>
  <c r="AA256" i="14"/>
  <c r="AB256" i="14"/>
  <c r="AC256" i="14"/>
  <c r="AD256" i="14"/>
  <c r="AE256" i="14"/>
  <c r="T257" i="14"/>
  <c r="U257" i="14"/>
  <c r="V257" i="14"/>
  <c r="W257" i="14"/>
  <c r="X257" i="14"/>
  <c r="Y257" i="14"/>
  <c r="Z257" i="14"/>
  <c r="AA257" i="14"/>
  <c r="AB257" i="14"/>
  <c r="AC257" i="14"/>
  <c r="AD257" i="14"/>
  <c r="AE257" i="14"/>
  <c r="T258" i="14"/>
  <c r="U258" i="14"/>
  <c r="V258" i="14"/>
  <c r="W258" i="14"/>
  <c r="X258" i="14"/>
  <c r="Y258" i="14"/>
  <c r="Z258" i="14"/>
  <c r="AA258" i="14"/>
  <c r="AB258" i="14"/>
  <c r="AC258" i="14"/>
  <c r="AD258" i="14"/>
  <c r="AE258" i="14"/>
  <c r="T259" i="14"/>
  <c r="U259" i="14"/>
  <c r="V259" i="14"/>
  <c r="W259" i="14"/>
  <c r="X259" i="14"/>
  <c r="Y259" i="14"/>
  <c r="Z259" i="14"/>
  <c r="AA259" i="14"/>
  <c r="AB259" i="14"/>
  <c r="AC259" i="14"/>
  <c r="AD259" i="14"/>
  <c r="AE259" i="14"/>
  <c r="T260" i="14"/>
  <c r="U260" i="14"/>
  <c r="V260" i="14"/>
  <c r="W260" i="14"/>
  <c r="X260" i="14"/>
  <c r="Y260" i="14"/>
  <c r="Z260" i="14"/>
  <c r="AA260" i="14"/>
  <c r="AB260" i="14"/>
  <c r="AC260" i="14"/>
  <c r="AD260" i="14"/>
  <c r="AE260" i="14"/>
  <c r="T261" i="14"/>
  <c r="U261" i="14"/>
  <c r="V261" i="14"/>
  <c r="W261" i="14"/>
  <c r="X261" i="14"/>
  <c r="Y261" i="14"/>
  <c r="Z261" i="14"/>
  <c r="AA261" i="14"/>
  <c r="AB261" i="14"/>
  <c r="AC261" i="14"/>
  <c r="AD261" i="14"/>
  <c r="AE261" i="14"/>
  <c r="T262" i="14"/>
  <c r="U262" i="14"/>
  <c r="V262" i="14"/>
  <c r="W262" i="14"/>
  <c r="X262" i="14"/>
  <c r="Y262" i="14"/>
  <c r="Z262" i="14"/>
  <c r="AA262" i="14"/>
  <c r="AB262" i="14"/>
  <c r="AC262" i="14"/>
  <c r="AD262" i="14"/>
  <c r="AE262" i="14"/>
  <c r="T263" i="14"/>
  <c r="U263" i="14"/>
  <c r="V263" i="14"/>
  <c r="W263" i="14"/>
  <c r="X263" i="14"/>
  <c r="Y263" i="14"/>
  <c r="Z263" i="14"/>
  <c r="AA263" i="14"/>
  <c r="AB263" i="14"/>
  <c r="AC263" i="14"/>
  <c r="AD263" i="14"/>
  <c r="AE263" i="14"/>
  <c r="T264" i="14"/>
  <c r="U264" i="14"/>
  <c r="V264" i="14"/>
  <c r="W264" i="14"/>
  <c r="X264" i="14"/>
  <c r="Y264" i="14"/>
  <c r="Z264" i="14"/>
  <c r="AA264" i="14"/>
  <c r="AB264" i="14"/>
  <c r="AC264" i="14"/>
  <c r="AD264" i="14"/>
  <c r="AE264" i="14"/>
  <c r="T265" i="14"/>
  <c r="U265" i="14"/>
  <c r="V265" i="14"/>
  <c r="W265" i="14"/>
  <c r="X265" i="14"/>
  <c r="Y265" i="14"/>
  <c r="Z265" i="14"/>
  <c r="AA265" i="14"/>
  <c r="AB265" i="14"/>
  <c r="AC265" i="14"/>
  <c r="AD265" i="14"/>
  <c r="AE265" i="14"/>
  <c r="T266" i="14"/>
  <c r="U266" i="14"/>
  <c r="V266" i="14"/>
  <c r="W266" i="14"/>
  <c r="X266" i="14"/>
  <c r="Y266" i="14"/>
  <c r="Z266" i="14"/>
  <c r="AA266" i="14"/>
  <c r="AB266" i="14"/>
  <c r="AC266" i="14"/>
  <c r="AD266" i="14"/>
  <c r="AE266" i="14"/>
  <c r="T267" i="14"/>
  <c r="U267" i="14"/>
  <c r="V267" i="14"/>
  <c r="W267" i="14"/>
  <c r="X267" i="14"/>
  <c r="Y267" i="14"/>
  <c r="Z267" i="14"/>
  <c r="AA267" i="14"/>
  <c r="AB267" i="14"/>
  <c r="AC267" i="14"/>
  <c r="AD267" i="14"/>
  <c r="AE267" i="14"/>
  <c r="T268" i="14"/>
  <c r="U268" i="14"/>
  <c r="V268" i="14"/>
  <c r="W268" i="14"/>
  <c r="X268" i="14"/>
  <c r="Y268" i="14"/>
  <c r="Z268" i="14"/>
  <c r="AA268" i="14"/>
  <c r="AB268" i="14"/>
  <c r="AC268" i="14"/>
  <c r="AD268" i="14"/>
  <c r="AE268" i="14"/>
  <c r="T269" i="14"/>
  <c r="U269" i="14"/>
  <c r="V269" i="14"/>
  <c r="W269" i="14"/>
  <c r="X269" i="14"/>
  <c r="Y269" i="14"/>
  <c r="Z269" i="14"/>
  <c r="AA269" i="14"/>
  <c r="AB269" i="14"/>
  <c r="AC269" i="14"/>
  <c r="AD269" i="14"/>
  <c r="AE269" i="14"/>
  <c r="T270" i="14"/>
  <c r="U270" i="14"/>
  <c r="V270" i="14"/>
  <c r="W270" i="14"/>
  <c r="X270" i="14"/>
  <c r="Y270" i="14"/>
  <c r="Z270" i="14"/>
  <c r="AA270" i="14"/>
  <c r="AB270" i="14"/>
  <c r="AC270" i="14"/>
  <c r="AD270" i="14"/>
  <c r="AE270" i="14"/>
  <c r="T271" i="14"/>
  <c r="U271" i="14"/>
  <c r="V271" i="14"/>
  <c r="W271" i="14"/>
  <c r="X271" i="14"/>
  <c r="Y271" i="14"/>
  <c r="Z271" i="14"/>
  <c r="AA271" i="14"/>
  <c r="AB271" i="14"/>
  <c r="AC271" i="14"/>
  <c r="AD271" i="14"/>
  <c r="AE271" i="14"/>
  <c r="T272" i="14"/>
  <c r="U272" i="14"/>
  <c r="V272" i="14"/>
  <c r="W272" i="14"/>
  <c r="X272" i="14"/>
  <c r="Y272" i="14"/>
  <c r="Z272" i="14"/>
  <c r="AA272" i="14"/>
  <c r="AB272" i="14"/>
  <c r="AC272" i="14"/>
  <c r="AD272" i="14"/>
  <c r="AE272" i="14"/>
  <c r="T273" i="14"/>
  <c r="U273" i="14"/>
  <c r="V273" i="14"/>
  <c r="W273" i="14"/>
  <c r="X273" i="14"/>
  <c r="Y273" i="14"/>
  <c r="Z273" i="14"/>
  <c r="AA273" i="14"/>
  <c r="AB273" i="14"/>
  <c r="AC273" i="14"/>
  <c r="AD273" i="14"/>
  <c r="AE273" i="14"/>
  <c r="T274" i="14"/>
  <c r="U274" i="14"/>
  <c r="V274" i="14"/>
  <c r="W274" i="14"/>
  <c r="X274" i="14"/>
  <c r="Y274" i="14"/>
  <c r="Z274" i="14"/>
  <c r="AA274" i="14"/>
  <c r="AB274" i="14"/>
  <c r="AC274" i="14"/>
  <c r="AD274" i="14"/>
  <c r="AE274" i="14"/>
  <c r="T275" i="14"/>
  <c r="U275" i="14"/>
  <c r="V275" i="14"/>
  <c r="W275" i="14"/>
  <c r="X275" i="14"/>
  <c r="Y275" i="14"/>
  <c r="Z275" i="14"/>
  <c r="AA275" i="14"/>
  <c r="AB275" i="14"/>
  <c r="AC275" i="14"/>
  <c r="AD275" i="14"/>
  <c r="AE275" i="14"/>
  <c r="T276" i="14"/>
  <c r="U276" i="14"/>
  <c r="V276" i="14"/>
  <c r="W276" i="14"/>
  <c r="X276" i="14"/>
  <c r="Y276" i="14"/>
  <c r="Z276" i="14"/>
  <c r="AA276" i="14"/>
  <c r="AB276" i="14"/>
  <c r="AC276" i="14"/>
  <c r="AD276" i="14"/>
  <c r="AE276" i="14"/>
  <c r="T277" i="14"/>
  <c r="U277" i="14"/>
  <c r="V277" i="14"/>
  <c r="W277" i="14"/>
  <c r="X277" i="14"/>
  <c r="Y277" i="14"/>
  <c r="Z277" i="14"/>
  <c r="AA277" i="14"/>
  <c r="AB277" i="14"/>
  <c r="AC277" i="14"/>
  <c r="AD277" i="14"/>
  <c r="AE277" i="14"/>
  <c r="T278" i="14"/>
  <c r="U278" i="14"/>
  <c r="V278" i="14"/>
  <c r="W278" i="14"/>
  <c r="X278" i="14"/>
  <c r="Y278" i="14"/>
  <c r="Z278" i="14"/>
  <c r="AA278" i="14"/>
  <c r="AB278" i="14"/>
  <c r="AC278" i="14"/>
  <c r="AD278" i="14"/>
  <c r="AE278" i="14"/>
  <c r="T279" i="14"/>
  <c r="U279" i="14"/>
  <c r="V279" i="14"/>
  <c r="W279" i="14"/>
  <c r="X279" i="14"/>
  <c r="Y279" i="14"/>
  <c r="Z279" i="14"/>
  <c r="AA279" i="14"/>
  <c r="AB279" i="14"/>
  <c r="AC279" i="14"/>
  <c r="AD279" i="14"/>
  <c r="AE279" i="14"/>
  <c r="T280" i="14"/>
  <c r="U280" i="14"/>
  <c r="V280" i="14"/>
  <c r="W280" i="14"/>
  <c r="X280" i="14"/>
  <c r="Y280" i="14"/>
  <c r="Z280" i="14"/>
  <c r="AA280" i="14"/>
  <c r="AB280" i="14"/>
  <c r="AC280" i="14"/>
  <c r="AD280" i="14"/>
  <c r="AE280" i="14"/>
  <c r="T281" i="14"/>
  <c r="U281" i="14"/>
  <c r="V281" i="14"/>
  <c r="W281" i="14"/>
  <c r="X281" i="14"/>
  <c r="Y281" i="14"/>
  <c r="Z281" i="14"/>
  <c r="AA281" i="14"/>
  <c r="AB281" i="14"/>
  <c r="AC281" i="14"/>
  <c r="AD281" i="14"/>
  <c r="AE281" i="14"/>
  <c r="T282" i="14"/>
  <c r="U282" i="14"/>
  <c r="V282" i="14"/>
  <c r="W282" i="14"/>
  <c r="X282" i="14"/>
  <c r="Y282" i="14"/>
  <c r="Z282" i="14"/>
  <c r="AA282" i="14"/>
  <c r="AB282" i="14"/>
  <c r="AC282" i="14"/>
  <c r="AD282" i="14"/>
  <c r="AE282" i="14"/>
  <c r="T283" i="14"/>
  <c r="U283" i="14"/>
  <c r="V283" i="14"/>
  <c r="W283" i="14"/>
  <c r="X283" i="14"/>
  <c r="Y283" i="14"/>
  <c r="Z283" i="14"/>
  <c r="AA283" i="14"/>
  <c r="AB283" i="14"/>
  <c r="AC283" i="14"/>
  <c r="AD283" i="14"/>
  <c r="AE283" i="14"/>
  <c r="T284" i="14"/>
  <c r="U284" i="14"/>
  <c r="V284" i="14"/>
  <c r="W284" i="14"/>
  <c r="X284" i="14"/>
  <c r="Y284" i="14"/>
  <c r="Z284" i="14"/>
  <c r="AA284" i="14"/>
  <c r="AB284" i="14"/>
  <c r="AC284" i="14"/>
  <c r="AD284" i="14"/>
  <c r="AE284" i="14"/>
  <c r="T285" i="14"/>
  <c r="U285" i="14"/>
  <c r="V285" i="14"/>
  <c r="W285" i="14"/>
  <c r="X285" i="14"/>
  <c r="Y285" i="14"/>
  <c r="Z285" i="14"/>
  <c r="AA285" i="14"/>
  <c r="AB285" i="14"/>
  <c r="AC285" i="14"/>
  <c r="AD285" i="14"/>
  <c r="AE285" i="14"/>
  <c r="T286" i="14"/>
  <c r="U286" i="14"/>
  <c r="V286" i="14"/>
  <c r="W286" i="14"/>
  <c r="X286" i="14"/>
  <c r="Y286" i="14"/>
  <c r="Z286" i="14"/>
  <c r="AA286" i="14"/>
  <c r="AB286" i="14"/>
  <c r="AC286" i="14"/>
  <c r="AD286" i="14"/>
  <c r="AE286" i="14"/>
  <c r="T287" i="14"/>
  <c r="U287" i="14"/>
  <c r="V287" i="14"/>
  <c r="W287" i="14"/>
  <c r="X287" i="14"/>
  <c r="Y287" i="14"/>
  <c r="Z287" i="14"/>
  <c r="AA287" i="14"/>
  <c r="AB287" i="14"/>
  <c r="AC287" i="14"/>
  <c r="AD287" i="14"/>
  <c r="AE287" i="14"/>
  <c r="T288" i="14"/>
  <c r="U288" i="14"/>
  <c r="V288" i="14"/>
  <c r="W288" i="14"/>
  <c r="X288" i="14"/>
  <c r="Y288" i="14"/>
  <c r="Z288" i="14"/>
  <c r="AA288" i="14"/>
  <c r="AB288" i="14"/>
  <c r="AC288" i="14"/>
  <c r="AD288" i="14"/>
  <c r="AE288" i="14"/>
  <c r="T289" i="14"/>
  <c r="U289" i="14"/>
  <c r="V289" i="14"/>
  <c r="W289" i="14"/>
  <c r="X289" i="14"/>
  <c r="Y289" i="14"/>
  <c r="Z289" i="14"/>
  <c r="AA289" i="14"/>
  <c r="AB289" i="14"/>
  <c r="AC289" i="14"/>
  <c r="AD289" i="14"/>
  <c r="AE289" i="14"/>
  <c r="T290" i="14"/>
  <c r="U290" i="14"/>
  <c r="V290" i="14"/>
  <c r="W290" i="14"/>
  <c r="X290" i="14"/>
  <c r="Y290" i="14"/>
  <c r="Z290" i="14"/>
  <c r="AA290" i="14"/>
  <c r="AB290" i="14"/>
  <c r="AC290" i="14"/>
  <c r="AD290" i="14"/>
  <c r="AE290" i="14"/>
  <c r="T291" i="14"/>
  <c r="U291" i="14"/>
  <c r="V291" i="14"/>
  <c r="W291" i="14"/>
  <c r="X291" i="14"/>
  <c r="Y291" i="14"/>
  <c r="Z291" i="14"/>
  <c r="AA291" i="14"/>
  <c r="AB291" i="14"/>
  <c r="AC291" i="14"/>
  <c r="AD291" i="14"/>
  <c r="AE291" i="14"/>
  <c r="T292" i="14"/>
  <c r="U292" i="14"/>
  <c r="V292" i="14"/>
  <c r="W292" i="14"/>
  <c r="X292" i="14"/>
  <c r="Y292" i="14"/>
  <c r="Z292" i="14"/>
  <c r="AA292" i="14"/>
  <c r="AB292" i="14"/>
  <c r="AC292" i="14"/>
  <c r="AD292" i="14"/>
  <c r="AE292" i="14"/>
  <c r="T293" i="14"/>
  <c r="U293" i="14"/>
  <c r="V293" i="14"/>
  <c r="W293" i="14"/>
  <c r="X293" i="14"/>
  <c r="Y293" i="14"/>
  <c r="Z293" i="14"/>
  <c r="AA293" i="14"/>
  <c r="AB293" i="14"/>
  <c r="AC293" i="14"/>
  <c r="AD293" i="14"/>
  <c r="AE293" i="14"/>
  <c r="T294" i="14"/>
  <c r="U294" i="14"/>
  <c r="V294" i="14"/>
  <c r="W294" i="14"/>
  <c r="X294" i="14"/>
  <c r="Y294" i="14"/>
  <c r="Z294" i="14"/>
  <c r="AA294" i="14"/>
  <c r="AB294" i="14"/>
  <c r="AC294" i="14"/>
  <c r="AD294" i="14"/>
  <c r="AE294" i="14"/>
  <c r="T295" i="14"/>
  <c r="U295" i="14"/>
  <c r="V295" i="14"/>
  <c r="W295" i="14"/>
  <c r="X295" i="14"/>
  <c r="Y295" i="14"/>
  <c r="Z295" i="14"/>
  <c r="AA295" i="14"/>
  <c r="AB295" i="14"/>
  <c r="AC295" i="14"/>
  <c r="AD295" i="14"/>
  <c r="AE295" i="14"/>
  <c r="T296" i="14"/>
  <c r="U296" i="14"/>
  <c r="V296" i="14"/>
  <c r="W296" i="14"/>
  <c r="X296" i="14"/>
  <c r="Y296" i="14"/>
  <c r="Z296" i="14"/>
  <c r="AA296" i="14"/>
  <c r="AB296" i="14"/>
  <c r="AC296" i="14"/>
  <c r="AD296" i="14"/>
  <c r="AE296" i="14"/>
  <c r="T297" i="14"/>
  <c r="U297" i="14"/>
  <c r="V297" i="14"/>
  <c r="W297" i="14"/>
  <c r="X297" i="14"/>
  <c r="Y297" i="14"/>
  <c r="Z297" i="14"/>
  <c r="AA297" i="14"/>
  <c r="AB297" i="14"/>
  <c r="AC297" i="14"/>
  <c r="AD297" i="14"/>
  <c r="AE297" i="14"/>
  <c r="T298" i="14"/>
  <c r="U298" i="14"/>
  <c r="V298" i="14"/>
  <c r="W298" i="14"/>
  <c r="X298" i="14"/>
  <c r="Y298" i="14"/>
  <c r="Z298" i="14"/>
  <c r="AA298" i="14"/>
  <c r="AB298" i="14"/>
  <c r="AC298" i="14"/>
  <c r="AD298" i="14"/>
  <c r="AE298" i="14"/>
  <c r="T299" i="14"/>
  <c r="U299" i="14"/>
  <c r="V299" i="14"/>
  <c r="W299" i="14"/>
  <c r="X299" i="14"/>
  <c r="Y299" i="14"/>
  <c r="Z299" i="14"/>
  <c r="AA299" i="14"/>
  <c r="AB299" i="14"/>
  <c r="AC299" i="14"/>
  <c r="AD299" i="14"/>
  <c r="AE299" i="14"/>
  <c r="T300" i="14"/>
  <c r="U300" i="14"/>
  <c r="V300" i="14"/>
  <c r="W300" i="14"/>
  <c r="X300" i="14"/>
  <c r="Y300" i="14"/>
  <c r="Z300" i="14"/>
  <c r="AA300" i="14"/>
  <c r="AB300" i="14"/>
  <c r="AC300" i="14"/>
  <c r="AD300" i="14"/>
  <c r="AE300" i="14"/>
  <c r="T301" i="14"/>
  <c r="U301" i="14"/>
  <c r="V301" i="14"/>
  <c r="W301" i="14"/>
  <c r="X301" i="14"/>
  <c r="Y301" i="14"/>
  <c r="Z301" i="14"/>
  <c r="AA301" i="14"/>
  <c r="AB301" i="14"/>
  <c r="AC301" i="14"/>
  <c r="AD301" i="14"/>
  <c r="AE301" i="14"/>
  <c r="T302" i="14"/>
  <c r="U302" i="14"/>
  <c r="V302" i="14"/>
  <c r="W302" i="14"/>
  <c r="X302" i="14"/>
  <c r="Y302" i="14"/>
  <c r="Z302" i="14"/>
  <c r="AA302" i="14"/>
  <c r="AB302" i="14"/>
  <c r="AC302" i="14"/>
  <c r="AD302" i="14"/>
  <c r="AE302" i="14"/>
  <c r="T303" i="14"/>
  <c r="U303" i="14"/>
  <c r="V303" i="14"/>
  <c r="W303" i="14"/>
  <c r="X303" i="14"/>
  <c r="Y303" i="14"/>
  <c r="Z303" i="14"/>
  <c r="AA303" i="14"/>
  <c r="AB303" i="14"/>
  <c r="AC303" i="14"/>
  <c r="AD303" i="14"/>
  <c r="AE303" i="14"/>
  <c r="T304" i="14"/>
  <c r="U304" i="14"/>
  <c r="V304" i="14"/>
  <c r="W304" i="14"/>
  <c r="X304" i="14"/>
  <c r="Y304" i="14"/>
  <c r="Z304" i="14"/>
  <c r="AA304" i="14"/>
  <c r="AB304" i="14"/>
  <c r="AC304" i="14"/>
  <c r="AD304" i="14"/>
  <c r="AE304" i="14"/>
  <c r="T305" i="14"/>
  <c r="U305" i="14"/>
  <c r="V305" i="14"/>
  <c r="W305" i="14"/>
  <c r="X305" i="14"/>
  <c r="Y305" i="14"/>
  <c r="Z305" i="14"/>
  <c r="AA305" i="14"/>
  <c r="AB305" i="14"/>
  <c r="AC305" i="14"/>
  <c r="AD305" i="14"/>
  <c r="AE305" i="14"/>
  <c r="T306" i="14"/>
  <c r="U306" i="14"/>
  <c r="V306" i="14"/>
  <c r="W306" i="14"/>
  <c r="X306" i="14"/>
  <c r="Y306" i="14"/>
  <c r="Z306" i="14"/>
  <c r="AA306" i="14"/>
  <c r="AB306" i="14"/>
  <c r="AC306" i="14"/>
  <c r="AD306" i="14"/>
  <c r="AE306" i="14"/>
  <c r="T307" i="14"/>
  <c r="U307" i="14"/>
  <c r="V307" i="14"/>
  <c r="W307" i="14"/>
  <c r="X307" i="14"/>
  <c r="Y307" i="14"/>
  <c r="Z307" i="14"/>
  <c r="AA307" i="14"/>
  <c r="AB307" i="14"/>
  <c r="AC307" i="14"/>
  <c r="AD307" i="14"/>
  <c r="AE307" i="14"/>
  <c r="U15" i="14"/>
  <c r="V15" i="14"/>
  <c r="W15" i="14"/>
  <c r="X15" i="14"/>
  <c r="Y15" i="14"/>
  <c r="Z15" i="14"/>
  <c r="AA15" i="14"/>
  <c r="AB15" i="14"/>
  <c r="AC15" i="14"/>
  <c r="AD15" i="14"/>
  <c r="AE15" i="14"/>
  <c r="T15" i="14"/>
  <c r="AC10" i="14"/>
  <c r="AD10" i="14"/>
  <c r="AE10" i="14"/>
  <c r="U10" i="14"/>
  <c r="V10" i="14"/>
  <c r="W10" i="14"/>
  <c r="X10" i="14"/>
  <c r="Y10" i="14"/>
  <c r="Z10" i="14"/>
  <c r="AA10" i="14"/>
  <c r="AB10" i="14"/>
  <c r="T10" i="14"/>
  <c r="E16" i="14"/>
  <c r="F16" i="14"/>
  <c r="E17" i="14"/>
  <c r="F17" i="14"/>
  <c r="E18" i="14"/>
  <c r="F18" i="14"/>
  <c r="E19" i="14"/>
  <c r="F19" i="14"/>
  <c r="E20" i="14"/>
  <c r="F20" i="14"/>
  <c r="E21" i="14"/>
  <c r="F21" i="14"/>
  <c r="E22" i="14"/>
  <c r="F22" i="14"/>
  <c r="E23" i="14"/>
  <c r="F23" i="14"/>
  <c r="E24" i="14"/>
  <c r="F24" i="14"/>
  <c r="E25" i="14"/>
  <c r="F25" i="14"/>
  <c r="E26" i="14"/>
  <c r="F26" i="14"/>
  <c r="E27" i="14"/>
  <c r="F27" i="14"/>
  <c r="E28" i="14"/>
  <c r="F28" i="14"/>
  <c r="E29" i="14"/>
  <c r="F29" i="14"/>
  <c r="E30" i="14"/>
  <c r="F30" i="14"/>
  <c r="E31" i="14"/>
  <c r="F31" i="14"/>
  <c r="E32" i="14"/>
  <c r="F32" i="14"/>
  <c r="E33" i="14"/>
  <c r="F33" i="14"/>
  <c r="E34" i="14"/>
  <c r="F34" i="14"/>
  <c r="E35" i="14"/>
  <c r="F35" i="14"/>
  <c r="E36" i="14"/>
  <c r="F36" i="14"/>
  <c r="E37" i="14"/>
  <c r="F37" i="14"/>
  <c r="E38" i="14"/>
  <c r="F38" i="14"/>
  <c r="E39" i="14"/>
  <c r="F39" i="14"/>
  <c r="E40" i="14"/>
  <c r="F40" i="14"/>
  <c r="E41" i="14"/>
  <c r="F41" i="14"/>
  <c r="E42" i="14"/>
  <c r="F42" i="14"/>
  <c r="E43" i="14"/>
  <c r="F43" i="14"/>
  <c r="E44" i="14"/>
  <c r="F44" i="14"/>
  <c r="E45" i="14"/>
  <c r="F45" i="14"/>
  <c r="E46" i="14"/>
  <c r="F46" i="14"/>
  <c r="E47" i="14"/>
  <c r="F47" i="14"/>
  <c r="E48" i="14"/>
  <c r="F48" i="14"/>
  <c r="E49" i="14"/>
  <c r="F49" i="14"/>
  <c r="E50" i="14"/>
  <c r="F50" i="14"/>
  <c r="E51" i="14"/>
  <c r="F51" i="14"/>
  <c r="E52" i="14"/>
  <c r="F52" i="14"/>
  <c r="E53" i="14"/>
  <c r="F53" i="14"/>
  <c r="E54" i="14"/>
  <c r="F54" i="14"/>
  <c r="E55" i="14"/>
  <c r="F55" i="14"/>
  <c r="E56" i="14"/>
  <c r="F56" i="14"/>
  <c r="E57" i="14"/>
  <c r="F57" i="14"/>
  <c r="E58" i="14"/>
  <c r="F58" i="14"/>
  <c r="E59" i="14"/>
  <c r="F59" i="14"/>
  <c r="E60" i="14"/>
  <c r="F60" i="14"/>
  <c r="E61" i="14"/>
  <c r="F61" i="14"/>
  <c r="E62" i="14"/>
  <c r="F62" i="14"/>
  <c r="E63" i="14"/>
  <c r="F63" i="14"/>
  <c r="E64" i="14"/>
  <c r="F64" i="14"/>
  <c r="E65" i="14"/>
  <c r="F65" i="14"/>
  <c r="E66" i="14"/>
  <c r="F66" i="14"/>
  <c r="E67" i="14"/>
  <c r="F67" i="14"/>
  <c r="E68" i="14"/>
  <c r="F68" i="14"/>
  <c r="E69" i="14"/>
  <c r="F69" i="14"/>
  <c r="E70" i="14"/>
  <c r="F70" i="14"/>
  <c r="E71" i="14"/>
  <c r="F71" i="14"/>
  <c r="E72" i="14"/>
  <c r="F72" i="14"/>
  <c r="E73" i="14"/>
  <c r="F73" i="14"/>
  <c r="E74" i="14"/>
  <c r="F74" i="14"/>
  <c r="E75" i="14"/>
  <c r="F75" i="14"/>
  <c r="E76" i="14"/>
  <c r="F76" i="14"/>
  <c r="E77" i="14"/>
  <c r="F77" i="14"/>
  <c r="E78" i="14"/>
  <c r="F78" i="14"/>
  <c r="E79" i="14"/>
  <c r="F79" i="14"/>
  <c r="E80" i="14"/>
  <c r="F80" i="14"/>
  <c r="E81" i="14"/>
  <c r="F81" i="14"/>
  <c r="E82" i="14"/>
  <c r="F82" i="14"/>
  <c r="E83" i="14"/>
  <c r="F83" i="14"/>
  <c r="E84" i="14"/>
  <c r="F84" i="14"/>
  <c r="E85" i="14"/>
  <c r="F85" i="14"/>
  <c r="E86" i="14"/>
  <c r="F86" i="14"/>
  <c r="E87" i="14"/>
  <c r="F87" i="14"/>
  <c r="E88" i="14"/>
  <c r="F88" i="14"/>
  <c r="E89" i="14"/>
  <c r="F89" i="14"/>
  <c r="E90" i="14"/>
  <c r="F90" i="14"/>
  <c r="E91" i="14"/>
  <c r="F91" i="14"/>
  <c r="E92" i="14"/>
  <c r="F92" i="14"/>
  <c r="E93" i="14"/>
  <c r="F93" i="14"/>
  <c r="E94" i="14"/>
  <c r="F94" i="14"/>
  <c r="E95" i="14"/>
  <c r="F95" i="14"/>
  <c r="E96" i="14"/>
  <c r="F96" i="14"/>
  <c r="E97" i="14"/>
  <c r="F97" i="14"/>
  <c r="E98" i="14"/>
  <c r="F98" i="14"/>
  <c r="E99" i="14"/>
  <c r="F99" i="14"/>
  <c r="E100" i="14"/>
  <c r="F100" i="14"/>
  <c r="E101" i="14"/>
  <c r="F101" i="14"/>
  <c r="E102" i="14"/>
  <c r="F102" i="14"/>
  <c r="E103" i="14"/>
  <c r="F103" i="14"/>
  <c r="E104" i="14"/>
  <c r="F104" i="14"/>
  <c r="E105" i="14"/>
  <c r="F105" i="14"/>
  <c r="E106" i="14"/>
  <c r="F106" i="14"/>
  <c r="E107" i="14"/>
  <c r="F107" i="14"/>
  <c r="E108" i="14"/>
  <c r="F108" i="14"/>
  <c r="E109" i="14"/>
  <c r="F109" i="14"/>
  <c r="E110" i="14"/>
  <c r="F110" i="14"/>
  <c r="E111" i="14"/>
  <c r="F111" i="14"/>
  <c r="E112" i="14"/>
  <c r="F112" i="14"/>
  <c r="E113" i="14"/>
  <c r="F113" i="14"/>
  <c r="E114" i="14"/>
  <c r="F114" i="14"/>
  <c r="E115" i="14"/>
  <c r="F115" i="14"/>
  <c r="E116" i="14"/>
  <c r="F116" i="14"/>
  <c r="E117" i="14"/>
  <c r="F117" i="14"/>
  <c r="E118" i="14"/>
  <c r="F118" i="14"/>
  <c r="E119" i="14"/>
  <c r="F119" i="14"/>
  <c r="E120" i="14"/>
  <c r="F120" i="14"/>
  <c r="E121" i="14"/>
  <c r="F121" i="14"/>
  <c r="E122" i="14"/>
  <c r="F122" i="14"/>
  <c r="E123" i="14"/>
  <c r="F123" i="14"/>
  <c r="E124" i="14"/>
  <c r="F124" i="14"/>
  <c r="E125" i="14"/>
  <c r="F125" i="14"/>
  <c r="E126" i="14"/>
  <c r="F126" i="14"/>
  <c r="E127" i="14"/>
  <c r="F127" i="14"/>
  <c r="E128" i="14"/>
  <c r="F128" i="14"/>
  <c r="E129" i="14"/>
  <c r="F129" i="14"/>
  <c r="E130" i="14"/>
  <c r="F130" i="14"/>
  <c r="E131" i="14"/>
  <c r="F131" i="14"/>
  <c r="E132" i="14"/>
  <c r="F132" i="14"/>
  <c r="E133" i="14"/>
  <c r="F133" i="14"/>
  <c r="E134" i="14"/>
  <c r="F134" i="14"/>
  <c r="E135" i="14"/>
  <c r="F135" i="14"/>
  <c r="E136" i="14"/>
  <c r="F136" i="14"/>
  <c r="E137" i="14"/>
  <c r="F137" i="14"/>
  <c r="E138" i="14"/>
  <c r="F138" i="14"/>
  <c r="E139" i="14"/>
  <c r="F139" i="14"/>
  <c r="E140" i="14"/>
  <c r="F140" i="14"/>
  <c r="E141" i="14"/>
  <c r="F141" i="14"/>
  <c r="E142" i="14"/>
  <c r="F142" i="14"/>
  <c r="E143" i="14"/>
  <c r="F143" i="14"/>
  <c r="E144" i="14"/>
  <c r="F144" i="14"/>
  <c r="E145" i="14"/>
  <c r="F145" i="14"/>
  <c r="E146" i="14"/>
  <c r="F146" i="14"/>
  <c r="E147" i="14"/>
  <c r="F147" i="14"/>
  <c r="E148" i="14"/>
  <c r="F148" i="14"/>
  <c r="E149" i="14"/>
  <c r="F149" i="14"/>
  <c r="E150" i="14"/>
  <c r="F150" i="14"/>
  <c r="E151" i="14"/>
  <c r="F151" i="14"/>
  <c r="E152" i="14"/>
  <c r="F152" i="14"/>
  <c r="E153" i="14"/>
  <c r="F153" i="14"/>
  <c r="E154" i="14"/>
  <c r="F154" i="14"/>
  <c r="E155" i="14"/>
  <c r="F155" i="14"/>
  <c r="E156" i="14"/>
  <c r="F156" i="14"/>
  <c r="E157" i="14"/>
  <c r="F157" i="14"/>
  <c r="E158" i="14"/>
  <c r="F158" i="14"/>
  <c r="E159" i="14"/>
  <c r="F159" i="14"/>
  <c r="E160" i="14"/>
  <c r="F160" i="14"/>
  <c r="E161" i="14"/>
  <c r="F161" i="14"/>
  <c r="E162" i="14"/>
  <c r="F162" i="14"/>
  <c r="E163" i="14"/>
  <c r="F163" i="14"/>
  <c r="E164" i="14"/>
  <c r="F164" i="14"/>
  <c r="E165" i="14"/>
  <c r="F165" i="14"/>
  <c r="E166" i="14"/>
  <c r="F166" i="14"/>
  <c r="E167" i="14"/>
  <c r="F167" i="14"/>
  <c r="E168" i="14"/>
  <c r="F168" i="14"/>
  <c r="E169" i="14"/>
  <c r="F169" i="14"/>
  <c r="E170" i="14"/>
  <c r="F170" i="14"/>
  <c r="E171" i="14"/>
  <c r="F171" i="14"/>
  <c r="E172" i="14"/>
  <c r="F172" i="14"/>
  <c r="E173" i="14"/>
  <c r="F173" i="14"/>
  <c r="E174" i="14"/>
  <c r="F174" i="14"/>
  <c r="E175" i="14"/>
  <c r="F175" i="14"/>
  <c r="E176" i="14"/>
  <c r="F176" i="14"/>
  <c r="E177" i="14"/>
  <c r="F177" i="14"/>
  <c r="E178" i="14"/>
  <c r="F178" i="14"/>
  <c r="E179" i="14"/>
  <c r="F179" i="14"/>
  <c r="E180" i="14"/>
  <c r="F180" i="14"/>
  <c r="E181" i="14"/>
  <c r="F181" i="14"/>
  <c r="E182" i="14"/>
  <c r="F182" i="14"/>
  <c r="E183" i="14"/>
  <c r="F183" i="14"/>
  <c r="E184" i="14"/>
  <c r="F184" i="14"/>
  <c r="E185" i="14"/>
  <c r="F185" i="14"/>
  <c r="E186" i="14"/>
  <c r="F186" i="14"/>
  <c r="E187" i="14"/>
  <c r="F187" i="14"/>
  <c r="E188" i="14"/>
  <c r="F188" i="14"/>
  <c r="E189" i="14"/>
  <c r="F189" i="14"/>
  <c r="E190" i="14"/>
  <c r="F190" i="14"/>
  <c r="E191" i="14"/>
  <c r="F191" i="14"/>
  <c r="E192" i="14"/>
  <c r="F192" i="14"/>
  <c r="E193" i="14"/>
  <c r="F193" i="14"/>
  <c r="E194" i="14"/>
  <c r="F194" i="14"/>
  <c r="E195" i="14"/>
  <c r="F195" i="14"/>
  <c r="E196" i="14"/>
  <c r="F196" i="14"/>
  <c r="E197" i="14"/>
  <c r="F197" i="14"/>
  <c r="E198" i="14"/>
  <c r="F198" i="14"/>
  <c r="E199" i="14"/>
  <c r="F199" i="14"/>
  <c r="E200" i="14"/>
  <c r="F200" i="14"/>
  <c r="E201" i="14"/>
  <c r="F201" i="14"/>
  <c r="E202" i="14"/>
  <c r="F202" i="14"/>
  <c r="E203" i="14"/>
  <c r="F203" i="14"/>
  <c r="E204" i="14"/>
  <c r="F204" i="14"/>
  <c r="E205" i="14"/>
  <c r="F205" i="14"/>
  <c r="E206" i="14"/>
  <c r="F206" i="14"/>
  <c r="E207" i="14"/>
  <c r="F207" i="14"/>
  <c r="E208" i="14"/>
  <c r="F208" i="14"/>
  <c r="E209" i="14"/>
  <c r="F209" i="14"/>
  <c r="E210" i="14"/>
  <c r="F210" i="14"/>
  <c r="E211" i="14"/>
  <c r="F211" i="14"/>
  <c r="E212" i="14"/>
  <c r="F212" i="14"/>
  <c r="E213" i="14"/>
  <c r="F213" i="14"/>
  <c r="E214" i="14"/>
  <c r="F214" i="14"/>
  <c r="E215" i="14"/>
  <c r="F215" i="14"/>
  <c r="E216" i="14"/>
  <c r="F216" i="14"/>
  <c r="E217" i="14"/>
  <c r="F217" i="14"/>
  <c r="E218" i="14"/>
  <c r="F218" i="14"/>
  <c r="E219" i="14"/>
  <c r="F219" i="14"/>
  <c r="E220" i="14"/>
  <c r="F220" i="14"/>
  <c r="E221" i="14"/>
  <c r="F221" i="14"/>
  <c r="E222" i="14"/>
  <c r="F222" i="14"/>
  <c r="E223" i="14"/>
  <c r="F223" i="14"/>
  <c r="E224" i="14"/>
  <c r="F224" i="14"/>
  <c r="E225" i="14"/>
  <c r="F225" i="14"/>
  <c r="E226" i="14"/>
  <c r="F226" i="14"/>
  <c r="E227" i="14"/>
  <c r="F227" i="14"/>
  <c r="E228" i="14"/>
  <c r="F228" i="14"/>
  <c r="E229" i="14"/>
  <c r="F229" i="14"/>
  <c r="E230" i="14"/>
  <c r="F230" i="14"/>
  <c r="E231" i="14"/>
  <c r="F231" i="14"/>
  <c r="E232" i="14"/>
  <c r="F232" i="14"/>
  <c r="E233" i="14"/>
  <c r="F233" i="14"/>
  <c r="E234" i="14"/>
  <c r="F234" i="14"/>
  <c r="E235" i="14"/>
  <c r="F235" i="14"/>
  <c r="E236" i="14"/>
  <c r="F236" i="14"/>
  <c r="E237" i="14"/>
  <c r="F237" i="14"/>
  <c r="E238" i="14"/>
  <c r="F238" i="14"/>
  <c r="E239" i="14"/>
  <c r="F239" i="14"/>
  <c r="E240" i="14"/>
  <c r="F240" i="14"/>
  <c r="E241" i="14"/>
  <c r="F241" i="14"/>
  <c r="E242" i="14"/>
  <c r="F242" i="14"/>
  <c r="E243" i="14"/>
  <c r="F243" i="14"/>
  <c r="E244" i="14"/>
  <c r="F244" i="14"/>
  <c r="E245" i="14"/>
  <c r="F245" i="14"/>
  <c r="E246" i="14"/>
  <c r="F246" i="14"/>
  <c r="E247" i="14"/>
  <c r="F247" i="14"/>
  <c r="E248" i="14"/>
  <c r="F248" i="14"/>
  <c r="E249" i="14"/>
  <c r="F249" i="14"/>
  <c r="E250" i="14"/>
  <c r="F250" i="14"/>
  <c r="E251" i="14"/>
  <c r="F251" i="14"/>
  <c r="E252" i="14"/>
  <c r="F252" i="14"/>
  <c r="E253" i="14"/>
  <c r="F253" i="14"/>
  <c r="E254" i="14"/>
  <c r="F254" i="14"/>
  <c r="E255" i="14"/>
  <c r="F255" i="14"/>
  <c r="E256" i="14"/>
  <c r="F256" i="14"/>
  <c r="E257" i="14"/>
  <c r="F257" i="14"/>
  <c r="E258" i="14"/>
  <c r="F258" i="14"/>
  <c r="E259" i="14"/>
  <c r="F259" i="14"/>
  <c r="E260" i="14"/>
  <c r="F260" i="14"/>
  <c r="E261" i="14"/>
  <c r="F261" i="14"/>
  <c r="E262" i="14"/>
  <c r="F262" i="14"/>
  <c r="E263" i="14"/>
  <c r="F263" i="14"/>
  <c r="E264" i="14"/>
  <c r="F264" i="14"/>
  <c r="E265" i="14"/>
  <c r="F265" i="14"/>
  <c r="E266" i="14"/>
  <c r="F266" i="14"/>
  <c r="E267" i="14"/>
  <c r="F267" i="14"/>
  <c r="E268" i="14"/>
  <c r="F268" i="14"/>
  <c r="E269" i="14"/>
  <c r="F269" i="14"/>
  <c r="E270" i="14"/>
  <c r="F270" i="14"/>
  <c r="E271" i="14"/>
  <c r="F271" i="14"/>
  <c r="E272" i="14"/>
  <c r="F272" i="14"/>
  <c r="E273" i="14"/>
  <c r="F273" i="14"/>
  <c r="E274" i="14"/>
  <c r="F274" i="14"/>
  <c r="E275" i="14"/>
  <c r="F275" i="14"/>
  <c r="E276" i="14"/>
  <c r="F276" i="14"/>
  <c r="E277" i="14"/>
  <c r="F277" i="14"/>
  <c r="E278" i="14"/>
  <c r="F278" i="14"/>
  <c r="E279" i="14"/>
  <c r="F279" i="14"/>
  <c r="E280" i="14"/>
  <c r="F280" i="14"/>
  <c r="E281" i="14"/>
  <c r="F281" i="14"/>
  <c r="E282" i="14"/>
  <c r="F282" i="14"/>
  <c r="E283" i="14"/>
  <c r="F283" i="14"/>
  <c r="E284" i="14"/>
  <c r="F284" i="14"/>
  <c r="E285" i="14"/>
  <c r="F285" i="14"/>
  <c r="E286" i="14"/>
  <c r="F286" i="14"/>
  <c r="E287" i="14"/>
  <c r="F287" i="14"/>
  <c r="E288" i="14"/>
  <c r="F288" i="14"/>
  <c r="E289" i="14"/>
  <c r="F289" i="14"/>
  <c r="E290" i="14"/>
  <c r="F290" i="14"/>
  <c r="E291" i="14"/>
  <c r="F291" i="14"/>
  <c r="E292" i="14"/>
  <c r="F292" i="14"/>
  <c r="E293" i="14"/>
  <c r="F293" i="14"/>
  <c r="E294" i="14"/>
  <c r="F294" i="14"/>
  <c r="E295" i="14"/>
  <c r="F295" i="14"/>
  <c r="E296" i="14"/>
  <c r="F296" i="14"/>
  <c r="E297" i="14"/>
  <c r="F297" i="14"/>
  <c r="E298" i="14"/>
  <c r="F298" i="14"/>
  <c r="E299" i="14"/>
  <c r="F299" i="14"/>
  <c r="E300" i="14"/>
  <c r="F300" i="14"/>
  <c r="E301" i="14"/>
  <c r="F301" i="14"/>
  <c r="E302" i="14"/>
  <c r="F302" i="14"/>
  <c r="E303" i="14"/>
  <c r="F303" i="14"/>
  <c r="E304" i="14"/>
  <c r="F304" i="14"/>
  <c r="E305" i="14"/>
  <c r="F305" i="14"/>
  <c r="E306" i="14"/>
  <c r="F306" i="14"/>
  <c r="E307" i="14"/>
  <c r="F307" i="14"/>
  <c r="F15" i="14"/>
  <c r="E15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K17" i="1"/>
  <c r="L17" i="1"/>
  <c r="M17" i="1"/>
  <c r="N17" i="1"/>
  <c r="O17" i="1"/>
  <c r="P17" i="1"/>
  <c r="K18" i="1"/>
  <c r="L18" i="1"/>
  <c r="M18" i="1"/>
  <c r="N18" i="1"/>
  <c r="O18" i="1"/>
  <c r="P18" i="1"/>
  <c r="K19" i="1"/>
  <c r="L19" i="1"/>
  <c r="M19" i="1"/>
  <c r="N19" i="1"/>
  <c r="O19" i="1"/>
  <c r="P19" i="1"/>
  <c r="K20" i="1"/>
  <c r="L20" i="1"/>
  <c r="M20" i="1"/>
  <c r="N20" i="1"/>
  <c r="O20" i="1"/>
  <c r="P20" i="1"/>
  <c r="K21" i="1"/>
  <c r="L21" i="1"/>
  <c r="M21" i="1"/>
  <c r="N21" i="1"/>
  <c r="O21" i="1"/>
  <c r="P21" i="1"/>
  <c r="K22" i="1"/>
  <c r="L22" i="1"/>
  <c r="M22" i="1"/>
  <c r="N22" i="1"/>
  <c r="O22" i="1"/>
  <c r="P22" i="1"/>
  <c r="K23" i="1"/>
  <c r="L23" i="1"/>
  <c r="M23" i="1"/>
  <c r="N23" i="1"/>
  <c r="O23" i="1"/>
  <c r="P23" i="1"/>
  <c r="K24" i="1"/>
  <c r="L24" i="1"/>
  <c r="M24" i="1"/>
  <c r="N24" i="1"/>
  <c r="O24" i="1"/>
  <c r="P24" i="1"/>
  <c r="K25" i="1"/>
  <c r="L25" i="1"/>
  <c r="M25" i="1"/>
  <c r="N25" i="1"/>
  <c r="O25" i="1"/>
  <c r="P25" i="1"/>
  <c r="K26" i="1"/>
  <c r="L26" i="1"/>
  <c r="M26" i="1"/>
  <c r="N26" i="1"/>
  <c r="O26" i="1"/>
  <c r="P26" i="1"/>
  <c r="K27" i="1"/>
  <c r="L27" i="1"/>
  <c r="M27" i="1"/>
  <c r="N27" i="1"/>
  <c r="O27" i="1"/>
  <c r="P27" i="1"/>
  <c r="K28" i="1"/>
  <c r="L28" i="1"/>
  <c r="M28" i="1"/>
  <c r="N28" i="1"/>
  <c r="O28" i="1"/>
  <c r="P28" i="1"/>
  <c r="K29" i="1"/>
  <c r="L29" i="1"/>
  <c r="M29" i="1"/>
  <c r="N29" i="1"/>
  <c r="O29" i="1"/>
  <c r="P29" i="1"/>
  <c r="K30" i="1"/>
  <c r="L30" i="1"/>
  <c r="M30" i="1"/>
  <c r="N30" i="1"/>
  <c r="O30" i="1"/>
  <c r="P30" i="1"/>
  <c r="K31" i="1"/>
  <c r="L31" i="1"/>
  <c r="M31" i="1"/>
  <c r="N31" i="1"/>
  <c r="O31" i="1"/>
  <c r="P31" i="1"/>
  <c r="K32" i="1"/>
  <c r="L32" i="1"/>
  <c r="M32" i="1"/>
  <c r="N32" i="1"/>
  <c r="O32" i="1"/>
  <c r="P32" i="1"/>
  <c r="K33" i="1"/>
  <c r="L33" i="1"/>
  <c r="M33" i="1"/>
  <c r="N33" i="1"/>
  <c r="O33" i="1"/>
  <c r="P33" i="1"/>
  <c r="K34" i="1"/>
  <c r="L34" i="1"/>
  <c r="M34" i="1"/>
  <c r="N34" i="1"/>
  <c r="O34" i="1"/>
  <c r="P34" i="1"/>
  <c r="K35" i="1"/>
  <c r="L35" i="1"/>
  <c r="M35" i="1"/>
  <c r="N35" i="1"/>
  <c r="O35" i="1"/>
  <c r="P35" i="1"/>
  <c r="K36" i="1"/>
  <c r="L36" i="1"/>
  <c r="M36" i="1"/>
  <c r="N36" i="1"/>
  <c r="O36" i="1"/>
  <c r="P36" i="1"/>
  <c r="K37" i="1"/>
  <c r="L37" i="1"/>
  <c r="M37" i="1"/>
  <c r="N37" i="1"/>
  <c r="O37" i="1"/>
  <c r="P37" i="1"/>
  <c r="K38" i="1"/>
  <c r="L38" i="1"/>
  <c r="M38" i="1"/>
  <c r="N38" i="1"/>
  <c r="O38" i="1"/>
  <c r="P38" i="1"/>
  <c r="K39" i="1"/>
  <c r="L39" i="1"/>
  <c r="M39" i="1"/>
  <c r="N39" i="1"/>
  <c r="O39" i="1"/>
  <c r="P39" i="1"/>
  <c r="K40" i="1"/>
  <c r="L40" i="1"/>
  <c r="M40" i="1"/>
  <c r="N40" i="1"/>
  <c r="O40" i="1"/>
  <c r="P40" i="1"/>
  <c r="K41" i="1"/>
  <c r="L41" i="1"/>
  <c r="M41" i="1"/>
  <c r="N41" i="1"/>
  <c r="O41" i="1"/>
  <c r="P41" i="1"/>
  <c r="K42" i="1"/>
  <c r="L42" i="1"/>
  <c r="M42" i="1"/>
  <c r="N42" i="1"/>
  <c r="O42" i="1"/>
  <c r="P42" i="1"/>
  <c r="K43" i="1"/>
  <c r="L43" i="1"/>
  <c r="M43" i="1"/>
  <c r="N43" i="1"/>
  <c r="O43" i="1"/>
  <c r="P43" i="1"/>
  <c r="K44" i="1"/>
  <c r="L44" i="1"/>
  <c r="M44" i="1"/>
  <c r="N44" i="1"/>
  <c r="O44" i="1"/>
  <c r="P44" i="1"/>
  <c r="K45" i="1"/>
  <c r="L45" i="1"/>
  <c r="M45" i="1"/>
  <c r="N45" i="1"/>
  <c r="O45" i="1"/>
  <c r="P45" i="1"/>
  <c r="K46" i="1"/>
  <c r="L46" i="1"/>
  <c r="M46" i="1"/>
  <c r="N46" i="1"/>
  <c r="O46" i="1"/>
  <c r="P46" i="1"/>
  <c r="K47" i="1"/>
  <c r="L47" i="1"/>
  <c r="M47" i="1"/>
  <c r="N47" i="1"/>
  <c r="O47" i="1"/>
  <c r="P47" i="1"/>
  <c r="K48" i="1"/>
  <c r="L48" i="1"/>
  <c r="M48" i="1"/>
  <c r="N48" i="1"/>
  <c r="O48" i="1"/>
  <c r="P48" i="1"/>
  <c r="K49" i="1"/>
  <c r="L49" i="1"/>
  <c r="M49" i="1"/>
  <c r="N49" i="1"/>
  <c r="O49" i="1"/>
  <c r="P49" i="1"/>
  <c r="K50" i="1"/>
  <c r="L50" i="1"/>
  <c r="M50" i="1"/>
  <c r="N50" i="1"/>
  <c r="O50" i="1"/>
  <c r="P50" i="1"/>
  <c r="K51" i="1"/>
  <c r="L51" i="1"/>
  <c r="M51" i="1"/>
  <c r="N51" i="1"/>
  <c r="O51" i="1"/>
  <c r="P51" i="1"/>
  <c r="K52" i="1"/>
  <c r="L52" i="1"/>
  <c r="M52" i="1"/>
  <c r="N52" i="1"/>
  <c r="O52" i="1"/>
  <c r="P52" i="1"/>
  <c r="K53" i="1"/>
  <c r="L53" i="1"/>
  <c r="M53" i="1"/>
  <c r="N53" i="1"/>
  <c r="O53" i="1"/>
  <c r="P53" i="1"/>
  <c r="K54" i="1"/>
  <c r="L54" i="1"/>
  <c r="M54" i="1"/>
  <c r="N54" i="1"/>
  <c r="O54" i="1"/>
  <c r="P54" i="1"/>
  <c r="K55" i="1"/>
  <c r="L55" i="1"/>
  <c r="M55" i="1"/>
  <c r="N55" i="1"/>
  <c r="O55" i="1"/>
  <c r="P55" i="1"/>
  <c r="K56" i="1"/>
  <c r="L56" i="1"/>
  <c r="M56" i="1"/>
  <c r="N56" i="1"/>
  <c r="O56" i="1"/>
  <c r="P56" i="1"/>
  <c r="K57" i="1"/>
  <c r="L57" i="1"/>
  <c r="M57" i="1"/>
  <c r="N57" i="1"/>
  <c r="O57" i="1"/>
  <c r="P57" i="1"/>
  <c r="K58" i="1"/>
  <c r="L58" i="1"/>
  <c r="M58" i="1"/>
  <c r="N58" i="1"/>
  <c r="O58" i="1"/>
  <c r="P58" i="1"/>
  <c r="K59" i="1"/>
  <c r="L59" i="1"/>
  <c r="M59" i="1"/>
  <c r="N59" i="1"/>
  <c r="O59" i="1"/>
  <c r="P59" i="1"/>
  <c r="K60" i="1"/>
  <c r="L60" i="1"/>
  <c r="M60" i="1"/>
  <c r="N60" i="1"/>
  <c r="O60" i="1"/>
  <c r="P60" i="1"/>
  <c r="K61" i="1"/>
  <c r="L61" i="1"/>
  <c r="M61" i="1"/>
  <c r="N61" i="1"/>
  <c r="O61" i="1"/>
  <c r="P61" i="1"/>
  <c r="K62" i="1"/>
  <c r="L62" i="1"/>
  <c r="M62" i="1"/>
  <c r="N62" i="1"/>
  <c r="O62" i="1"/>
  <c r="P62" i="1"/>
  <c r="K63" i="1"/>
  <c r="L63" i="1"/>
  <c r="M63" i="1"/>
  <c r="N63" i="1"/>
  <c r="O63" i="1"/>
  <c r="P63" i="1"/>
  <c r="K64" i="1"/>
  <c r="L64" i="1"/>
  <c r="M64" i="1"/>
  <c r="N64" i="1"/>
  <c r="O64" i="1"/>
  <c r="P64" i="1"/>
  <c r="K65" i="1"/>
  <c r="L65" i="1"/>
  <c r="M65" i="1"/>
  <c r="N65" i="1"/>
  <c r="O65" i="1"/>
  <c r="P65" i="1"/>
  <c r="K66" i="1"/>
  <c r="L66" i="1"/>
  <c r="M66" i="1"/>
  <c r="N66" i="1"/>
  <c r="O66" i="1"/>
  <c r="P66" i="1"/>
  <c r="K67" i="1"/>
  <c r="L67" i="1"/>
  <c r="M67" i="1"/>
  <c r="N67" i="1"/>
  <c r="O67" i="1"/>
  <c r="P67" i="1"/>
  <c r="K68" i="1"/>
  <c r="L68" i="1"/>
  <c r="M68" i="1"/>
  <c r="N68" i="1"/>
  <c r="O68" i="1"/>
  <c r="P68" i="1"/>
  <c r="K69" i="1"/>
  <c r="L69" i="1"/>
  <c r="M69" i="1"/>
  <c r="N69" i="1"/>
  <c r="O69" i="1"/>
  <c r="P69" i="1"/>
  <c r="K70" i="1"/>
  <c r="L70" i="1"/>
  <c r="M70" i="1"/>
  <c r="N70" i="1"/>
  <c r="O70" i="1"/>
  <c r="P70" i="1"/>
  <c r="K71" i="1"/>
  <c r="L71" i="1"/>
  <c r="M71" i="1"/>
  <c r="N71" i="1"/>
  <c r="O71" i="1"/>
  <c r="P71" i="1"/>
  <c r="K72" i="1"/>
  <c r="L72" i="1"/>
  <c r="M72" i="1"/>
  <c r="N72" i="1"/>
  <c r="O72" i="1"/>
  <c r="P72" i="1"/>
  <c r="K73" i="1"/>
  <c r="L73" i="1"/>
  <c r="M73" i="1"/>
  <c r="N73" i="1"/>
  <c r="O73" i="1"/>
  <c r="P73" i="1"/>
  <c r="K74" i="1"/>
  <c r="L74" i="1"/>
  <c r="M74" i="1"/>
  <c r="N74" i="1"/>
  <c r="O74" i="1"/>
  <c r="P74" i="1"/>
  <c r="K75" i="1"/>
  <c r="L75" i="1"/>
  <c r="M75" i="1"/>
  <c r="N75" i="1"/>
  <c r="O75" i="1"/>
  <c r="P75" i="1"/>
  <c r="K76" i="1"/>
  <c r="L76" i="1"/>
  <c r="M76" i="1"/>
  <c r="N76" i="1"/>
  <c r="O76" i="1"/>
  <c r="P76" i="1"/>
  <c r="K77" i="1"/>
  <c r="L77" i="1"/>
  <c r="M77" i="1"/>
  <c r="N77" i="1"/>
  <c r="O77" i="1"/>
  <c r="P77" i="1"/>
  <c r="K78" i="1"/>
  <c r="L78" i="1"/>
  <c r="M78" i="1"/>
  <c r="N78" i="1"/>
  <c r="O78" i="1"/>
  <c r="P78" i="1"/>
  <c r="K79" i="1"/>
  <c r="L79" i="1"/>
  <c r="M79" i="1"/>
  <c r="N79" i="1"/>
  <c r="O79" i="1"/>
  <c r="P79" i="1"/>
  <c r="K80" i="1"/>
  <c r="L80" i="1"/>
  <c r="M80" i="1"/>
  <c r="N80" i="1"/>
  <c r="O80" i="1"/>
  <c r="P80" i="1"/>
  <c r="K81" i="1"/>
  <c r="L81" i="1"/>
  <c r="M81" i="1"/>
  <c r="N81" i="1"/>
  <c r="O81" i="1"/>
  <c r="P81" i="1"/>
  <c r="K82" i="1"/>
  <c r="L82" i="1"/>
  <c r="M82" i="1"/>
  <c r="N82" i="1"/>
  <c r="O82" i="1"/>
  <c r="P82" i="1"/>
  <c r="K83" i="1"/>
  <c r="L83" i="1"/>
  <c r="M83" i="1"/>
  <c r="N83" i="1"/>
  <c r="O83" i="1"/>
  <c r="P83" i="1"/>
  <c r="K84" i="1"/>
  <c r="L84" i="1"/>
  <c r="M84" i="1"/>
  <c r="N84" i="1"/>
  <c r="O84" i="1"/>
  <c r="P84" i="1"/>
  <c r="K85" i="1"/>
  <c r="L85" i="1"/>
  <c r="M85" i="1"/>
  <c r="N85" i="1"/>
  <c r="O85" i="1"/>
  <c r="P85" i="1"/>
  <c r="K86" i="1"/>
  <c r="L86" i="1"/>
  <c r="M86" i="1"/>
  <c r="N86" i="1"/>
  <c r="O86" i="1"/>
  <c r="P86" i="1"/>
  <c r="K87" i="1"/>
  <c r="L87" i="1"/>
  <c r="M87" i="1"/>
  <c r="N87" i="1"/>
  <c r="O87" i="1"/>
  <c r="P87" i="1"/>
  <c r="K88" i="1"/>
  <c r="L88" i="1"/>
  <c r="M88" i="1"/>
  <c r="N88" i="1"/>
  <c r="O88" i="1"/>
  <c r="P88" i="1"/>
  <c r="K90" i="1"/>
  <c r="L90" i="1"/>
  <c r="M90" i="1"/>
  <c r="N90" i="1"/>
  <c r="O90" i="1"/>
  <c r="P90" i="1"/>
  <c r="K91" i="1"/>
  <c r="L91" i="1"/>
  <c r="M91" i="1"/>
  <c r="N91" i="1"/>
  <c r="O91" i="1"/>
  <c r="P91" i="1"/>
  <c r="K92" i="1"/>
  <c r="L92" i="1"/>
  <c r="M92" i="1"/>
  <c r="N92" i="1"/>
  <c r="O92" i="1"/>
  <c r="P92" i="1"/>
  <c r="K93" i="1"/>
  <c r="L93" i="1"/>
  <c r="M93" i="1"/>
  <c r="N93" i="1"/>
  <c r="O93" i="1"/>
  <c r="P93" i="1"/>
  <c r="K94" i="1"/>
  <c r="L94" i="1"/>
  <c r="M94" i="1"/>
  <c r="N94" i="1"/>
  <c r="O94" i="1"/>
  <c r="P94" i="1"/>
  <c r="K95" i="1"/>
  <c r="L95" i="1"/>
  <c r="M95" i="1"/>
  <c r="N95" i="1"/>
  <c r="O95" i="1"/>
  <c r="P95" i="1"/>
  <c r="K96" i="1"/>
  <c r="L96" i="1"/>
  <c r="M96" i="1"/>
  <c r="N96" i="1"/>
  <c r="O96" i="1"/>
  <c r="P96" i="1"/>
  <c r="K97" i="1"/>
  <c r="L97" i="1"/>
  <c r="M97" i="1"/>
  <c r="N97" i="1"/>
  <c r="O97" i="1"/>
  <c r="P97" i="1"/>
  <c r="K98" i="1"/>
  <c r="L98" i="1"/>
  <c r="M98" i="1"/>
  <c r="N98" i="1"/>
  <c r="O98" i="1"/>
  <c r="P98" i="1"/>
  <c r="K99" i="1"/>
  <c r="L99" i="1"/>
  <c r="M99" i="1"/>
  <c r="N99" i="1"/>
  <c r="O99" i="1"/>
  <c r="P99" i="1"/>
  <c r="K100" i="1"/>
  <c r="L100" i="1"/>
  <c r="M100" i="1"/>
  <c r="N100" i="1"/>
  <c r="O100" i="1"/>
  <c r="P100" i="1"/>
  <c r="K101" i="1"/>
  <c r="L101" i="1"/>
  <c r="M101" i="1"/>
  <c r="N101" i="1"/>
  <c r="O101" i="1"/>
  <c r="P101" i="1"/>
  <c r="K102" i="1"/>
  <c r="L102" i="1"/>
  <c r="M102" i="1"/>
  <c r="N102" i="1"/>
  <c r="O102" i="1"/>
  <c r="P102" i="1"/>
  <c r="K103" i="1"/>
  <c r="L103" i="1"/>
  <c r="M103" i="1"/>
  <c r="N103" i="1"/>
  <c r="O103" i="1"/>
  <c r="P103" i="1"/>
  <c r="K104" i="1"/>
  <c r="L104" i="1"/>
  <c r="M104" i="1"/>
  <c r="N104" i="1"/>
  <c r="O104" i="1"/>
  <c r="P104" i="1"/>
  <c r="K105" i="1"/>
  <c r="L105" i="1"/>
  <c r="M105" i="1"/>
  <c r="N105" i="1"/>
  <c r="O105" i="1"/>
  <c r="P105" i="1"/>
  <c r="K106" i="1"/>
  <c r="L106" i="1"/>
  <c r="M106" i="1"/>
  <c r="N106" i="1"/>
  <c r="O106" i="1"/>
  <c r="P106" i="1"/>
  <c r="K107" i="1"/>
  <c r="L107" i="1"/>
  <c r="M107" i="1"/>
  <c r="N107" i="1"/>
  <c r="O107" i="1"/>
  <c r="P107" i="1"/>
  <c r="K108" i="1"/>
  <c r="L108" i="1"/>
  <c r="M108" i="1"/>
  <c r="N108" i="1"/>
  <c r="O108" i="1"/>
  <c r="P108" i="1"/>
  <c r="K109" i="1"/>
  <c r="L109" i="1"/>
  <c r="M109" i="1"/>
  <c r="N109" i="1"/>
  <c r="O109" i="1"/>
  <c r="P109" i="1"/>
  <c r="K110" i="1"/>
  <c r="L110" i="1"/>
  <c r="M110" i="1"/>
  <c r="N110" i="1"/>
  <c r="O110" i="1"/>
  <c r="P110" i="1"/>
  <c r="K111" i="1"/>
  <c r="L111" i="1"/>
  <c r="M111" i="1"/>
  <c r="N111" i="1"/>
  <c r="O111" i="1"/>
  <c r="P111" i="1"/>
  <c r="K112" i="1"/>
  <c r="L112" i="1"/>
  <c r="M112" i="1"/>
  <c r="N112" i="1"/>
  <c r="O112" i="1"/>
  <c r="P112" i="1"/>
  <c r="K113" i="1"/>
  <c r="L113" i="1"/>
  <c r="M113" i="1"/>
  <c r="N113" i="1"/>
  <c r="O113" i="1"/>
  <c r="P113" i="1"/>
  <c r="K114" i="1"/>
  <c r="L114" i="1"/>
  <c r="M114" i="1"/>
  <c r="N114" i="1"/>
  <c r="O114" i="1"/>
  <c r="P114" i="1"/>
  <c r="K115" i="1"/>
  <c r="L115" i="1"/>
  <c r="M115" i="1"/>
  <c r="N115" i="1"/>
  <c r="O115" i="1"/>
  <c r="P115" i="1"/>
  <c r="K116" i="1"/>
  <c r="L116" i="1"/>
  <c r="M116" i="1"/>
  <c r="N116" i="1"/>
  <c r="O116" i="1"/>
  <c r="P116" i="1"/>
  <c r="K117" i="1"/>
  <c r="L117" i="1"/>
  <c r="M117" i="1"/>
  <c r="N117" i="1"/>
  <c r="O117" i="1"/>
  <c r="P117" i="1"/>
  <c r="K118" i="1"/>
  <c r="L118" i="1"/>
  <c r="M118" i="1"/>
  <c r="N118" i="1"/>
  <c r="O118" i="1"/>
  <c r="P118" i="1"/>
  <c r="K119" i="1"/>
  <c r="L119" i="1"/>
  <c r="M119" i="1"/>
  <c r="N119" i="1"/>
  <c r="O119" i="1"/>
  <c r="P119" i="1"/>
  <c r="K120" i="1"/>
  <c r="L120" i="1"/>
  <c r="M120" i="1"/>
  <c r="N120" i="1"/>
  <c r="O120" i="1"/>
  <c r="P120" i="1"/>
  <c r="K121" i="1"/>
  <c r="L121" i="1"/>
  <c r="M121" i="1"/>
  <c r="N121" i="1"/>
  <c r="O121" i="1"/>
  <c r="P121" i="1"/>
  <c r="K122" i="1"/>
  <c r="L122" i="1"/>
  <c r="M122" i="1"/>
  <c r="N122" i="1"/>
  <c r="O122" i="1"/>
  <c r="P122" i="1"/>
  <c r="K123" i="1"/>
  <c r="L123" i="1"/>
  <c r="M123" i="1"/>
  <c r="N123" i="1"/>
  <c r="O123" i="1"/>
  <c r="P123" i="1"/>
  <c r="K124" i="1"/>
  <c r="L124" i="1"/>
  <c r="M124" i="1"/>
  <c r="N124" i="1"/>
  <c r="O124" i="1"/>
  <c r="P124" i="1"/>
  <c r="K125" i="1"/>
  <c r="L125" i="1"/>
  <c r="M125" i="1"/>
  <c r="N125" i="1"/>
  <c r="O125" i="1"/>
  <c r="P125" i="1"/>
  <c r="K126" i="1"/>
  <c r="L126" i="1"/>
  <c r="M126" i="1"/>
  <c r="N126" i="1"/>
  <c r="O126" i="1"/>
  <c r="P126" i="1"/>
  <c r="K127" i="1"/>
  <c r="L127" i="1"/>
  <c r="M127" i="1"/>
  <c r="N127" i="1"/>
  <c r="O127" i="1"/>
  <c r="P127" i="1"/>
  <c r="K128" i="1"/>
  <c r="L128" i="1"/>
  <c r="M128" i="1"/>
  <c r="N128" i="1"/>
  <c r="O128" i="1"/>
  <c r="P128" i="1"/>
  <c r="K129" i="1"/>
  <c r="L129" i="1"/>
  <c r="M129" i="1"/>
  <c r="N129" i="1"/>
  <c r="O129" i="1"/>
  <c r="P129" i="1"/>
  <c r="K130" i="1"/>
  <c r="L130" i="1"/>
  <c r="M130" i="1"/>
  <c r="N130" i="1"/>
  <c r="O130" i="1"/>
  <c r="P130" i="1"/>
  <c r="K131" i="1"/>
  <c r="L131" i="1"/>
  <c r="M131" i="1"/>
  <c r="N131" i="1"/>
  <c r="O131" i="1"/>
  <c r="P131" i="1"/>
  <c r="K132" i="1"/>
  <c r="L132" i="1"/>
  <c r="M132" i="1"/>
  <c r="N132" i="1"/>
  <c r="O132" i="1"/>
  <c r="P132" i="1"/>
  <c r="K133" i="1"/>
  <c r="L133" i="1"/>
  <c r="M133" i="1"/>
  <c r="N133" i="1"/>
  <c r="O133" i="1"/>
  <c r="P133" i="1"/>
  <c r="K134" i="1"/>
  <c r="L134" i="1"/>
  <c r="M134" i="1"/>
  <c r="N134" i="1"/>
  <c r="O134" i="1"/>
  <c r="P134" i="1"/>
  <c r="K135" i="1"/>
  <c r="L135" i="1"/>
  <c r="M135" i="1"/>
  <c r="N135" i="1"/>
  <c r="O135" i="1"/>
  <c r="P135" i="1"/>
  <c r="K136" i="1"/>
  <c r="L136" i="1"/>
  <c r="M136" i="1"/>
  <c r="N136" i="1"/>
  <c r="O136" i="1"/>
  <c r="P136" i="1"/>
  <c r="K137" i="1"/>
  <c r="L137" i="1"/>
  <c r="M137" i="1"/>
  <c r="N137" i="1"/>
  <c r="O137" i="1"/>
  <c r="P137" i="1"/>
  <c r="K138" i="1"/>
  <c r="L138" i="1"/>
  <c r="M138" i="1"/>
  <c r="N138" i="1"/>
  <c r="O138" i="1"/>
  <c r="P138" i="1"/>
  <c r="K139" i="1"/>
  <c r="L139" i="1"/>
  <c r="M139" i="1"/>
  <c r="N139" i="1"/>
  <c r="O139" i="1"/>
  <c r="P139" i="1"/>
  <c r="K140" i="1"/>
  <c r="L140" i="1"/>
  <c r="M140" i="1"/>
  <c r="N140" i="1"/>
  <c r="O140" i="1"/>
  <c r="P140" i="1"/>
  <c r="K141" i="1"/>
  <c r="L141" i="1"/>
  <c r="M141" i="1"/>
  <c r="N141" i="1"/>
  <c r="O141" i="1"/>
  <c r="P141" i="1"/>
  <c r="K142" i="1"/>
  <c r="L142" i="1"/>
  <c r="M142" i="1"/>
  <c r="N142" i="1"/>
  <c r="O142" i="1"/>
  <c r="P142" i="1"/>
  <c r="K143" i="1"/>
  <c r="L143" i="1"/>
  <c r="M143" i="1"/>
  <c r="N143" i="1"/>
  <c r="O143" i="1"/>
  <c r="P143" i="1"/>
  <c r="K144" i="1"/>
  <c r="L144" i="1"/>
  <c r="M144" i="1"/>
  <c r="N144" i="1"/>
  <c r="O144" i="1"/>
  <c r="P144" i="1"/>
  <c r="K145" i="1"/>
  <c r="L145" i="1"/>
  <c r="M145" i="1"/>
  <c r="N145" i="1"/>
  <c r="O145" i="1"/>
  <c r="P145" i="1"/>
  <c r="K146" i="1"/>
  <c r="L146" i="1"/>
  <c r="M146" i="1"/>
  <c r="N146" i="1"/>
  <c r="O146" i="1"/>
  <c r="P146" i="1"/>
  <c r="K147" i="1"/>
  <c r="L147" i="1"/>
  <c r="M147" i="1"/>
  <c r="N147" i="1"/>
  <c r="O147" i="1"/>
  <c r="P147" i="1"/>
  <c r="K148" i="1"/>
  <c r="L148" i="1"/>
  <c r="M148" i="1"/>
  <c r="N148" i="1"/>
  <c r="O148" i="1"/>
  <c r="P148" i="1"/>
  <c r="K149" i="1"/>
  <c r="L149" i="1"/>
  <c r="M149" i="1"/>
  <c r="N149" i="1"/>
  <c r="O149" i="1"/>
  <c r="P149" i="1"/>
  <c r="K150" i="1"/>
  <c r="L150" i="1"/>
  <c r="M150" i="1"/>
  <c r="N150" i="1"/>
  <c r="O150" i="1"/>
  <c r="P150" i="1"/>
  <c r="K151" i="1"/>
  <c r="L151" i="1"/>
  <c r="M151" i="1"/>
  <c r="N151" i="1"/>
  <c r="O151" i="1"/>
  <c r="P151" i="1"/>
  <c r="K152" i="1"/>
  <c r="L152" i="1"/>
  <c r="M152" i="1"/>
  <c r="N152" i="1"/>
  <c r="O152" i="1"/>
  <c r="P152" i="1"/>
  <c r="K153" i="1"/>
  <c r="L153" i="1"/>
  <c r="M153" i="1"/>
  <c r="N153" i="1"/>
  <c r="O153" i="1"/>
  <c r="P153" i="1"/>
  <c r="K154" i="1"/>
  <c r="L154" i="1"/>
  <c r="M154" i="1"/>
  <c r="N154" i="1"/>
  <c r="O154" i="1"/>
  <c r="P154" i="1"/>
  <c r="K155" i="1"/>
  <c r="L155" i="1"/>
  <c r="M155" i="1"/>
  <c r="N155" i="1"/>
  <c r="O155" i="1"/>
  <c r="P155" i="1"/>
  <c r="K156" i="1"/>
  <c r="L156" i="1"/>
  <c r="M156" i="1"/>
  <c r="N156" i="1"/>
  <c r="O156" i="1"/>
  <c r="P156" i="1"/>
  <c r="K157" i="1"/>
  <c r="L157" i="1"/>
  <c r="M157" i="1"/>
  <c r="N157" i="1"/>
  <c r="O157" i="1"/>
  <c r="P157" i="1"/>
  <c r="K158" i="1"/>
  <c r="L158" i="1"/>
  <c r="M158" i="1"/>
  <c r="N158" i="1"/>
  <c r="O158" i="1"/>
  <c r="P158" i="1"/>
  <c r="K159" i="1"/>
  <c r="L159" i="1"/>
  <c r="M159" i="1"/>
  <c r="N159" i="1"/>
  <c r="O159" i="1"/>
  <c r="P159" i="1"/>
  <c r="K160" i="1"/>
  <c r="L160" i="1"/>
  <c r="M160" i="1"/>
  <c r="N160" i="1"/>
  <c r="O160" i="1"/>
  <c r="P160" i="1"/>
  <c r="K161" i="1"/>
  <c r="L161" i="1"/>
  <c r="M161" i="1"/>
  <c r="N161" i="1"/>
  <c r="O161" i="1"/>
  <c r="P161" i="1"/>
  <c r="K162" i="1"/>
  <c r="L162" i="1"/>
  <c r="M162" i="1"/>
  <c r="N162" i="1"/>
  <c r="O162" i="1"/>
  <c r="P162" i="1"/>
  <c r="K163" i="1"/>
  <c r="L163" i="1"/>
  <c r="M163" i="1"/>
  <c r="N163" i="1"/>
  <c r="O163" i="1"/>
  <c r="P163" i="1"/>
  <c r="K164" i="1"/>
  <c r="L164" i="1"/>
  <c r="M164" i="1"/>
  <c r="N164" i="1"/>
  <c r="O164" i="1"/>
  <c r="P164" i="1"/>
  <c r="K165" i="1"/>
  <c r="L165" i="1"/>
  <c r="M165" i="1"/>
  <c r="N165" i="1"/>
  <c r="O165" i="1"/>
  <c r="P165" i="1"/>
  <c r="K166" i="1"/>
  <c r="L166" i="1"/>
  <c r="M166" i="1"/>
  <c r="N166" i="1"/>
  <c r="O166" i="1"/>
  <c r="P166" i="1"/>
  <c r="K167" i="1"/>
  <c r="L167" i="1"/>
  <c r="M167" i="1"/>
  <c r="N167" i="1"/>
  <c r="O167" i="1"/>
  <c r="P167" i="1"/>
  <c r="K168" i="1"/>
  <c r="L168" i="1"/>
  <c r="M168" i="1"/>
  <c r="N168" i="1"/>
  <c r="O168" i="1"/>
  <c r="P168" i="1"/>
  <c r="K169" i="1"/>
  <c r="L169" i="1"/>
  <c r="M169" i="1"/>
  <c r="N169" i="1"/>
  <c r="O169" i="1"/>
  <c r="P169" i="1"/>
  <c r="K170" i="1"/>
  <c r="L170" i="1"/>
  <c r="M170" i="1"/>
  <c r="N170" i="1"/>
  <c r="O170" i="1"/>
  <c r="P170" i="1"/>
  <c r="K171" i="1"/>
  <c r="L171" i="1"/>
  <c r="M171" i="1"/>
  <c r="N171" i="1"/>
  <c r="O171" i="1"/>
  <c r="P171" i="1"/>
  <c r="K172" i="1"/>
  <c r="L172" i="1"/>
  <c r="M172" i="1"/>
  <c r="N172" i="1"/>
  <c r="O172" i="1"/>
  <c r="P172" i="1"/>
  <c r="K173" i="1"/>
  <c r="L173" i="1"/>
  <c r="M173" i="1"/>
  <c r="N173" i="1"/>
  <c r="O173" i="1"/>
  <c r="P173" i="1"/>
  <c r="K174" i="1"/>
  <c r="L174" i="1"/>
  <c r="M174" i="1"/>
  <c r="N174" i="1"/>
  <c r="O174" i="1"/>
  <c r="P174" i="1"/>
  <c r="K175" i="1"/>
  <c r="L175" i="1"/>
  <c r="M175" i="1"/>
  <c r="N175" i="1"/>
  <c r="O175" i="1"/>
  <c r="P175" i="1"/>
  <c r="K176" i="1"/>
  <c r="L176" i="1"/>
  <c r="M176" i="1"/>
  <c r="N176" i="1"/>
  <c r="O176" i="1"/>
  <c r="P176" i="1"/>
  <c r="K177" i="1"/>
  <c r="L177" i="1"/>
  <c r="M177" i="1"/>
  <c r="N177" i="1"/>
  <c r="O177" i="1"/>
  <c r="P177" i="1"/>
  <c r="K178" i="1"/>
  <c r="L178" i="1"/>
  <c r="M178" i="1"/>
  <c r="N178" i="1"/>
  <c r="O178" i="1"/>
  <c r="P178" i="1"/>
  <c r="K179" i="1"/>
  <c r="L179" i="1"/>
  <c r="M179" i="1"/>
  <c r="N179" i="1"/>
  <c r="O179" i="1"/>
  <c r="P179" i="1"/>
  <c r="K180" i="1"/>
  <c r="L180" i="1"/>
  <c r="M180" i="1"/>
  <c r="N180" i="1"/>
  <c r="O180" i="1"/>
  <c r="P180" i="1"/>
  <c r="K181" i="1"/>
  <c r="L181" i="1"/>
  <c r="M181" i="1"/>
  <c r="N181" i="1"/>
  <c r="O181" i="1"/>
  <c r="P181" i="1"/>
  <c r="K182" i="1"/>
  <c r="L182" i="1"/>
  <c r="M182" i="1"/>
  <c r="N182" i="1"/>
  <c r="O182" i="1"/>
  <c r="P182" i="1"/>
  <c r="K183" i="1"/>
  <c r="L183" i="1"/>
  <c r="M183" i="1"/>
  <c r="N183" i="1"/>
  <c r="O183" i="1"/>
  <c r="P183" i="1"/>
  <c r="K184" i="1"/>
  <c r="L184" i="1"/>
  <c r="M184" i="1"/>
  <c r="N184" i="1"/>
  <c r="O184" i="1"/>
  <c r="P184" i="1"/>
  <c r="K185" i="1"/>
  <c r="L185" i="1"/>
  <c r="M185" i="1"/>
  <c r="N185" i="1"/>
  <c r="O185" i="1"/>
  <c r="P185" i="1"/>
  <c r="K186" i="1"/>
  <c r="L186" i="1"/>
  <c r="M186" i="1"/>
  <c r="N186" i="1"/>
  <c r="O186" i="1"/>
  <c r="P186" i="1"/>
  <c r="K187" i="1"/>
  <c r="L187" i="1"/>
  <c r="M187" i="1"/>
  <c r="N187" i="1"/>
  <c r="O187" i="1"/>
  <c r="P187" i="1"/>
  <c r="K188" i="1"/>
  <c r="L188" i="1"/>
  <c r="M188" i="1"/>
  <c r="N188" i="1"/>
  <c r="O188" i="1"/>
  <c r="P188" i="1"/>
  <c r="K189" i="1"/>
  <c r="L189" i="1"/>
  <c r="M189" i="1"/>
  <c r="N189" i="1"/>
  <c r="O189" i="1"/>
  <c r="P189" i="1"/>
  <c r="K190" i="1"/>
  <c r="L190" i="1"/>
  <c r="M190" i="1"/>
  <c r="N190" i="1"/>
  <c r="O190" i="1"/>
  <c r="P190" i="1"/>
  <c r="K191" i="1"/>
  <c r="L191" i="1"/>
  <c r="M191" i="1"/>
  <c r="N191" i="1"/>
  <c r="O191" i="1"/>
  <c r="P191" i="1"/>
  <c r="K192" i="1"/>
  <c r="L192" i="1"/>
  <c r="M192" i="1"/>
  <c r="N192" i="1"/>
  <c r="O192" i="1"/>
  <c r="P192" i="1"/>
  <c r="K193" i="1"/>
  <c r="L193" i="1"/>
  <c r="M193" i="1"/>
  <c r="N193" i="1"/>
  <c r="O193" i="1"/>
  <c r="P193" i="1"/>
  <c r="K194" i="1"/>
  <c r="L194" i="1"/>
  <c r="M194" i="1"/>
  <c r="N194" i="1"/>
  <c r="O194" i="1"/>
  <c r="P194" i="1"/>
  <c r="K195" i="1"/>
  <c r="L195" i="1"/>
  <c r="M195" i="1"/>
  <c r="N195" i="1"/>
  <c r="O195" i="1"/>
  <c r="P195" i="1"/>
  <c r="K196" i="1"/>
  <c r="L196" i="1"/>
  <c r="M196" i="1"/>
  <c r="N196" i="1"/>
  <c r="O196" i="1"/>
  <c r="P196" i="1"/>
  <c r="K197" i="1"/>
  <c r="L197" i="1"/>
  <c r="M197" i="1"/>
  <c r="N197" i="1"/>
  <c r="O197" i="1"/>
  <c r="P197" i="1"/>
  <c r="K198" i="1"/>
  <c r="L198" i="1"/>
  <c r="M198" i="1"/>
  <c r="N198" i="1"/>
  <c r="O198" i="1"/>
  <c r="P198" i="1"/>
  <c r="K199" i="1"/>
  <c r="L199" i="1"/>
  <c r="M199" i="1"/>
  <c r="N199" i="1"/>
  <c r="O199" i="1"/>
  <c r="P199" i="1"/>
  <c r="K200" i="1"/>
  <c r="L200" i="1"/>
  <c r="M200" i="1"/>
  <c r="N200" i="1"/>
  <c r="O200" i="1"/>
  <c r="P200" i="1"/>
  <c r="K201" i="1"/>
  <c r="L201" i="1"/>
  <c r="M201" i="1"/>
  <c r="N201" i="1"/>
  <c r="O201" i="1"/>
  <c r="P201" i="1"/>
  <c r="K202" i="1"/>
  <c r="L202" i="1"/>
  <c r="M202" i="1"/>
  <c r="N202" i="1"/>
  <c r="O202" i="1"/>
  <c r="P202" i="1"/>
  <c r="K203" i="1"/>
  <c r="L203" i="1"/>
  <c r="M203" i="1"/>
  <c r="N203" i="1"/>
  <c r="O203" i="1"/>
  <c r="P203" i="1"/>
  <c r="K204" i="1"/>
  <c r="L204" i="1"/>
  <c r="M204" i="1"/>
  <c r="N204" i="1"/>
  <c r="O204" i="1"/>
  <c r="P204" i="1"/>
  <c r="K205" i="1"/>
  <c r="L205" i="1"/>
  <c r="M205" i="1"/>
  <c r="N205" i="1"/>
  <c r="O205" i="1"/>
  <c r="P205" i="1"/>
  <c r="K206" i="1"/>
  <c r="L206" i="1"/>
  <c r="M206" i="1"/>
  <c r="N206" i="1"/>
  <c r="O206" i="1"/>
  <c r="P206" i="1"/>
  <c r="K207" i="1"/>
  <c r="L207" i="1"/>
  <c r="M207" i="1"/>
  <c r="N207" i="1"/>
  <c r="O207" i="1"/>
  <c r="P207" i="1"/>
  <c r="K208" i="1"/>
  <c r="L208" i="1"/>
  <c r="M208" i="1"/>
  <c r="N208" i="1"/>
  <c r="O208" i="1"/>
  <c r="P208" i="1"/>
  <c r="K209" i="1"/>
  <c r="L209" i="1"/>
  <c r="M209" i="1"/>
  <c r="N209" i="1"/>
  <c r="O209" i="1"/>
  <c r="P209" i="1"/>
  <c r="K210" i="1"/>
  <c r="L210" i="1"/>
  <c r="M210" i="1"/>
  <c r="N210" i="1"/>
  <c r="O210" i="1"/>
  <c r="P210" i="1"/>
  <c r="K211" i="1"/>
  <c r="L211" i="1"/>
  <c r="M211" i="1"/>
  <c r="N211" i="1"/>
  <c r="O211" i="1"/>
  <c r="P211" i="1"/>
  <c r="K212" i="1"/>
  <c r="L212" i="1"/>
  <c r="M212" i="1"/>
  <c r="N212" i="1"/>
  <c r="O212" i="1"/>
  <c r="P212" i="1"/>
  <c r="K213" i="1"/>
  <c r="L213" i="1"/>
  <c r="M213" i="1"/>
  <c r="N213" i="1"/>
  <c r="O213" i="1"/>
  <c r="P213" i="1"/>
  <c r="K214" i="1"/>
  <c r="L214" i="1"/>
  <c r="M214" i="1"/>
  <c r="N214" i="1"/>
  <c r="O214" i="1"/>
  <c r="P214" i="1"/>
  <c r="K215" i="1"/>
  <c r="L215" i="1"/>
  <c r="M215" i="1"/>
  <c r="N215" i="1"/>
  <c r="O215" i="1"/>
  <c r="P215" i="1"/>
  <c r="K216" i="1"/>
  <c r="L216" i="1"/>
  <c r="M216" i="1"/>
  <c r="N216" i="1"/>
  <c r="O216" i="1"/>
  <c r="P216" i="1"/>
  <c r="K217" i="1"/>
  <c r="L217" i="1"/>
  <c r="M217" i="1"/>
  <c r="N217" i="1"/>
  <c r="O217" i="1"/>
  <c r="P217" i="1"/>
  <c r="K218" i="1"/>
  <c r="L218" i="1"/>
  <c r="M218" i="1"/>
  <c r="N218" i="1"/>
  <c r="O218" i="1"/>
  <c r="P218" i="1"/>
  <c r="K219" i="1"/>
  <c r="L219" i="1"/>
  <c r="M219" i="1"/>
  <c r="N219" i="1"/>
  <c r="O219" i="1"/>
  <c r="P219" i="1"/>
  <c r="K220" i="1"/>
  <c r="L220" i="1"/>
  <c r="M220" i="1"/>
  <c r="N220" i="1"/>
  <c r="O220" i="1"/>
  <c r="P220" i="1"/>
  <c r="K221" i="1"/>
  <c r="L221" i="1"/>
  <c r="M221" i="1"/>
  <c r="N221" i="1"/>
  <c r="O221" i="1"/>
  <c r="P221" i="1"/>
  <c r="K222" i="1"/>
  <c r="L222" i="1"/>
  <c r="M222" i="1"/>
  <c r="N222" i="1"/>
  <c r="O222" i="1"/>
  <c r="P222" i="1"/>
  <c r="K223" i="1"/>
  <c r="L223" i="1"/>
  <c r="M223" i="1"/>
  <c r="N223" i="1"/>
  <c r="O223" i="1"/>
  <c r="P223" i="1"/>
  <c r="K224" i="1"/>
  <c r="L224" i="1"/>
  <c r="M224" i="1"/>
  <c r="N224" i="1"/>
  <c r="O224" i="1"/>
  <c r="P224" i="1"/>
  <c r="K225" i="1"/>
  <c r="L225" i="1"/>
  <c r="M225" i="1"/>
  <c r="N225" i="1"/>
  <c r="O225" i="1"/>
  <c r="P225" i="1"/>
  <c r="K226" i="1"/>
  <c r="L226" i="1"/>
  <c r="M226" i="1"/>
  <c r="N226" i="1"/>
  <c r="O226" i="1"/>
  <c r="P226" i="1"/>
  <c r="K227" i="1"/>
  <c r="L227" i="1"/>
  <c r="M227" i="1"/>
  <c r="N227" i="1"/>
  <c r="O227" i="1"/>
  <c r="P227" i="1"/>
  <c r="K228" i="1"/>
  <c r="L228" i="1"/>
  <c r="M228" i="1"/>
  <c r="N228" i="1"/>
  <c r="O228" i="1"/>
  <c r="P228" i="1"/>
  <c r="K229" i="1"/>
  <c r="L229" i="1"/>
  <c r="M229" i="1"/>
  <c r="N229" i="1"/>
  <c r="O229" i="1"/>
  <c r="P229" i="1"/>
  <c r="K230" i="1"/>
  <c r="L230" i="1"/>
  <c r="M230" i="1"/>
  <c r="N230" i="1"/>
  <c r="O230" i="1"/>
  <c r="P230" i="1"/>
  <c r="K231" i="1"/>
  <c r="L231" i="1"/>
  <c r="M231" i="1"/>
  <c r="N231" i="1"/>
  <c r="O231" i="1"/>
  <c r="P231" i="1"/>
  <c r="K232" i="1"/>
  <c r="L232" i="1"/>
  <c r="M232" i="1"/>
  <c r="N232" i="1"/>
  <c r="O232" i="1"/>
  <c r="P232" i="1"/>
  <c r="K233" i="1"/>
  <c r="L233" i="1"/>
  <c r="M233" i="1"/>
  <c r="N233" i="1"/>
  <c r="O233" i="1"/>
  <c r="P233" i="1"/>
  <c r="K234" i="1"/>
  <c r="L234" i="1"/>
  <c r="M234" i="1"/>
  <c r="N234" i="1"/>
  <c r="O234" i="1"/>
  <c r="P234" i="1"/>
  <c r="K235" i="1"/>
  <c r="L235" i="1"/>
  <c r="M235" i="1"/>
  <c r="N235" i="1"/>
  <c r="O235" i="1"/>
  <c r="P235" i="1"/>
  <c r="K236" i="1"/>
  <c r="L236" i="1"/>
  <c r="M236" i="1"/>
  <c r="N236" i="1"/>
  <c r="O236" i="1"/>
  <c r="P236" i="1"/>
  <c r="K237" i="1"/>
  <c r="L237" i="1"/>
  <c r="M237" i="1"/>
  <c r="N237" i="1"/>
  <c r="O237" i="1"/>
  <c r="P237" i="1"/>
  <c r="K238" i="1"/>
  <c r="L238" i="1"/>
  <c r="M238" i="1"/>
  <c r="N238" i="1"/>
  <c r="O238" i="1"/>
  <c r="P238" i="1"/>
  <c r="K239" i="1"/>
  <c r="L239" i="1"/>
  <c r="M239" i="1"/>
  <c r="N239" i="1"/>
  <c r="O239" i="1"/>
  <c r="P239" i="1"/>
  <c r="K240" i="1"/>
  <c r="L240" i="1"/>
  <c r="M240" i="1"/>
  <c r="N240" i="1"/>
  <c r="O240" i="1"/>
  <c r="P240" i="1"/>
  <c r="K241" i="1"/>
  <c r="L241" i="1"/>
  <c r="M241" i="1"/>
  <c r="N241" i="1"/>
  <c r="O241" i="1"/>
  <c r="P241" i="1"/>
  <c r="K242" i="1"/>
  <c r="L242" i="1"/>
  <c r="M242" i="1"/>
  <c r="N242" i="1"/>
  <c r="O242" i="1"/>
  <c r="P242" i="1"/>
  <c r="K243" i="1"/>
  <c r="L243" i="1"/>
  <c r="M243" i="1"/>
  <c r="N243" i="1"/>
  <c r="O243" i="1"/>
  <c r="P243" i="1"/>
  <c r="K244" i="1"/>
  <c r="L244" i="1"/>
  <c r="M244" i="1"/>
  <c r="N244" i="1"/>
  <c r="O244" i="1"/>
  <c r="P244" i="1"/>
  <c r="K245" i="1"/>
  <c r="L245" i="1"/>
  <c r="M245" i="1"/>
  <c r="N245" i="1"/>
  <c r="O245" i="1"/>
  <c r="P245" i="1"/>
  <c r="K246" i="1"/>
  <c r="L246" i="1"/>
  <c r="M246" i="1"/>
  <c r="N246" i="1"/>
  <c r="O246" i="1"/>
  <c r="P246" i="1"/>
  <c r="K247" i="1"/>
  <c r="L247" i="1"/>
  <c r="M247" i="1"/>
  <c r="N247" i="1"/>
  <c r="O247" i="1"/>
  <c r="P247" i="1"/>
  <c r="K248" i="1"/>
  <c r="L248" i="1"/>
  <c r="M248" i="1"/>
  <c r="N248" i="1"/>
  <c r="O248" i="1"/>
  <c r="P248" i="1"/>
  <c r="K249" i="1"/>
  <c r="L249" i="1"/>
  <c r="M249" i="1"/>
  <c r="N249" i="1"/>
  <c r="O249" i="1"/>
  <c r="P249" i="1"/>
  <c r="K250" i="1"/>
  <c r="L250" i="1"/>
  <c r="M250" i="1"/>
  <c r="N250" i="1"/>
  <c r="O250" i="1"/>
  <c r="P250" i="1"/>
  <c r="K251" i="1"/>
  <c r="L251" i="1"/>
  <c r="M251" i="1"/>
  <c r="N251" i="1"/>
  <c r="O251" i="1"/>
  <c r="P251" i="1"/>
  <c r="K252" i="1"/>
  <c r="L252" i="1"/>
  <c r="M252" i="1"/>
  <c r="N252" i="1"/>
  <c r="O252" i="1"/>
  <c r="P252" i="1"/>
  <c r="K253" i="1"/>
  <c r="L253" i="1"/>
  <c r="M253" i="1"/>
  <c r="N253" i="1"/>
  <c r="O253" i="1"/>
  <c r="P253" i="1"/>
  <c r="K254" i="1"/>
  <c r="L254" i="1"/>
  <c r="M254" i="1"/>
  <c r="N254" i="1"/>
  <c r="O254" i="1"/>
  <c r="P254" i="1"/>
  <c r="K255" i="1"/>
  <c r="L255" i="1"/>
  <c r="M255" i="1"/>
  <c r="N255" i="1"/>
  <c r="O255" i="1"/>
  <c r="P255" i="1"/>
  <c r="K256" i="1"/>
  <c r="L256" i="1"/>
  <c r="M256" i="1"/>
  <c r="N256" i="1"/>
  <c r="O256" i="1"/>
  <c r="P256" i="1"/>
  <c r="K257" i="1"/>
  <c r="L257" i="1"/>
  <c r="M257" i="1"/>
  <c r="N257" i="1"/>
  <c r="O257" i="1"/>
  <c r="P257" i="1"/>
  <c r="K258" i="1"/>
  <c r="L258" i="1"/>
  <c r="M258" i="1"/>
  <c r="N258" i="1"/>
  <c r="O258" i="1"/>
  <c r="P258" i="1"/>
  <c r="K259" i="1"/>
  <c r="L259" i="1"/>
  <c r="M259" i="1"/>
  <c r="N259" i="1"/>
  <c r="O259" i="1"/>
  <c r="P259" i="1"/>
  <c r="K260" i="1"/>
  <c r="L260" i="1"/>
  <c r="M260" i="1"/>
  <c r="N260" i="1"/>
  <c r="O260" i="1"/>
  <c r="P260" i="1"/>
  <c r="K261" i="1"/>
  <c r="L261" i="1"/>
  <c r="M261" i="1"/>
  <c r="N261" i="1"/>
  <c r="O261" i="1"/>
  <c r="P261" i="1"/>
  <c r="K262" i="1"/>
  <c r="L262" i="1"/>
  <c r="M262" i="1"/>
  <c r="N262" i="1"/>
  <c r="O262" i="1"/>
  <c r="P262" i="1"/>
  <c r="K263" i="1"/>
  <c r="L263" i="1"/>
  <c r="M263" i="1"/>
  <c r="N263" i="1"/>
  <c r="O263" i="1"/>
  <c r="P263" i="1"/>
  <c r="K264" i="1"/>
  <c r="L264" i="1"/>
  <c r="M264" i="1"/>
  <c r="N264" i="1"/>
  <c r="O264" i="1"/>
  <c r="P264" i="1"/>
  <c r="K265" i="1"/>
  <c r="L265" i="1"/>
  <c r="M265" i="1"/>
  <c r="N265" i="1"/>
  <c r="O265" i="1"/>
  <c r="P265" i="1"/>
  <c r="K266" i="1"/>
  <c r="L266" i="1"/>
  <c r="M266" i="1"/>
  <c r="N266" i="1"/>
  <c r="O266" i="1"/>
  <c r="P266" i="1"/>
  <c r="K267" i="1"/>
  <c r="L267" i="1"/>
  <c r="M267" i="1"/>
  <c r="N267" i="1"/>
  <c r="O267" i="1"/>
  <c r="P267" i="1"/>
  <c r="K268" i="1"/>
  <c r="L268" i="1"/>
  <c r="M268" i="1"/>
  <c r="N268" i="1"/>
  <c r="O268" i="1"/>
  <c r="P268" i="1"/>
  <c r="K269" i="1"/>
  <c r="L269" i="1"/>
  <c r="M269" i="1"/>
  <c r="N269" i="1"/>
  <c r="O269" i="1"/>
  <c r="P269" i="1"/>
  <c r="K270" i="1"/>
  <c r="L270" i="1"/>
  <c r="M270" i="1"/>
  <c r="N270" i="1"/>
  <c r="O270" i="1"/>
  <c r="P270" i="1"/>
  <c r="K271" i="1"/>
  <c r="L271" i="1"/>
  <c r="M271" i="1"/>
  <c r="N271" i="1"/>
  <c r="O271" i="1"/>
  <c r="P271" i="1"/>
  <c r="K272" i="1"/>
  <c r="L272" i="1"/>
  <c r="M272" i="1"/>
  <c r="N272" i="1"/>
  <c r="O272" i="1"/>
  <c r="P272" i="1"/>
  <c r="K273" i="1"/>
  <c r="L273" i="1"/>
  <c r="M273" i="1"/>
  <c r="N273" i="1"/>
  <c r="O273" i="1"/>
  <c r="P273" i="1"/>
  <c r="K274" i="1"/>
  <c r="L274" i="1"/>
  <c r="M274" i="1"/>
  <c r="N274" i="1"/>
  <c r="O274" i="1"/>
  <c r="P274" i="1"/>
  <c r="K275" i="1"/>
  <c r="L275" i="1"/>
  <c r="M275" i="1"/>
  <c r="N275" i="1"/>
  <c r="O275" i="1"/>
  <c r="P275" i="1"/>
  <c r="K276" i="1"/>
  <c r="L276" i="1"/>
  <c r="M276" i="1"/>
  <c r="N276" i="1"/>
  <c r="O276" i="1"/>
  <c r="P276" i="1"/>
  <c r="K277" i="1"/>
  <c r="L277" i="1"/>
  <c r="M277" i="1"/>
  <c r="N277" i="1"/>
  <c r="O277" i="1"/>
  <c r="P277" i="1"/>
  <c r="K278" i="1"/>
  <c r="L278" i="1"/>
  <c r="M278" i="1"/>
  <c r="N278" i="1"/>
  <c r="O278" i="1"/>
  <c r="P278" i="1"/>
  <c r="K279" i="1"/>
  <c r="L279" i="1"/>
  <c r="M279" i="1"/>
  <c r="N279" i="1"/>
  <c r="O279" i="1"/>
  <c r="P279" i="1"/>
  <c r="K280" i="1"/>
  <c r="L280" i="1"/>
  <c r="M280" i="1"/>
  <c r="N280" i="1"/>
  <c r="O280" i="1"/>
  <c r="P280" i="1"/>
  <c r="K281" i="1"/>
  <c r="L281" i="1"/>
  <c r="M281" i="1"/>
  <c r="N281" i="1"/>
  <c r="O281" i="1"/>
  <c r="P281" i="1"/>
  <c r="K282" i="1"/>
  <c r="L282" i="1"/>
  <c r="M282" i="1"/>
  <c r="N282" i="1"/>
  <c r="O282" i="1"/>
  <c r="P282" i="1"/>
  <c r="K283" i="1"/>
  <c r="L283" i="1"/>
  <c r="M283" i="1"/>
  <c r="N283" i="1"/>
  <c r="O283" i="1"/>
  <c r="P283" i="1"/>
  <c r="K284" i="1"/>
  <c r="L284" i="1"/>
  <c r="M284" i="1"/>
  <c r="N284" i="1"/>
  <c r="O284" i="1"/>
  <c r="P284" i="1"/>
  <c r="K285" i="1"/>
  <c r="L285" i="1"/>
  <c r="M285" i="1"/>
  <c r="N285" i="1"/>
  <c r="O285" i="1"/>
  <c r="P285" i="1"/>
  <c r="K286" i="1"/>
  <c r="L286" i="1"/>
  <c r="M286" i="1"/>
  <c r="N286" i="1"/>
  <c r="O286" i="1"/>
  <c r="P286" i="1"/>
  <c r="K287" i="1"/>
  <c r="L287" i="1"/>
  <c r="M287" i="1"/>
  <c r="N287" i="1"/>
  <c r="O287" i="1"/>
  <c r="P287" i="1"/>
  <c r="K288" i="1"/>
  <c r="L288" i="1"/>
  <c r="M288" i="1"/>
  <c r="N288" i="1"/>
  <c r="O288" i="1"/>
  <c r="P288" i="1"/>
  <c r="K289" i="1"/>
  <c r="L289" i="1"/>
  <c r="M289" i="1"/>
  <c r="N289" i="1"/>
  <c r="O289" i="1"/>
  <c r="P289" i="1"/>
  <c r="K290" i="1"/>
  <c r="L290" i="1"/>
  <c r="M290" i="1"/>
  <c r="N290" i="1"/>
  <c r="O290" i="1"/>
  <c r="P290" i="1"/>
  <c r="K291" i="1"/>
  <c r="L291" i="1"/>
  <c r="M291" i="1"/>
  <c r="N291" i="1"/>
  <c r="O291" i="1"/>
  <c r="P291" i="1"/>
  <c r="K292" i="1"/>
  <c r="L292" i="1"/>
  <c r="M292" i="1"/>
  <c r="N292" i="1"/>
  <c r="O292" i="1"/>
  <c r="P292" i="1"/>
  <c r="K293" i="1"/>
  <c r="L293" i="1"/>
  <c r="M293" i="1"/>
  <c r="N293" i="1"/>
  <c r="O293" i="1"/>
  <c r="P293" i="1"/>
  <c r="K294" i="1"/>
  <c r="L294" i="1"/>
  <c r="M294" i="1"/>
  <c r="N294" i="1"/>
  <c r="O294" i="1"/>
  <c r="P294" i="1"/>
  <c r="K295" i="1"/>
  <c r="L295" i="1"/>
  <c r="M295" i="1"/>
  <c r="N295" i="1"/>
  <c r="O295" i="1"/>
  <c r="P295" i="1"/>
  <c r="K296" i="1"/>
  <c r="L296" i="1"/>
  <c r="M296" i="1"/>
  <c r="N296" i="1"/>
  <c r="O296" i="1"/>
  <c r="P296" i="1"/>
  <c r="K297" i="1"/>
  <c r="L297" i="1"/>
  <c r="M297" i="1"/>
  <c r="N297" i="1"/>
  <c r="O297" i="1"/>
  <c r="P297" i="1"/>
  <c r="K298" i="1"/>
  <c r="L298" i="1"/>
  <c r="M298" i="1"/>
  <c r="N298" i="1"/>
  <c r="O298" i="1"/>
  <c r="P298" i="1"/>
  <c r="K299" i="1"/>
  <c r="L299" i="1"/>
  <c r="M299" i="1"/>
  <c r="N299" i="1"/>
  <c r="O299" i="1"/>
  <c r="P299" i="1"/>
  <c r="K300" i="1"/>
  <c r="L300" i="1"/>
  <c r="M300" i="1"/>
  <c r="N300" i="1"/>
  <c r="O300" i="1"/>
  <c r="P300" i="1"/>
  <c r="K301" i="1"/>
  <c r="L301" i="1"/>
  <c r="M301" i="1"/>
  <c r="N301" i="1"/>
  <c r="O301" i="1"/>
  <c r="P301" i="1"/>
  <c r="K302" i="1"/>
  <c r="L302" i="1"/>
  <c r="M302" i="1"/>
  <c r="N302" i="1"/>
  <c r="O302" i="1"/>
  <c r="P302" i="1"/>
  <c r="K303" i="1"/>
  <c r="L303" i="1"/>
  <c r="M303" i="1"/>
  <c r="N303" i="1"/>
  <c r="O303" i="1"/>
  <c r="P303" i="1"/>
  <c r="K304" i="1"/>
  <c r="L304" i="1"/>
  <c r="M304" i="1"/>
  <c r="N304" i="1"/>
  <c r="O304" i="1"/>
  <c r="P304" i="1"/>
  <c r="K305" i="1"/>
  <c r="L305" i="1"/>
  <c r="M305" i="1"/>
  <c r="N305" i="1"/>
  <c r="O305" i="1"/>
  <c r="P305" i="1"/>
  <c r="K306" i="1"/>
  <c r="L306" i="1"/>
  <c r="M306" i="1"/>
  <c r="N306" i="1"/>
  <c r="O306" i="1"/>
  <c r="P306" i="1"/>
  <c r="K307" i="1"/>
  <c r="L307" i="1"/>
  <c r="M307" i="1"/>
  <c r="N307" i="1"/>
  <c r="O307" i="1"/>
  <c r="P307" i="1"/>
  <c r="K308" i="1"/>
  <c r="L308" i="1"/>
  <c r="M308" i="1"/>
  <c r="N308" i="1"/>
  <c r="O308" i="1"/>
  <c r="P308" i="1"/>
  <c r="K309" i="1"/>
  <c r="L309" i="1"/>
  <c r="M309" i="1"/>
  <c r="N309" i="1"/>
  <c r="O309" i="1"/>
  <c r="P309" i="1"/>
  <c r="K310" i="1"/>
  <c r="L310" i="1"/>
  <c r="M310" i="1"/>
  <c r="N310" i="1"/>
  <c r="O310" i="1"/>
  <c r="P310" i="1"/>
  <c r="K311" i="1"/>
  <c r="L311" i="1"/>
  <c r="M311" i="1"/>
  <c r="N311" i="1"/>
  <c r="O311" i="1"/>
  <c r="P311" i="1"/>
  <c r="K312" i="1"/>
  <c r="L312" i="1"/>
  <c r="M312" i="1"/>
  <c r="N312" i="1"/>
  <c r="O312" i="1"/>
  <c r="P312" i="1"/>
  <c r="K313" i="1"/>
  <c r="L313" i="1"/>
  <c r="M313" i="1"/>
  <c r="N313" i="1"/>
  <c r="O313" i="1"/>
  <c r="P313" i="1"/>
  <c r="K314" i="1"/>
  <c r="L314" i="1"/>
  <c r="M314" i="1"/>
  <c r="N314" i="1"/>
  <c r="O314" i="1"/>
  <c r="P314" i="1"/>
  <c r="K315" i="1"/>
  <c r="L315" i="1"/>
  <c r="M315" i="1"/>
  <c r="N315" i="1"/>
  <c r="O315" i="1"/>
  <c r="P315" i="1"/>
  <c r="K316" i="1"/>
  <c r="L316" i="1"/>
  <c r="M316" i="1"/>
  <c r="N316" i="1"/>
  <c r="O316" i="1"/>
  <c r="P316" i="1"/>
  <c r="K317" i="1"/>
  <c r="L317" i="1"/>
  <c r="M317" i="1"/>
  <c r="N317" i="1"/>
  <c r="O317" i="1"/>
  <c r="P317" i="1"/>
  <c r="K318" i="1"/>
  <c r="L318" i="1"/>
  <c r="M318" i="1"/>
  <c r="N318" i="1"/>
  <c r="O318" i="1"/>
  <c r="P318" i="1"/>
  <c r="K319" i="1"/>
  <c r="L319" i="1"/>
  <c r="M319" i="1"/>
  <c r="N319" i="1"/>
  <c r="O319" i="1"/>
  <c r="P319" i="1"/>
  <c r="K320" i="1"/>
  <c r="L320" i="1"/>
  <c r="M320" i="1"/>
  <c r="N320" i="1"/>
  <c r="O320" i="1"/>
  <c r="P320" i="1"/>
  <c r="K321" i="1"/>
  <c r="L321" i="1"/>
  <c r="M321" i="1"/>
  <c r="N321" i="1"/>
  <c r="O321" i="1"/>
  <c r="P321" i="1"/>
  <c r="K322" i="1"/>
  <c r="L322" i="1"/>
  <c r="M322" i="1"/>
  <c r="N322" i="1"/>
  <c r="O322" i="1"/>
  <c r="P322" i="1"/>
  <c r="K323" i="1"/>
  <c r="L323" i="1"/>
  <c r="M323" i="1"/>
  <c r="N323" i="1"/>
  <c r="O323" i="1"/>
  <c r="P323" i="1"/>
  <c r="K324" i="1"/>
  <c r="L324" i="1"/>
  <c r="M324" i="1"/>
  <c r="N324" i="1"/>
  <c r="O324" i="1"/>
  <c r="P324" i="1"/>
  <c r="P16" i="1"/>
  <c r="O16" i="1"/>
  <c r="N16" i="1"/>
  <c r="M16" i="1"/>
  <c r="L16" i="1"/>
  <c r="K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16" i="1"/>
  <c r="C346" i="1"/>
  <c r="B14" i="1"/>
  <c r="B13" i="1"/>
  <c r="F13" i="14" l="1"/>
  <c r="F12" i="14"/>
  <c r="E13" i="14"/>
  <c r="E12" i="14"/>
  <c r="U329" i="1"/>
  <c r="U330" i="1"/>
  <c r="U331" i="1"/>
  <c r="U332" i="1"/>
  <c r="U333" i="1"/>
  <c r="U334" i="1"/>
  <c r="U335" i="1"/>
  <c r="U336" i="1"/>
  <c r="U337" i="1"/>
  <c r="U338" i="1"/>
  <c r="U339" i="1"/>
  <c r="U340" i="1"/>
  <c r="U341" i="1"/>
  <c r="U342" i="1"/>
  <c r="U343" i="1"/>
  <c r="U344" i="1"/>
  <c r="U345" i="1"/>
  <c r="U346" i="1"/>
  <c r="U347" i="1"/>
  <c r="W352" i="1"/>
  <c r="W353" i="1"/>
  <c r="W354" i="1"/>
  <c r="W355" i="1"/>
  <c r="W356" i="1"/>
  <c r="W357" i="1"/>
  <c r="W358" i="1"/>
  <c r="B10" i="1"/>
  <c r="B11" i="1" s="1"/>
  <c r="AE13" i="14"/>
  <c r="AD13" i="14"/>
  <c r="AC13" i="14"/>
  <c r="AB13" i="14"/>
  <c r="AA13" i="14"/>
  <c r="Z13" i="14"/>
  <c r="Y13" i="14"/>
  <c r="X13" i="14"/>
  <c r="W13" i="14"/>
  <c r="V13" i="14"/>
  <c r="U13" i="14"/>
  <c r="T13" i="14"/>
  <c r="AE12" i="14"/>
  <c r="AD12" i="14"/>
  <c r="AC12" i="14"/>
  <c r="AB12" i="14"/>
  <c r="AA12" i="14"/>
  <c r="Z12" i="14"/>
  <c r="Y12" i="14"/>
  <c r="X12" i="14"/>
  <c r="W12" i="14"/>
  <c r="V12" i="14"/>
  <c r="U12" i="14"/>
  <c r="T12" i="14"/>
  <c r="W360" i="1" l="1"/>
  <c r="U349" i="1"/>
  <c r="C352" i="1" l="1"/>
  <c r="F358" i="1" l="1"/>
  <c r="F357" i="1"/>
  <c r="F356" i="1"/>
  <c r="F355" i="1"/>
  <c r="F354" i="1"/>
  <c r="F353" i="1"/>
  <c r="G358" i="1"/>
  <c r="G357" i="1"/>
  <c r="G356" i="1"/>
  <c r="G355" i="1"/>
  <c r="G354" i="1"/>
  <c r="G353" i="1"/>
  <c r="H358" i="1"/>
  <c r="H357" i="1"/>
  <c r="H356" i="1"/>
  <c r="H355" i="1"/>
  <c r="H354" i="1"/>
  <c r="H353" i="1"/>
  <c r="I358" i="1"/>
  <c r="I357" i="1"/>
  <c r="I356" i="1"/>
  <c r="I355" i="1"/>
  <c r="I354" i="1"/>
  <c r="I353" i="1"/>
  <c r="J358" i="1"/>
  <c r="J357" i="1"/>
  <c r="J356" i="1"/>
  <c r="J355" i="1"/>
  <c r="J354" i="1"/>
  <c r="J353" i="1"/>
  <c r="J352" i="1"/>
  <c r="O352" i="1" s="1"/>
  <c r="I352" i="1"/>
  <c r="H352" i="1"/>
  <c r="G352" i="1"/>
  <c r="F352" i="1"/>
  <c r="G347" i="1"/>
  <c r="C358" i="1"/>
  <c r="E358" i="1" s="1"/>
  <c r="C357" i="1"/>
  <c r="D357" i="1" s="1"/>
  <c r="C356" i="1"/>
  <c r="C355" i="1"/>
  <c r="E355" i="1" s="1"/>
  <c r="C354" i="1"/>
  <c r="D354" i="1" s="1"/>
  <c r="C353" i="1"/>
  <c r="G329" i="1"/>
  <c r="H329" i="1"/>
  <c r="I329" i="1"/>
  <c r="J329" i="1"/>
  <c r="G330" i="1"/>
  <c r="H330" i="1"/>
  <c r="I330" i="1"/>
  <c r="J330" i="1"/>
  <c r="G331" i="1"/>
  <c r="H331" i="1"/>
  <c r="I331" i="1"/>
  <c r="J331" i="1"/>
  <c r="G332" i="1"/>
  <c r="H332" i="1"/>
  <c r="I332" i="1"/>
  <c r="J332" i="1"/>
  <c r="G333" i="1"/>
  <c r="H333" i="1"/>
  <c r="I333" i="1"/>
  <c r="J333" i="1"/>
  <c r="G334" i="1"/>
  <c r="H334" i="1"/>
  <c r="I334" i="1"/>
  <c r="J334" i="1"/>
  <c r="G335" i="1"/>
  <c r="H335" i="1"/>
  <c r="I335" i="1"/>
  <c r="J335" i="1"/>
  <c r="G336" i="1"/>
  <c r="H336" i="1"/>
  <c r="I336" i="1"/>
  <c r="J336" i="1"/>
  <c r="G337" i="1"/>
  <c r="H337" i="1"/>
  <c r="I337" i="1"/>
  <c r="J337" i="1"/>
  <c r="G338" i="1"/>
  <c r="H338" i="1"/>
  <c r="I338" i="1"/>
  <c r="J338" i="1"/>
  <c r="G339" i="1"/>
  <c r="H339" i="1"/>
  <c r="I339" i="1"/>
  <c r="J339" i="1"/>
  <c r="G340" i="1"/>
  <c r="H340" i="1"/>
  <c r="I340" i="1"/>
  <c r="J340" i="1"/>
  <c r="G341" i="1"/>
  <c r="H341" i="1"/>
  <c r="I341" i="1"/>
  <c r="J341" i="1"/>
  <c r="G342" i="1"/>
  <c r="H342" i="1"/>
  <c r="I342" i="1"/>
  <c r="J342" i="1"/>
  <c r="G343" i="1"/>
  <c r="H343" i="1"/>
  <c r="I343" i="1"/>
  <c r="J343" i="1"/>
  <c r="G344" i="1"/>
  <c r="H344" i="1"/>
  <c r="I344" i="1"/>
  <c r="J344" i="1"/>
  <c r="G345" i="1"/>
  <c r="H345" i="1"/>
  <c r="I345" i="1"/>
  <c r="J345" i="1"/>
  <c r="G346" i="1"/>
  <c r="H346" i="1"/>
  <c r="I346" i="1"/>
  <c r="J346" i="1"/>
  <c r="H347" i="1"/>
  <c r="I347" i="1"/>
  <c r="J347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29" i="1"/>
  <c r="C329" i="1"/>
  <c r="C330" i="1"/>
  <c r="D330" i="1" s="1"/>
  <c r="C331" i="1"/>
  <c r="E331" i="1" s="1"/>
  <c r="C332" i="1"/>
  <c r="C333" i="1"/>
  <c r="D333" i="1" s="1"/>
  <c r="C334" i="1"/>
  <c r="D334" i="1" s="1"/>
  <c r="C335" i="1"/>
  <c r="C336" i="1"/>
  <c r="C337" i="1"/>
  <c r="E337" i="1" s="1"/>
  <c r="C338" i="1"/>
  <c r="C339" i="1"/>
  <c r="D339" i="1" s="1"/>
  <c r="C340" i="1"/>
  <c r="C341" i="1"/>
  <c r="C342" i="1"/>
  <c r="C343" i="1"/>
  <c r="D343" i="1" s="1"/>
  <c r="C344" i="1"/>
  <c r="E344" i="1" s="1"/>
  <c r="C345" i="1"/>
  <c r="D346" i="1"/>
  <c r="C347" i="1"/>
  <c r="D347" i="1" s="1"/>
  <c r="G14" i="1"/>
  <c r="H14" i="1"/>
  <c r="I14" i="1"/>
  <c r="J14" i="1"/>
  <c r="F14" i="1"/>
  <c r="G13" i="1"/>
  <c r="H13" i="1"/>
  <c r="I13" i="1"/>
  <c r="J13" i="1"/>
  <c r="F13" i="1"/>
  <c r="G10" i="1"/>
  <c r="H10" i="1"/>
  <c r="I10" i="1"/>
  <c r="J10" i="1"/>
  <c r="F10" i="1"/>
  <c r="C10" i="1"/>
  <c r="C14" i="1"/>
  <c r="C13" i="1"/>
  <c r="K356" i="1" l="1"/>
  <c r="L330" i="1"/>
  <c r="L336" i="1"/>
  <c r="E330" i="1"/>
  <c r="P355" i="1"/>
  <c r="K340" i="1"/>
  <c r="G11" i="1"/>
  <c r="P10" i="1"/>
  <c r="K13" i="1"/>
  <c r="M330" i="1"/>
  <c r="P13" i="1"/>
  <c r="P14" i="1"/>
  <c r="P344" i="1"/>
  <c r="P341" i="1"/>
  <c r="L345" i="1"/>
  <c r="L333" i="1"/>
  <c r="L341" i="1"/>
  <c r="K331" i="1"/>
  <c r="K333" i="1"/>
  <c r="P345" i="1"/>
  <c r="P330" i="1"/>
  <c r="L335" i="1"/>
  <c r="D336" i="1"/>
  <c r="D344" i="1"/>
  <c r="M342" i="1"/>
  <c r="E357" i="1"/>
  <c r="P356" i="1"/>
  <c r="N330" i="1"/>
  <c r="E333" i="1"/>
  <c r="E336" i="1"/>
  <c r="M337" i="1"/>
  <c r="M331" i="1"/>
  <c r="D331" i="1"/>
  <c r="M333" i="1"/>
  <c r="O332" i="1"/>
  <c r="P335" i="1"/>
  <c r="E346" i="1"/>
  <c r="O14" i="1"/>
  <c r="M344" i="1"/>
  <c r="L353" i="1"/>
  <c r="P353" i="1"/>
  <c r="M338" i="1"/>
  <c r="O333" i="1"/>
  <c r="O330" i="1"/>
  <c r="K344" i="1"/>
  <c r="P357" i="1"/>
  <c r="P352" i="1"/>
  <c r="P329" i="1"/>
  <c r="D14" i="1"/>
  <c r="K346" i="1"/>
  <c r="O342" i="1"/>
  <c r="K357" i="1"/>
  <c r="L357" i="1"/>
  <c r="N358" i="1"/>
  <c r="L358" i="1"/>
  <c r="F360" i="1"/>
  <c r="N355" i="1"/>
  <c r="K358" i="1"/>
  <c r="M357" i="1"/>
  <c r="D358" i="1"/>
  <c r="K337" i="1"/>
  <c r="N346" i="1"/>
  <c r="N337" i="1"/>
  <c r="N331" i="1"/>
  <c r="O339" i="1"/>
  <c r="J360" i="1"/>
  <c r="D353" i="1"/>
  <c r="P343" i="1"/>
  <c r="E341" i="1"/>
  <c r="E347" i="1"/>
  <c r="O347" i="1"/>
  <c r="D341" i="1"/>
  <c r="K341" i="1"/>
  <c r="G360" i="1"/>
  <c r="C11" i="1"/>
  <c r="D11" i="1" s="1"/>
  <c r="P340" i="1"/>
  <c r="M341" i="1"/>
  <c r="D337" i="1"/>
  <c r="O341" i="1"/>
  <c r="E339" i="1"/>
  <c r="D340" i="1"/>
  <c r="N339" i="1"/>
  <c r="K347" i="1"/>
  <c r="L346" i="1"/>
  <c r="O340" i="1"/>
  <c r="P336" i="1"/>
  <c r="O346" i="1"/>
  <c r="M353" i="1"/>
  <c r="O337" i="1"/>
  <c r="P333" i="1"/>
  <c r="F349" i="1"/>
  <c r="P346" i="1"/>
  <c r="P347" i="1"/>
  <c r="K352" i="1"/>
  <c r="P331" i="1"/>
  <c r="J11" i="1"/>
  <c r="I360" i="1"/>
  <c r="H360" i="1"/>
  <c r="F11" i="1"/>
  <c r="I11" i="1"/>
  <c r="M13" i="1"/>
  <c r="L13" i="1"/>
  <c r="O13" i="1"/>
  <c r="E338" i="1"/>
  <c r="O356" i="1"/>
  <c r="D356" i="1"/>
  <c r="N10" i="1"/>
  <c r="E356" i="1"/>
  <c r="L356" i="1"/>
  <c r="M356" i="1"/>
  <c r="L338" i="1"/>
  <c r="O338" i="1"/>
  <c r="K338" i="1"/>
  <c r="L354" i="1"/>
  <c r="M10" i="1"/>
  <c r="D10" i="1"/>
  <c r="L337" i="1"/>
  <c r="N354" i="1"/>
  <c r="M339" i="1"/>
  <c r="O354" i="1"/>
  <c r="O10" i="1"/>
  <c r="L339" i="1"/>
  <c r="E354" i="1"/>
  <c r="E10" i="1"/>
  <c r="N329" i="1"/>
  <c r="L10" i="1"/>
  <c r="K339" i="1"/>
  <c r="O336" i="1"/>
  <c r="K354" i="1"/>
  <c r="O345" i="1"/>
  <c r="N336" i="1"/>
  <c r="M355" i="1"/>
  <c r="K355" i="1"/>
  <c r="D345" i="1"/>
  <c r="N342" i="1"/>
  <c r="K330" i="1"/>
  <c r="O344" i="1"/>
  <c r="L342" i="1"/>
  <c r="O357" i="1"/>
  <c r="K345" i="1"/>
  <c r="D335" i="1"/>
  <c r="N14" i="1"/>
  <c r="N344" i="1"/>
  <c r="O358" i="1"/>
  <c r="M358" i="1"/>
  <c r="O355" i="1"/>
  <c r="M347" i="1"/>
  <c r="N341" i="1"/>
  <c r="N338" i="1"/>
  <c r="N332" i="1"/>
  <c r="N353" i="1"/>
  <c r="C349" i="1"/>
  <c r="E349" i="1" s="1"/>
  <c r="M329" i="1"/>
  <c r="M345" i="1"/>
  <c r="O335" i="1"/>
  <c r="D355" i="1"/>
  <c r="L355" i="1"/>
  <c r="K329" i="1"/>
  <c r="L344" i="1"/>
  <c r="L332" i="1"/>
  <c r="N345" i="1"/>
  <c r="E345" i="1"/>
  <c r="E13" i="1"/>
  <c r="K336" i="1"/>
  <c r="M346" i="1"/>
  <c r="O334" i="1"/>
  <c r="O331" i="1"/>
  <c r="N356" i="1"/>
  <c r="K335" i="1"/>
  <c r="N334" i="1"/>
  <c r="N357" i="1"/>
  <c r="M334" i="1"/>
  <c r="D13" i="1"/>
  <c r="E14" i="1"/>
  <c r="L347" i="1"/>
  <c r="P334" i="1"/>
  <c r="H11" i="1"/>
  <c r="L331" i="1"/>
  <c r="N333" i="1"/>
  <c r="N343" i="1"/>
  <c r="M332" i="1"/>
  <c r="K343" i="1"/>
  <c r="I349" i="1"/>
  <c r="P338" i="1"/>
  <c r="M335" i="1"/>
  <c r="E353" i="1"/>
  <c r="E342" i="1"/>
  <c r="O353" i="1"/>
  <c r="E340" i="1"/>
  <c r="E334" i="1"/>
  <c r="K334" i="1"/>
  <c r="L334" i="1"/>
  <c r="L14" i="1"/>
  <c r="N13" i="1"/>
  <c r="P339" i="1"/>
  <c r="L352" i="1"/>
  <c r="D352" i="1"/>
  <c r="N335" i="1"/>
  <c r="D332" i="1"/>
  <c r="E352" i="1"/>
  <c r="D338" i="1"/>
  <c r="L329" i="1"/>
  <c r="N340" i="1"/>
  <c r="L343" i="1"/>
  <c r="M340" i="1"/>
  <c r="N352" i="1"/>
  <c r="P342" i="1"/>
  <c r="P337" i="1"/>
  <c r="E329" i="1"/>
  <c r="K353" i="1"/>
  <c r="G349" i="1"/>
  <c r="D342" i="1"/>
  <c r="E343" i="1"/>
  <c r="M343" i="1"/>
  <c r="M14" i="1"/>
  <c r="K14" i="1"/>
  <c r="M336" i="1"/>
  <c r="J349" i="1"/>
  <c r="L340" i="1"/>
  <c r="E335" i="1"/>
  <c r="C360" i="1"/>
  <c r="O343" i="1"/>
  <c r="K10" i="1"/>
  <c r="P332" i="1"/>
  <c r="P358" i="1"/>
  <c r="D329" i="1"/>
  <c r="M354" i="1"/>
  <c r="P354" i="1"/>
  <c r="H349" i="1"/>
  <c r="M352" i="1"/>
  <c r="O329" i="1"/>
  <c r="E332" i="1"/>
  <c r="N347" i="1"/>
  <c r="K342" i="1"/>
  <c r="K332" i="1"/>
  <c r="K11" i="1" l="1"/>
  <c r="N11" i="1"/>
  <c r="P360" i="1"/>
  <c r="M11" i="1"/>
  <c r="E11" i="1"/>
  <c r="L11" i="1"/>
  <c r="O11" i="1"/>
  <c r="M360" i="1"/>
  <c r="N349" i="1"/>
  <c r="N360" i="1"/>
  <c r="K349" i="1"/>
  <c r="D349" i="1"/>
  <c r="O360" i="1"/>
  <c r="M349" i="1"/>
  <c r="O349" i="1"/>
  <c r="K360" i="1"/>
  <c r="E360" i="1"/>
  <c r="D360" i="1"/>
  <c r="L360" i="1"/>
  <c r="P11" i="1"/>
  <c r="P349" i="1"/>
  <c r="L349" i="1"/>
</calcChain>
</file>

<file path=xl/sharedStrings.xml><?xml version="1.0" encoding="utf-8"?>
<sst xmlns="http://schemas.openxmlformats.org/spreadsheetml/2006/main" count="2379" uniqueCount="502">
  <si>
    <t>Ahvenanmaa</t>
  </si>
  <si>
    <t>Akaa</t>
  </si>
  <si>
    <t>Manner-Suomi</t>
  </si>
  <si>
    <t>Pirkanmaa</t>
  </si>
  <si>
    <t>Espoo</t>
  </si>
  <si>
    <t>Esbo</t>
  </si>
  <si>
    <t>Uusimaa</t>
  </si>
  <si>
    <t>Forssa</t>
  </si>
  <si>
    <t>Kanta-Häme</t>
  </si>
  <si>
    <t>Hamina</t>
  </si>
  <si>
    <t>Fredrikshamn</t>
  </si>
  <si>
    <t>Kymenlaakso</t>
  </si>
  <si>
    <t>Hanko</t>
  </si>
  <si>
    <t>Hangö</t>
  </si>
  <si>
    <t>Harjavalta</t>
  </si>
  <si>
    <t>Satakunta</t>
  </si>
  <si>
    <t>Pohjois-Pohjanmaa</t>
  </si>
  <si>
    <t>Helsinki</t>
  </si>
  <si>
    <t>Helsingfors</t>
  </si>
  <si>
    <t>Vantaa</t>
  </si>
  <si>
    <t>Vanda</t>
  </si>
  <si>
    <t>Hollola</t>
  </si>
  <si>
    <t>Päijät-Häme</t>
  </si>
  <si>
    <t>Hyvinkää</t>
  </si>
  <si>
    <t>Hyvinge</t>
  </si>
  <si>
    <t>Tavastehus</t>
  </si>
  <si>
    <t>Heinola</t>
  </si>
  <si>
    <t>Iisalmi</t>
  </si>
  <si>
    <t>Idensalmi</t>
  </si>
  <si>
    <t>Pohjois-Savo</t>
  </si>
  <si>
    <t>Imatra</t>
  </si>
  <si>
    <t>Etelä-Karjala</t>
  </si>
  <si>
    <t>Pohjois-Karjala</t>
  </si>
  <si>
    <t>Keski-Suomi</t>
  </si>
  <si>
    <t>Järvenpää</t>
  </si>
  <si>
    <t>Träskända</t>
  </si>
  <si>
    <t>S:t Karins</t>
  </si>
  <si>
    <t>Varsinais-Suomi</t>
  </si>
  <si>
    <t>Kajaani</t>
  </si>
  <si>
    <t>Kajana</t>
  </si>
  <si>
    <t>Kainuu</t>
  </si>
  <si>
    <t>Kangasala</t>
  </si>
  <si>
    <t>Kaskinen</t>
  </si>
  <si>
    <t>Kaskö</t>
  </si>
  <si>
    <t>Pohjanmaa</t>
  </si>
  <si>
    <t>Kauniainen</t>
  </si>
  <si>
    <t>Grankulla</t>
  </si>
  <si>
    <t>Kemi</t>
  </si>
  <si>
    <t>Lappi</t>
  </si>
  <si>
    <t>Kempele</t>
  </si>
  <si>
    <t>Kerava</t>
  </si>
  <si>
    <t>Kervo</t>
  </si>
  <si>
    <t>Kirkkonummi</t>
  </si>
  <si>
    <t>Kyrkslätt</t>
  </si>
  <si>
    <t>Karleby</t>
  </si>
  <si>
    <t>Keski-Pohjanmaa</t>
  </si>
  <si>
    <t>Kotka</t>
  </si>
  <si>
    <t>Kuopio</t>
  </si>
  <si>
    <t>Lahti</t>
  </si>
  <si>
    <t>Lahtis</t>
  </si>
  <si>
    <t>Villmanstrand</t>
  </si>
  <si>
    <t>Lempäälä</t>
  </si>
  <si>
    <t>Lojo</t>
  </si>
  <si>
    <t>Maarianhamina</t>
  </si>
  <si>
    <t>Mariehamn</t>
  </si>
  <si>
    <t>Mikkeli</t>
  </si>
  <si>
    <t>S:t Michel</t>
  </si>
  <si>
    <t>Etelä-Savo</t>
  </si>
  <si>
    <t>Nokia</t>
  </si>
  <si>
    <t>Nurmijärvi</t>
  </si>
  <si>
    <t>Uleåborg</t>
  </si>
  <si>
    <t>Pietarsaari</t>
  </si>
  <si>
    <t>Jakobstad</t>
  </si>
  <si>
    <t>Pirkkala</t>
  </si>
  <si>
    <t>Birkala</t>
  </si>
  <si>
    <t>Pori</t>
  </si>
  <si>
    <t>Björneborg</t>
  </si>
  <si>
    <t>Porvoo</t>
  </si>
  <si>
    <t>Borgå</t>
  </si>
  <si>
    <t>Raahe</t>
  </si>
  <si>
    <t>Brahestad</t>
  </si>
  <si>
    <t>Raisio</t>
  </si>
  <si>
    <t>Reso</t>
  </si>
  <si>
    <t>Raumo</t>
  </si>
  <si>
    <t>Riihimäki</t>
  </si>
  <si>
    <t>Rovaniemi</t>
  </si>
  <si>
    <t>Nyslott</t>
  </si>
  <si>
    <t>Etelä-Pohjanmaa</t>
  </si>
  <si>
    <t>Tampere</t>
  </si>
  <si>
    <t>Tammerfors</t>
  </si>
  <si>
    <t>Tornio</t>
  </si>
  <si>
    <t>Torneå</t>
  </si>
  <si>
    <t>Turku</t>
  </si>
  <si>
    <t>Åbo</t>
  </si>
  <si>
    <t>Tuusula</t>
  </si>
  <si>
    <t>Tusby</t>
  </si>
  <si>
    <t>Vaasa</t>
  </si>
  <si>
    <t>Vasa</t>
  </si>
  <si>
    <t>Valkeakoski</t>
  </si>
  <si>
    <t>Varkaus</t>
  </si>
  <si>
    <t>Asikkala</t>
  </si>
  <si>
    <t>Haapajärvi</t>
  </si>
  <si>
    <t>Haapavesi</t>
  </si>
  <si>
    <t>Hattula</t>
  </si>
  <si>
    <t>Hämeenkyrö</t>
  </si>
  <si>
    <t>Tavastkyro</t>
  </si>
  <si>
    <t>Ii</t>
  </si>
  <si>
    <t>Ikaalinen</t>
  </si>
  <si>
    <t>Ikalis</t>
  </si>
  <si>
    <t>Ilmajoki</t>
  </si>
  <si>
    <t>Janakkala</t>
  </si>
  <si>
    <t>Jämsä</t>
  </si>
  <si>
    <t>Kalajoki</t>
  </si>
  <si>
    <t>Kankaanpää</t>
  </si>
  <si>
    <t>Kannus</t>
  </si>
  <si>
    <t>Karkkila</t>
  </si>
  <si>
    <t>Högfors</t>
  </si>
  <si>
    <t>Kauhajoki</t>
  </si>
  <si>
    <t>Keminmaa</t>
  </si>
  <si>
    <t>Keuruu</t>
  </si>
  <si>
    <t>Kokemäki</t>
  </si>
  <si>
    <t>Kumo</t>
  </si>
  <si>
    <t>Kontiolahti</t>
  </si>
  <si>
    <t>Kuhmo</t>
  </si>
  <si>
    <t>Kuusamo</t>
  </si>
  <si>
    <t>Outokumpu</t>
  </si>
  <si>
    <t>Kemijärvi</t>
  </si>
  <si>
    <t>Laihia</t>
  </si>
  <si>
    <t>Laihela</t>
  </si>
  <si>
    <t>Laitila</t>
  </si>
  <si>
    <t>Lapua</t>
  </si>
  <si>
    <t>Lappo</t>
  </si>
  <si>
    <t>Laukaa</t>
  </si>
  <si>
    <t>Lieksa</t>
  </si>
  <si>
    <t>Lieto</t>
  </si>
  <si>
    <t>Lundo</t>
  </si>
  <si>
    <t>Loviisa</t>
  </si>
  <si>
    <t>Lovisa</t>
  </si>
  <si>
    <t>Muhos</t>
  </si>
  <si>
    <t>Mustasaari</t>
  </si>
  <si>
    <t>Korsholm</t>
  </si>
  <si>
    <t>Muurame</t>
  </si>
  <si>
    <t>Mynämäki</t>
  </si>
  <si>
    <t>Mäntsälä</t>
  </si>
  <si>
    <t>Mäntyharju</t>
  </si>
  <si>
    <t>Mänttä-Vilppula</t>
  </si>
  <si>
    <t>Nådendal</t>
  </si>
  <si>
    <t>Nakkila</t>
  </si>
  <si>
    <t>Nivala</t>
  </si>
  <si>
    <t>Nurmes</t>
  </si>
  <si>
    <t>Orimattila</t>
  </si>
  <si>
    <t>Orivesi</t>
  </si>
  <si>
    <t>Oulainen</t>
  </si>
  <si>
    <t>Paimio</t>
  </si>
  <si>
    <t>Pemar</t>
  </si>
  <si>
    <t>Parkano</t>
  </si>
  <si>
    <t>Pieksämäki</t>
  </si>
  <si>
    <t>Raasepori</t>
  </si>
  <si>
    <t>Raseborg</t>
  </si>
  <si>
    <t>Siilinjärvi</t>
  </si>
  <si>
    <t>Sipoo</t>
  </si>
  <si>
    <t>Sibbo</t>
  </si>
  <si>
    <t>Sodankylä</t>
  </si>
  <si>
    <t>Suonenjoki</t>
  </si>
  <si>
    <t>Sastamala</t>
  </si>
  <si>
    <t>Ulvila</t>
  </si>
  <si>
    <t>Ulvsby</t>
  </si>
  <si>
    <t>Uusikaupunki</t>
  </si>
  <si>
    <t>Nystad</t>
  </si>
  <si>
    <t>Vihti</t>
  </si>
  <si>
    <t>Vichtis</t>
  </si>
  <si>
    <t>Ylivieska</t>
  </si>
  <si>
    <t>Äänekoski</t>
  </si>
  <si>
    <t>Alavieska</t>
  </si>
  <si>
    <t>Alavus</t>
  </si>
  <si>
    <t>Askola</t>
  </si>
  <si>
    <t>Aura</t>
  </si>
  <si>
    <t>Brändö</t>
  </si>
  <si>
    <t>Eckerö</t>
  </si>
  <si>
    <t>Enonkoski</t>
  </si>
  <si>
    <t>Enontekiö</t>
  </si>
  <si>
    <t>Enontekis</t>
  </si>
  <si>
    <t>Eurajoki</t>
  </si>
  <si>
    <t>Euraåminne</t>
  </si>
  <si>
    <t>Evijärvi</t>
  </si>
  <si>
    <t>Finström</t>
  </si>
  <si>
    <t>Föglö</t>
  </si>
  <si>
    <t>Geta</t>
  </si>
  <si>
    <t>Hailuoto</t>
  </si>
  <si>
    <t>Karlö</t>
  </si>
  <si>
    <t>Halsua</t>
  </si>
  <si>
    <t>Hammarland</t>
  </si>
  <si>
    <t>Hankasalmi</t>
  </si>
  <si>
    <t>Hartola</t>
  </si>
  <si>
    <t>Hausjärvi</t>
  </si>
  <si>
    <t>Heinävesi</t>
  </si>
  <si>
    <t>Hirvensalmi</t>
  </si>
  <si>
    <t>Humppila</t>
  </si>
  <si>
    <t>Hyrynsalmi</t>
  </si>
  <si>
    <t>Iitti</t>
  </si>
  <si>
    <t>Ilomantsi</t>
  </si>
  <si>
    <t>Ilomants</t>
  </si>
  <si>
    <t>Inari</t>
  </si>
  <si>
    <t>Enare</t>
  </si>
  <si>
    <t>Inkoo</t>
  </si>
  <si>
    <t>Ingå</t>
  </si>
  <si>
    <t>Isojoki</t>
  </si>
  <si>
    <t>Storå</t>
  </si>
  <si>
    <t>Isokyrö</t>
  </si>
  <si>
    <t>Storkyro</t>
  </si>
  <si>
    <t>Jokioinen</t>
  </si>
  <si>
    <t>Jockis</t>
  </si>
  <si>
    <t>Jomala</t>
  </si>
  <si>
    <t>Joroinen</t>
  </si>
  <si>
    <t>Jorois</t>
  </si>
  <si>
    <t>Joutsa</t>
  </si>
  <si>
    <t>Juuka</t>
  </si>
  <si>
    <t>Juupajoki</t>
  </si>
  <si>
    <t>Juva</t>
  </si>
  <si>
    <t>Jämijärvi</t>
  </si>
  <si>
    <t>Kaavi</t>
  </si>
  <si>
    <t>Kangasniemi</t>
  </si>
  <si>
    <t>Kannonkoski</t>
  </si>
  <si>
    <t>Karijoki</t>
  </si>
  <si>
    <t>Bötom</t>
  </si>
  <si>
    <t>Karstula</t>
  </si>
  <si>
    <t>Karvia</t>
  </si>
  <si>
    <t>Kaustinen</t>
  </si>
  <si>
    <t>Kaustby</t>
  </si>
  <si>
    <t>Keitele</t>
  </si>
  <si>
    <t>Kihniö</t>
  </si>
  <si>
    <t>Kinnula</t>
  </si>
  <si>
    <t>Kitee</t>
  </si>
  <si>
    <t>Kittilä</t>
  </si>
  <si>
    <t>Kiuruvesi</t>
  </si>
  <si>
    <t>Kivijärvi</t>
  </si>
  <si>
    <t>Kolari</t>
  </si>
  <si>
    <t>Konnevesi</t>
  </si>
  <si>
    <t>Korsnäs</t>
  </si>
  <si>
    <t>Koski Tl</t>
  </si>
  <si>
    <t>Kristiinankaupunki</t>
  </si>
  <si>
    <t>Kristinestad</t>
  </si>
  <si>
    <t>Kruunupyy</t>
  </si>
  <si>
    <t>Kronoby</t>
  </si>
  <si>
    <t>Kuhmoinen</t>
  </si>
  <si>
    <t>Kumlinge</t>
  </si>
  <si>
    <t>Kuortane</t>
  </si>
  <si>
    <t>Kustavi</t>
  </si>
  <si>
    <t>Gustavs</t>
  </si>
  <si>
    <t>Kyyjärvi</t>
  </si>
  <si>
    <t>Kärkölä</t>
  </si>
  <si>
    <t>Kärsämäki</t>
  </si>
  <si>
    <t>Kökar</t>
  </si>
  <si>
    <t>Kemiönsaari</t>
  </si>
  <si>
    <t>Kimitoön</t>
  </si>
  <si>
    <t>Lapinlahti</t>
  </si>
  <si>
    <t>Lappajärvi</t>
  </si>
  <si>
    <t>Lapinjärvi</t>
  </si>
  <si>
    <t>Lappträsk</t>
  </si>
  <si>
    <t>Lemi</t>
  </si>
  <si>
    <t>Lemland</t>
  </si>
  <si>
    <t>Leppävirta</t>
  </si>
  <si>
    <t>Lestijärvi</t>
  </si>
  <si>
    <t>Liminka</t>
  </si>
  <si>
    <t>Limingo</t>
  </si>
  <si>
    <t>Liperi</t>
  </si>
  <si>
    <t>Loppi</t>
  </si>
  <si>
    <t>Luhanka</t>
  </si>
  <si>
    <t>Lumijoki</t>
  </si>
  <si>
    <t>Lumparland</t>
  </si>
  <si>
    <t>Luoto</t>
  </si>
  <si>
    <t>Larsmo</t>
  </si>
  <si>
    <t>Luumäki</t>
  </si>
  <si>
    <t>Maalahti</t>
  </si>
  <si>
    <t>Malax</t>
  </si>
  <si>
    <t>Marttila</t>
  </si>
  <si>
    <t>Merijärvi</t>
  </si>
  <si>
    <t>Merikarvia</t>
  </si>
  <si>
    <t>Sastmola</t>
  </si>
  <si>
    <t>Miehikkälä</t>
  </si>
  <si>
    <t>Multia</t>
  </si>
  <si>
    <t>Muonio</t>
  </si>
  <si>
    <t>Myrskylä</t>
  </si>
  <si>
    <t>Mörskom</t>
  </si>
  <si>
    <t>Nousiainen</t>
  </si>
  <si>
    <t>Nousis</t>
  </si>
  <si>
    <t>Närpiö</t>
  </si>
  <si>
    <t>Närpes</t>
  </si>
  <si>
    <t>Oripää</t>
  </si>
  <si>
    <t>Padasjoki</t>
  </si>
  <si>
    <t>Paltamo</t>
  </si>
  <si>
    <t>Parikkala</t>
  </si>
  <si>
    <t>Pelkosenniemi</t>
  </si>
  <si>
    <t>Perho</t>
  </si>
  <si>
    <t>Pertunmaa</t>
  </si>
  <si>
    <t>Petäjävesi</t>
  </si>
  <si>
    <t>Pielavesi</t>
  </si>
  <si>
    <t>Pedersören kunta</t>
  </si>
  <si>
    <t>Pedersöre</t>
  </si>
  <si>
    <t>Pihtipudas</t>
  </si>
  <si>
    <t>Polvijärvi</t>
  </si>
  <si>
    <t>Pomarkku</t>
  </si>
  <si>
    <t>Påmark</t>
  </si>
  <si>
    <t>Pornainen</t>
  </si>
  <si>
    <t>Borgnäs</t>
  </si>
  <si>
    <t>Posio</t>
  </si>
  <si>
    <t>Pudasjärvi</t>
  </si>
  <si>
    <t>Pukkila</t>
  </si>
  <si>
    <t>Punkalaidun</t>
  </si>
  <si>
    <t>Puolanka</t>
  </si>
  <si>
    <t>Puumala</t>
  </si>
  <si>
    <t>Pyhtää</t>
  </si>
  <si>
    <t>Pyttis</t>
  </si>
  <si>
    <t>Pyhäjoki</t>
  </si>
  <si>
    <t>Pyhäjärvi</t>
  </si>
  <si>
    <t>Pyhäntä</t>
  </si>
  <si>
    <t>Pyhäranta</t>
  </si>
  <si>
    <t>Pälkäne</t>
  </si>
  <si>
    <t>Rantasalmi</t>
  </si>
  <si>
    <t>Ranua</t>
  </si>
  <si>
    <t>Rautalampi</t>
  </si>
  <si>
    <t>Rautavaara</t>
  </si>
  <si>
    <t>Rautjärvi</t>
  </si>
  <si>
    <t>Reisjärvi</t>
  </si>
  <si>
    <t>Ristijärvi</t>
  </si>
  <si>
    <t>Ruokolahti</t>
  </si>
  <si>
    <t>Ruovesi</t>
  </si>
  <si>
    <t>Rääkkylä</t>
  </si>
  <si>
    <t>Salla</t>
  </si>
  <si>
    <t>Saltvik</t>
  </si>
  <si>
    <t>Sauvo</t>
  </si>
  <si>
    <t>Sagu</t>
  </si>
  <si>
    <t>Savitaipale</t>
  </si>
  <si>
    <t>Savukoski</t>
  </si>
  <si>
    <t>Sievi</t>
  </si>
  <si>
    <t>Siikainen</t>
  </si>
  <si>
    <t>Siikajoki</t>
  </si>
  <si>
    <t>Simo</t>
  </si>
  <si>
    <t>Siuntio</t>
  </si>
  <si>
    <t>Sjundeå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</si>
  <si>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</si>
  <si>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</si>
  <si>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</si>
  <si>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</si>
  <si>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</si>
  <si>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</si>
  <si>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</si>
  <si>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</si>
  <si>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Sysmä</t>
  </si>
  <si>
    <t>Säkylä</t>
  </si>
  <si>
    <t>Vaala</t>
  </si>
  <si>
    <t>Siikalatva</t>
  </si>
  <si>
    <t>Taipalsaari</t>
  </si>
  <si>
    <t>Taivalkoski</t>
  </si>
  <si>
    <t>Taivassalo</t>
  </si>
  <si>
    <t>Tövsala</t>
  </si>
  <si>
    <t>Tammela</t>
  </si>
  <si>
    <t>Tervo</t>
  </si>
  <si>
    <t>Tervola</t>
  </si>
  <si>
    <t>Teuva</t>
  </si>
  <si>
    <t>Östermark</t>
  </si>
  <si>
    <t>Tohmajärvi</t>
  </si>
  <si>
    <t>Toholampi</t>
  </si>
  <si>
    <t>Toivakka</t>
  </si>
  <si>
    <t>Pello</t>
  </si>
  <si>
    <t>Tuusniemi</t>
  </si>
  <si>
    <t>Tyrnävä</t>
  </si>
  <si>
    <t>Urjala</t>
  </si>
  <si>
    <t>Utajärvi</t>
  </si>
  <si>
    <t>Utsjoki</t>
  </si>
  <si>
    <t>Uurainen</t>
  </si>
  <si>
    <t>Uusikaarlepyy</t>
  </si>
  <si>
    <t>Nykarleby</t>
  </si>
  <si>
    <t>Vehmaa</t>
  </si>
  <si>
    <t>Vesanto</t>
  </si>
  <si>
    <t>Vesilahti</t>
  </si>
  <si>
    <t>Veteli</t>
  </si>
  <si>
    <t>Vetil</t>
  </si>
  <si>
    <t>Vieremä</t>
  </si>
  <si>
    <t>Viitasaari</t>
  </si>
  <si>
    <t>Vimpeli</t>
  </si>
  <si>
    <t>Virolahti</t>
  </si>
  <si>
    <t>Virrat</t>
  </si>
  <si>
    <t>Virdois</t>
  </si>
  <si>
    <t>Vårdö</t>
  </si>
  <si>
    <t>Vöyri</t>
  </si>
  <si>
    <t>Ylitornio</t>
  </si>
  <si>
    <t>Övertorneå</t>
  </si>
  <si>
    <t>Ypäjä</t>
  </si>
  <si>
    <t>Ähtäri</t>
  </si>
  <si>
    <t>Etseri</t>
  </si>
  <si>
    <t>Vörå</t>
  </si>
  <si>
    <t>Parainen</t>
  </si>
  <si>
    <t>Pargas</t>
  </si>
  <si>
    <t>Kunnan nimi</t>
  </si>
  <si>
    <t>Maakunnittain:</t>
  </si>
  <si>
    <t>Yhteensä</t>
  </si>
  <si>
    <t>numero</t>
  </si>
  <si>
    <t>Kunta-</t>
  </si>
  <si>
    <t>muoto</t>
  </si>
  <si>
    <t>Maa-</t>
  </si>
  <si>
    <t>Asukas-</t>
  </si>
  <si>
    <t>luku</t>
  </si>
  <si>
    <t>%</t>
  </si>
  <si>
    <t xml:space="preserve"> 0-14 v.</t>
  </si>
  <si>
    <t>15 - 64 v.</t>
  </si>
  <si>
    <t>65 v. -</t>
  </si>
  <si>
    <t>siitä:</t>
  </si>
  <si>
    <t>75 v.-</t>
  </si>
  <si>
    <t>lkm</t>
  </si>
  <si>
    <t>Koko maa</t>
  </si>
  <si>
    <t>Kuntakoon mukaan:</t>
  </si>
  <si>
    <t>maksimi</t>
  </si>
  <si>
    <t xml:space="preserve">Lähde: Tilastokeskus </t>
  </si>
  <si>
    <t xml:space="preserve"> 0-5 v.</t>
  </si>
  <si>
    <t>6 v.</t>
  </si>
  <si>
    <t xml:space="preserve"> 7-12 v.</t>
  </si>
  <si>
    <t xml:space="preserve"> 13-15 v.</t>
  </si>
  <si>
    <t xml:space="preserve"> 16-18 v.</t>
  </si>
  <si>
    <t xml:space="preserve"> 19-64 v.</t>
  </si>
  <si>
    <t xml:space="preserve"> 65-74 v.</t>
  </si>
  <si>
    <t xml:space="preserve"> 75-84 v.</t>
  </si>
  <si>
    <t xml:space="preserve"> 85 v.-</t>
  </si>
  <si>
    <t>Väestöstä</t>
  </si>
  <si>
    <t>vieras-</t>
  </si>
  <si>
    <t>kielisiä</t>
  </si>
  <si>
    <t>suhde</t>
  </si>
  <si>
    <t xml:space="preserve"> 0-6 v.</t>
  </si>
  <si>
    <t>Ruotsinkielinen</t>
  </si>
  <si>
    <t>Liitos</t>
  </si>
  <si>
    <t>kunta-</t>
  </si>
  <si>
    <t>koko-</t>
  </si>
  <si>
    <t>koodi</t>
  </si>
  <si>
    <t>Alajärvi</t>
  </si>
  <si>
    <t>Eura</t>
  </si>
  <si>
    <t>Huittinen</t>
  </si>
  <si>
    <t>Hämeenlinna</t>
  </si>
  <si>
    <t>Joensuu</t>
  </si>
  <si>
    <t>Jyväskylä</t>
  </si>
  <si>
    <t>Kaarina</t>
  </si>
  <si>
    <t>Kauhava</t>
  </si>
  <si>
    <t>Kokkola</t>
  </si>
  <si>
    <t>Kouvola</t>
  </si>
  <si>
    <t>Kurikka</t>
  </si>
  <si>
    <t>Lappeenranta</t>
  </si>
  <si>
    <t>Lohja</t>
  </si>
  <si>
    <t>Loimaa</t>
  </si>
  <si>
    <t>Masku</t>
  </si>
  <si>
    <t>Naantali</t>
  </si>
  <si>
    <t>Oulu</t>
  </si>
  <si>
    <t>Pöytyä</t>
  </si>
  <si>
    <t>Rauma</t>
  </si>
  <si>
    <t>Rusko</t>
  </si>
  <si>
    <t>Saarijärvi</t>
  </si>
  <si>
    <t>Salo</t>
  </si>
  <si>
    <t>Savonlinna</t>
  </si>
  <si>
    <t>Seinäjoki</t>
  </si>
  <si>
    <t>Ylöjärvi</t>
  </si>
  <si>
    <t>minimi</t>
  </si>
  <si>
    <t xml:space="preserve"> Alle 2000 as. </t>
  </si>
  <si>
    <t xml:space="preserve"> 10001-20000 as. </t>
  </si>
  <si>
    <t xml:space="preserve"> 40001-100000 as. </t>
  </si>
  <si>
    <t xml:space="preserve"> Yli 100000 as. </t>
  </si>
  <si>
    <t>saamen-</t>
  </si>
  <si>
    <t>ruotsin-</t>
  </si>
  <si>
    <t>huolto-</t>
  </si>
  <si>
    <t xml:space="preserve"> 2001-5000 as. </t>
  </si>
  <si>
    <t xml:space="preserve"> 5001-10000 as. </t>
  </si>
  <si>
    <t xml:space="preserve"> 20001-40000 as. </t>
  </si>
  <si>
    <t>Väestöl-</t>
  </si>
  <si>
    <t>linen</t>
  </si>
  <si>
    <t>kuntanimi</t>
  </si>
  <si>
    <t>Alavo</t>
  </si>
  <si>
    <t>Ackas</t>
  </si>
  <si>
    <t>Halso</t>
  </si>
  <si>
    <t>Gustav Adolfs</t>
  </si>
  <si>
    <t>Vittis</t>
  </si>
  <si>
    <t>Ijo</t>
  </si>
  <si>
    <t>Itis</t>
  </si>
  <si>
    <t>Juga</t>
  </si>
  <si>
    <t>Keuru</t>
  </si>
  <si>
    <t>Kides</t>
  </si>
  <si>
    <t>Kontiolax</t>
  </si>
  <si>
    <t>Kuhmois</t>
  </si>
  <si>
    <t>Letala</t>
  </si>
  <si>
    <t>Laukas</t>
  </si>
  <si>
    <t>Libelits</t>
  </si>
  <si>
    <t>S:t Mårtens</t>
  </si>
  <si>
    <t>Virmo</t>
  </si>
  <si>
    <t>Ruokolax</t>
  </si>
  <si>
    <t>Siikais</t>
  </si>
  <si>
    <t>Vemo</t>
  </si>
  <si>
    <t>Vindala</t>
  </si>
  <si>
    <t>Vederlax</t>
  </si>
  <si>
    <t>Ikärakenne 31.12.2020, %:</t>
  </si>
  <si>
    <t xml:space="preserve"> Ikärakenne 31.12.2021:</t>
  </si>
  <si>
    <t>Kuntien väestö ja ikärakenne 31.12.2022 (vuoden 2023 kuntajaolla)</t>
  </si>
  <si>
    <t xml:space="preserve"> Muutos 2021-2022</t>
  </si>
  <si>
    <t>Ikärakenne 31.12.2022:</t>
  </si>
  <si>
    <t>Kuntien väestö ja valtionosuusjärjestelmän ikärakenne 31.12.2022</t>
  </si>
  <si>
    <t>Lähde: Tilastokeskus, vuoden 2023 kuntajako</t>
  </si>
  <si>
    <t>(vuoden 2022 väestötiedon mukaan)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</si>
</sst>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;0;"/>
    <numFmt numFmtId="165" formatCode="0.0"/>
    <numFmt numFmtId="166" formatCode="#,##0.0"/>
    <numFmt numFmtId="167" formatCode="0.0\ %"/>
  </numFmts>
  <fonts count="41">
    <font>
      <sz val="10"/>
      <color theme="1"/>
      <name val="Verdana"/>
      <family val="2"/>
    </font>
    <font>
      <sz val="8"/>
      <color indexed="8"/>
      <name val="Arial"/>
      <family val="2"/>
    </font>
    <font>
      <sz val="10"/>
      <name val="Helv"/>
    </font>
    <font>
      <sz val="8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sz val="11"/>
      <color theme="1"/>
      <name val="Calibri"/>
      <family val="2"/>
      <scheme val="minor"/>
    </font>
    <font>
      <sz val="9"/>
      <color theme="3"/>
      <name val="Arial"/>
      <family val="2"/>
    </font>
    <font>
      <b/>
      <sz val="9"/>
      <color theme="3"/>
      <name val="Arial"/>
      <family val="2"/>
    </font>
    <font>
      <i/>
      <sz val="9"/>
      <color theme="3"/>
      <name val="Arial"/>
      <family val="2"/>
    </font>
    <font>
      <sz val="8"/>
      <color rgb="FF0070C0"/>
      <name val="Arial"/>
      <family val="2"/>
    </font>
    <font>
      <i/>
      <sz val="9"/>
      <color theme="8" tint="-0.499984740745262"/>
      <name val="Arial"/>
      <family val="2"/>
    </font>
    <font>
      <sz val="8"/>
      <color theme="8" tint="-0.499984740745262"/>
      <name val="Arial"/>
      <family val="2"/>
    </font>
    <font>
      <sz val="14"/>
      <color theme="3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theme="4" tint="0.249977111117893"/>
      <name val="Arial"/>
      <family val="2"/>
    </font>
    <font>
      <i/>
      <sz val="9"/>
      <color rgb="FF996633"/>
      <name val="Arial"/>
      <family val="2"/>
    </font>
    <font>
      <sz val="9"/>
      <name val="Work Sans"/>
    </font>
    <font>
      <sz val="9"/>
      <color rgb="FFFF0000"/>
      <name val="Work Sans"/>
    </font>
    <font>
      <i/>
      <sz val="9"/>
      <color rgb="FFFF0000"/>
      <name val="Work Sans"/>
    </font>
    <font>
      <sz val="14"/>
      <name val="Work Sans"/>
    </font>
    <font>
      <sz val="11"/>
      <name val="Work Sans"/>
    </font>
    <font>
      <b/>
      <sz val="9"/>
      <name val="Work Sans"/>
    </font>
    <font>
      <i/>
      <sz val="9"/>
      <name val="Work Sans"/>
    </font>
    <font>
      <sz val="10"/>
      <name val="Work Sans"/>
    </font>
    <font>
      <b/>
      <sz val="9"/>
      <color rgb="FFFF0000"/>
      <name val="Work Sans"/>
    </font>
    <font>
      <i/>
      <sz val="10"/>
      <name val="Work Sans"/>
    </font>
    <font>
      <sz val="8"/>
      <color rgb="FFFF0000"/>
      <name val="Work Sans"/>
    </font>
    <font>
      <sz val="9"/>
      <color theme="1"/>
      <name val="Work Sans"/>
    </font>
    <font>
      <i/>
      <sz val="9"/>
      <color rgb="FF996633"/>
      <name val="Work Sans"/>
    </font>
    <font>
      <sz val="9"/>
      <color rgb="FF996633"/>
      <name val="Work Sans"/>
    </font>
    <font>
      <sz val="9"/>
      <color theme="3"/>
      <name val="Work Sans"/>
    </font>
  </fonts>
  <fills count="3">
    <fill>
      <patternFill patternType="none"/>
    </fill>
    <fill>
      <patternFill patternType="gray125"/>
    </fill>
    <fill>
      <patternFill patternType="solid">
        <fgColor theme="4" tint="0.89999084444715716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2" fillId="0" borderId="0"/>
  </cellStyleXfs>
  <cellXfs count="162">
    <xf numFmtId="0" fontId="0" fillId="0" borderId="0" xfId="0"/>
    <xf numFmtId="0" fontId="13" fillId="0" borderId="0" xfId="0" applyFont="1"/>
    <xf numFmtId="0" fontId="14" fillId="0" borderId="0" xfId="0" applyFont="1"/>
    <xf numFmtId="164" fontId="14" fillId="0" borderId="0" xfId="0" applyNumberFormat="1" applyFont="1" applyAlignment="1" applyProtection="1">
      <alignment horizontal="left" vertical="center"/>
      <protection locked="0"/>
    </xf>
    <xf numFmtId="0" fontId="14" fillId="0" borderId="0" xfId="0" applyFont="1" applyAlignment="1" applyProtection="1">
      <alignment horizontal="left"/>
      <protection locked="0"/>
    </xf>
    <xf numFmtId="3" fontId="13" fillId="0" borderId="0" xfId="1" applyNumberFormat="1" applyFont="1" applyAlignment="1" applyProtection="1">
      <alignment horizontal="right"/>
      <protection locked="0"/>
    </xf>
    <xf numFmtId="3" fontId="13" fillId="0" borderId="0" xfId="0" applyNumberFormat="1" applyFont="1"/>
    <xf numFmtId="0" fontId="13" fillId="0" borderId="0" xfId="0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3" fontId="15" fillId="0" borderId="0" xfId="1" applyNumberFormat="1" applyFont="1" applyAlignment="1" applyProtection="1">
      <alignment horizontal="right"/>
      <protection locked="0"/>
    </xf>
    <xf numFmtId="3" fontId="15" fillId="0" borderId="0" xfId="0" applyNumberFormat="1" applyFont="1"/>
    <xf numFmtId="3" fontId="16" fillId="0" borderId="0" xfId="0" applyNumberFormat="1" applyFont="1"/>
    <xf numFmtId="0" fontId="16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7" applyFont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3" fontId="6" fillId="0" borderId="0" xfId="0" applyNumberFormat="1" applyFont="1" applyAlignment="1">
      <alignment horizontal="center"/>
    </xf>
    <xf numFmtId="164" fontId="3" fillId="0" borderId="0" xfId="7" applyNumberFormat="1" applyFont="1" applyAlignment="1">
      <alignment horizontal="left" vertical="center"/>
    </xf>
    <xf numFmtId="0" fontId="7" fillId="0" borderId="0" xfId="0" applyFont="1" applyAlignment="1">
      <alignment horizontal="center"/>
    </xf>
    <xf numFmtId="0" fontId="4" fillId="0" borderId="0" xfId="7" applyFont="1"/>
    <xf numFmtId="3" fontId="4" fillId="0" borderId="0" xfId="0" applyNumberFormat="1" applyFont="1"/>
    <xf numFmtId="0" fontId="6" fillId="0" borderId="0" xfId="0" applyFont="1" applyAlignment="1">
      <alignment horizontal="center"/>
    </xf>
    <xf numFmtId="164" fontId="5" fillId="0" borderId="0" xfId="7" applyNumberFormat="1" applyFont="1" applyAlignment="1">
      <alignment horizontal="left" vertical="center"/>
    </xf>
    <xf numFmtId="0" fontId="8" fillId="0" borderId="0" xfId="0" applyFont="1" applyAlignment="1">
      <alignment horizontal="center"/>
    </xf>
    <xf numFmtId="49" fontId="3" fillId="0" borderId="0" xfId="2" applyNumberFormat="1" applyFont="1" applyAlignment="1" applyProtection="1">
      <alignment horizontal="center"/>
      <protection locked="0"/>
    </xf>
    <xf numFmtId="3" fontId="1" fillId="0" borderId="0" xfId="2" applyNumberFormat="1" applyFont="1" applyAlignment="1">
      <alignment horizontal="center" vertical="center"/>
    </xf>
    <xf numFmtId="1" fontId="3" fillId="0" borderId="0" xfId="7" applyNumberFormat="1" applyFont="1" applyAlignment="1" applyProtection="1">
      <alignment horizontal="right"/>
      <protection locked="0"/>
    </xf>
    <xf numFmtId="164" fontId="1" fillId="0" borderId="0" xfId="0" applyNumberFormat="1" applyFont="1" applyAlignment="1">
      <alignment vertical="center"/>
    </xf>
    <xf numFmtId="3" fontId="16" fillId="0" borderId="0" xfId="1" applyNumberFormat="1" applyFont="1" applyAlignment="1" applyProtection="1">
      <alignment horizontal="right"/>
      <protection locked="0"/>
    </xf>
    <xf numFmtId="164" fontId="17" fillId="0" borderId="0" xfId="0" applyNumberFormat="1" applyFont="1" applyAlignment="1" applyProtection="1">
      <alignment horizontal="left" vertical="center"/>
      <protection locked="0"/>
    </xf>
    <xf numFmtId="0" fontId="17" fillId="0" borderId="0" xfId="0" applyFont="1"/>
    <xf numFmtId="164" fontId="17" fillId="0" borderId="0" xfId="7" applyNumberFormat="1" applyFont="1" applyAlignment="1">
      <alignment horizontal="left" vertical="center"/>
    </xf>
    <xf numFmtId="0" fontId="17" fillId="0" borderId="0" xfId="7" applyFont="1"/>
    <xf numFmtId="0" fontId="13" fillId="0" borderId="0" xfId="0" applyFont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3" fontId="18" fillId="0" borderId="0" xfId="0" applyNumberFormat="1" applyFont="1"/>
    <xf numFmtId="14" fontId="13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19" fillId="2" borderId="0" xfId="0" applyFont="1" applyFill="1"/>
    <xf numFmtId="0" fontId="16" fillId="2" borderId="0" xfId="0" applyFont="1" applyFill="1"/>
    <xf numFmtId="0" fontId="13" fillId="2" borderId="0" xfId="0" applyFont="1" applyFill="1"/>
    <xf numFmtId="0" fontId="15" fillId="2" borderId="0" xfId="0" applyFont="1" applyFill="1"/>
    <xf numFmtId="0" fontId="15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/>
    </xf>
    <xf numFmtId="0" fontId="14" fillId="2" borderId="0" xfId="0" applyFont="1" applyFill="1" applyAlignment="1">
      <alignment horizontal="left"/>
    </xf>
    <xf numFmtId="164" fontId="13" fillId="2" borderId="0" xfId="0" applyNumberFormat="1" applyFont="1" applyFill="1" applyAlignment="1" applyProtection="1">
      <alignment horizontal="left" vertical="center"/>
      <protection locked="0"/>
    </xf>
    <xf numFmtId="164" fontId="14" fillId="2" borderId="0" xfId="0" applyNumberFormat="1" applyFont="1" applyFill="1" applyAlignment="1" applyProtection="1">
      <alignment horizontal="left" vertical="center"/>
      <protection locked="0"/>
    </xf>
    <xf numFmtId="3" fontId="13" fillId="2" borderId="0" xfId="0" applyNumberFormat="1" applyFont="1" applyFill="1"/>
    <xf numFmtId="3" fontId="16" fillId="2" borderId="0" xfId="1" applyNumberFormat="1" applyFont="1" applyFill="1" applyAlignment="1" applyProtection="1">
      <alignment horizontal="right"/>
      <protection locked="0"/>
    </xf>
    <xf numFmtId="3" fontId="13" fillId="2" borderId="0" xfId="1" applyNumberFormat="1" applyFont="1" applyFill="1" applyAlignment="1" applyProtection="1">
      <alignment horizontal="right"/>
      <protection locked="0"/>
    </xf>
    <xf numFmtId="3" fontId="15" fillId="2" borderId="0" xfId="1" applyNumberFormat="1" applyFont="1" applyFill="1" applyAlignment="1" applyProtection="1">
      <alignment horizontal="right"/>
      <protection locked="0"/>
    </xf>
    <xf numFmtId="3" fontId="16" fillId="2" borderId="0" xfId="0" applyNumberFormat="1" applyFont="1" applyFill="1"/>
    <xf numFmtId="0" fontId="5" fillId="2" borderId="0" xfId="1" applyFont="1" applyFill="1" applyAlignment="1" applyProtection="1">
      <alignment horizontal="center"/>
      <protection locked="0"/>
    </xf>
    <xf numFmtId="0" fontId="10" fillId="2" borderId="0" xfId="1" applyFont="1" applyFill="1" applyAlignment="1" applyProtection="1">
      <alignment horizontal="left"/>
      <protection locked="0"/>
    </xf>
    <xf numFmtId="0" fontId="10" fillId="2" borderId="0" xfId="0" applyFont="1" applyFill="1" applyAlignment="1">
      <alignment horizontal="center"/>
    </xf>
    <xf numFmtId="0" fontId="9" fillId="2" borderId="1" xfId="1" applyFont="1" applyFill="1" applyBorder="1" applyAlignment="1" applyProtection="1">
      <alignment horizontal="left"/>
      <protection locked="0"/>
    </xf>
    <xf numFmtId="0" fontId="11" fillId="2" borderId="1" xfId="0" applyFont="1" applyFill="1" applyBorder="1"/>
    <xf numFmtId="0" fontId="5" fillId="2" borderId="1" xfId="1" applyFont="1" applyFill="1" applyBorder="1"/>
    <xf numFmtId="0" fontId="5" fillId="2" borderId="0" xfId="0" applyFont="1" applyFill="1"/>
    <xf numFmtId="0" fontId="5" fillId="2" borderId="1" xfId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10" fillId="2" borderId="0" xfId="1" applyFont="1" applyFill="1" applyAlignment="1" applyProtection="1">
      <alignment horizontal="center"/>
      <protection locked="0"/>
    </xf>
    <xf numFmtId="0" fontId="5" fillId="2" borderId="0" xfId="1" applyFont="1" applyFill="1" applyAlignment="1" applyProtection="1">
      <alignment horizontal="left"/>
      <protection locked="0"/>
    </xf>
    <xf numFmtId="0" fontId="5" fillId="2" borderId="0" xfId="0" applyFont="1" applyFill="1" applyAlignment="1">
      <alignment horizontal="left"/>
    </xf>
    <xf numFmtId="14" fontId="5" fillId="2" borderId="0" xfId="0" applyNumberFormat="1" applyFont="1" applyFill="1" applyAlignment="1">
      <alignment horizontal="center"/>
    </xf>
    <xf numFmtId="14" fontId="10" fillId="2" borderId="0" xfId="0" applyNumberFormat="1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1" fillId="2" borderId="1" xfId="1" applyFont="1" applyFill="1" applyBorder="1"/>
    <xf numFmtId="0" fontId="21" fillId="2" borderId="0" xfId="0" applyFont="1" applyFill="1"/>
    <xf numFmtId="0" fontId="21" fillId="2" borderId="0" xfId="0" applyFont="1" applyFill="1" applyAlignment="1">
      <alignment horizontal="center"/>
    </xf>
    <xf numFmtId="0" fontId="22" fillId="2" borderId="0" xfId="0" applyFont="1" applyFill="1"/>
    <xf numFmtId="0" fontId="23" fillId="2" borderId="0" xfId="0" applyFont="1" applyFill="1"/>
    <xf numFmtId="0" fontId="20" fillId="2" borderId="0" xfId="0" applyFont="1" applyFill="1"/>
    <xf numFmtId="3" fontId="23" fillId="0" borderId="0" xfId="0" applyNumberFormat="1" applyFont="1"/>
    <xf numFmtId="3" fontId="21" fillId="0" borderId="0" xfId="0" applyNumberFormat="1" applyFont="1"/>
    <xf numFmtId="3" fontId="20" fillId="0" borderId="0" xfId="0" applyNumberFormat="1" applyFont="1"/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165" fontId="21" fillId="0" borderId="0" xfId="0" applyNumberFormat="1" applyFont="1"/>
    <xf numFmtId="0" fontId="24" fillId="2" borderId="0" xfId="1" applyFont="1" applyFill="1" applyAlignment="1" applyProtection="1">
      <alignment horizontal="center"/>
      <protection locked="0"/>
    </xf>
    <xf numFmtId="14" fontId="24" fillId="2" borderId="0" xfId="0" applyNumberFormat="1" applyFont="1" applyFill="1" applyAlignment="1">
      <alignment horizontal="center"/>
    </xf>
    <xf numFmtId="9" fontId="15" fillId="0" borderId="0" xfId="0" applyNumberFormat="1" applyFont="1" applyAlignment="1">
      <alignment horizontal="center"/>
    </xf>
    <xf numFmtId="3" fontId="22" fillId="0" borderId="0" xfId="0" applyNumberFormat="1" applyFont="1"/>
    <xf numFmtId="0" fontId="21" fillId="0" borderId="0" xfId="0" applyFont="1" applyAlignment="1">
      <alignment horizontal="right"/>
    </xf>
    <xf numFmtId="3" fontId="5" fillId="2" borderId="0" xfId="1" applyNumberFormat="1" applyFont="1" applyFill="1" applyAlignment="1" applyProtection="1">
      <alignment horizontal="right"/>
      <protection locked="0"/>
    </xf>
    <xf numFmtId="3" fontId="5" fillId="0" borderId="0" xfId="0" applyNumberFormat="1" applyFont="1" applyAlignment="1">
      <alignment horizontal="right"/>
    </xf>
    <xf numFmtId="3" fontId="5" fillId="0" borderId="0" xfId="1" applyNumberFormat="1" applyFont="1" applyAlignment="1" applyProtection="1">
      <alignment horizontal="right"/>
      <protection locked="0"/>
    </xf>
    <xf numFmtId="9" fontId="5" fillId="2" borderId="0" xfId="0" applyNumberFormat="1" applyFont="1" applyFill="1"/>
    <xf numFmtId="9" fontId="5" fillId="0" borderId="0" xfId="0" applyNumberFormat="1" applyFont="1"/>
    <xf numFmtId="9" fontId="18" fillId="0" borderId="0" xfId="0" applyNumberFormat="1" applyFont="1"/>
    <xf numFmtId="0" fontId="14" fillId="0" borderId="0" xfId="0" applyFont="1" applyAlignment="1">
      <alignment horizontal="center"/>
    </xf>
    <xf numFmtId="3" fontId="3" fillId="0" borderId="0" xfId="0" applyNumberFormat="1" applyFont="1"/>
    <xf numFmtId="0" fontId="11" fillId="0" borderId="0" xfId="0" applyFont="1"/>
    <xf numFmtId="0" fontId="5" fillId="0" borderId="0" xfId="0" applyFont="1"/>
    <xf numFmtId="3" fontId="5" fillId="0" borderId="0" xfId="0" applyNumberFormat="1" applyFont="1"/>
    <xf numFmtId="3" fontId="10" fillId="0" borderId="0" xfId="1" applyNumberFormat="1" applyFont="1" applyAlignment="1" applyProtection="1">
      <alignment horizontal="right"/>
      <protection locked="0"/>
    </xf>
    <xf numFmtId="167" fontId="15" fillId="0" borderId="0" xfId="0" applyNumberFormat="1" applyFont="1" applyAlignment="1">
      <alignment horizontal="center"/>
    </xf>
    <xf numFmtId="167" fontId="15" fillId="2" borderId="0" xfId="0" applyNumberFormat="1" applyFont="1" applyFill="1" applyAlignment="1">
      <alignment horizontal="center"/>
    </xf>
    <xf numFmtId="3" fontId="5" fillId="2" borderId="0" xfId="0" applyNumberFormat="1" applyFont="1" applyFill="1"/>
    <xf numFmtId="0" fontId="11" fillId="0" borderId="0" xfId="0" applyFont="1" applyAlignment="1">
      <alignment horizontal="left"/>
    </xf>
    <xf numFmtId="165" fontId="18" fillId="0" borderId="0" xfId="0" applyNumberFormat="1" applyFont="1"/>
    <xf numFmtId="165" fontId="5" fillId="0" borderId="0" xfId="0" applyNumberFormat="1" applyFont="1"/>
    <xf numFmtId="166" fontId="5" fillId="2" borderId="0" xfId="0" applyNumberFormat="1" applyFont="1" applyFill="1"/>
    <xf numFmtId="0" fontId="13" fillId="0" borderId="0" xfId="0" applyFont="1" applyAlignment="1">
      <alignment horizontal="left"/>
    </xf>
    <xf numFmtId="0" fontId="26" fillId="0" borderId="0" xfId="0" applyFont="1"/>
    <xf numFmtId="0" fontId="27" fillId="0" borderId="0" xfId="0" applyFont="1"/>
    <xf numFmtId="0" fontId="28" fillId="0" borderId="0" xfId="0" applyFont="1"/>
    <xf numFmtId="0" fontId="28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left"/>
    </xf>
    <xf numFmtId="164" fontId="26" fillId="0" borderId="0" xfId="0" applyNumberFormat="1" applyFont="1" applyAlignment="1" applyProtection="1">
      <alignment horizontal="left" vertical="center"/>
      <protection locked="0"/>
    </xf>
    <xf numFmtId="0" fontId="26" fillId="0" borderId="0" xfId="1" applyFont="1" applyAlignment="1" applyProtection="1">
      <alignment horizontal="center"/>
      <protection locked="0"/>
    </xf>
    <xf numFmtId="0" fontId="32" fillId="0" borderId="0" xfId="1" applyFont="1" applyAlignment="1" applyProtection="1">
      <alignment horizontal="left"/>
      <protection locked="0"/>
    </xf>
    <xf numFmtId="0" fontId="32" fillId="0" borderId="0" xfId="0" applyFont="1" applyAlignment="1">
      <alignment horizontal="center"/>
    </xf>
    <xf numFmtId="0" fontId="33" fillId="0" borderId="1" xfId="1" applyFont="1" applyBorder="1" applyAlignment="1" applyProtection="1">
      <alignment horizontal="left"/>
      <protection locked="0"/>
    </xf>
    <xf numFmtId="0" fontId="34" fillId="0" borderId="1" xfId="0" applyFont="1" applyBorder="1"/>
    <xf numFmtId="0" fontId="27" fillId="0" borderId="1" xfId="1" applyFont="1" applyBorder="1"/>
    <xf numFmtId="0" fontId="27" fillId="0" borderId="1" xfId="0" applyFont="1" applyBorder="1"/>
    <xf numFmtId="0" fontId="26" fillId="0" borderId="0" xfId="0" applyFont="1" applyAlignment="1">
      <alignment horizontal="center"/>
    </xf>
    <xf numFmtId="0" fontId="35" fillId="0" borderId="1" xfId="1" applyFont="1" applyBorder="1" applyAlignment="1" applyProtection="1">
      <alignment horizontal="left"/>
      <protection locked="0"/>
    </xf>
    <xf numFmtId="0" fontId="32" fillId="0" borderId="1" xfId="0" applyFont="1" applyBorder="1" applyAlignment="1">
      <alignment horizontal="center"/>
    </xf>
    <xf numFmtId="164" fontId="36" fillId="0" borderId="0" xfId="7" applyNumberFormat="1" applyFont="1" applyAlignment="1">
      <alignment horizontal="left" vertical="center"/>
    </xf>
    <xf numFmtId="0" fontId="36" fillId="0" borderId="0" xfId="7" applyFont="1" applyAlignment="1">
      <alignment horizontal="center"/>
    </xf>
    <xf numFmtId="0" fontId="34" fillId="0" borderId="0" xfId="0" applyFont="1"/>
    <xf numFmtId="164" fontId="31" fillId="0" borderId="0" xfId="0" applyNumberFormat="1" applyFont="1" applyAlignment="1" applyProtection="1">
      <alignment horizontal="left" vertical="center"/>
      <protection locked="0"/>
    </xf>
    <xf numFmtId="0" fontId="32" fillId="0" borderId="0" xfId="1" applyFont="1" applyAlignment="1" applyProtection="1">
      <alignment horizontal="center"/>
      <protection locked="0"/>
    </xf>
    <xf numFmtId="14" fontId="26" fillId="0" borderId="0" xfId="0" applyNumberFormat="1" applyFont="1" applyAlignment="1">
      <alignment horizontal="center"/>
    </xf>
    <xf numFmtId="14" fontId="28" fillId="0" borderId="0" xfId="0" applyNumberFormat="1" applyFont="1" applyAlignment="1">
      <alignment horizontal="center"/>
    </xf>
    <xf numFmtId="0" fontId="37" fillId="0" borderId="0" xfId="0" applyFont="1"/>
    <xf numFmtId="165" fontId="37" fillId="0" borderId="0" xfId="0" applyNumberFormat="1" applyFont="1"/>
    <xf numFmtId="0" fontId="26" fillId="0" borderId="0" xfId="0" applyFont="1" applyAlignment="1">
      <alignment horizontal="left"/>
    </xf>
    <xf numFmtId="3" fontId="37" fillId="0" borderId="0" xfId="0" applyNumberFormat="1" applyFont="1"/>
    <xf numFmtId="164" fontId="38" fillId="0" borderId="0" xfId="0" applyNumberFormat="1" applyFont="1" applyAlignment="1" applyProtection="1">
      <alignment horizontal="left" vertical="center"/>
      <protection locked="0"/>
    </xf>
    <xf numFmtId="3" fontId="39" fillId="0" borderId="0" xfId="0" applyNumberFormat="1" applyFont="1"/>
    <xf numFmtId="3" fontId="38" fillId="0" borderId="0" xfId="0" applyNumberFormat="1" applyFont="1" applyAlignment="1">
      <alignment horizontal="right"/>
    </xf>
    <xf numFmtId="0" fontId="25" fillId="0" borderId="0" xfId="0" applyFont="1"/>
    <xf numFmtId="0" fontId="22" fillId="0" borderId="0" xfId="0" applyFont="1" applyAlignment="1" applyProtection="1">
      <alignment horizontal="center" vertical="center"/>
      <protection locked="0"/>
    </xf>
    <xf numFmtId="164" fontId="21" fillId="0" borderId="0" xfId="7" applyNumberFormat="1" applyFont="1" applyAlignment="1">
      <alignment horizontal="left" vertical="center"/>
    </xf>
    <xf numFmtId="0" fontId="21" fillId="0" borderId="0" xfId="7" applyFont="1"/>
    <xf numFmtId="0" fontId="20" fillId="0" borderId="0" xfId="0" applyFont="1" applyAlignment="1" applyProtection="1">
      <alignment horizontal="center" vertical="center"/>
      <protection locked="0"/>
    </xf>
    <xf numFmtId="0" fontId="20" fillId="0" borderId="0" xfId="0" applyFont="1"/>
    <xf numFmtId="164" fontId="20" fillId="0" borderId="0" xfId="7" applyNumberFormat="1" applyFont="1" applyAlignment="1">
      <alignment horizontal="left" vertical="center"/>
    </xf>
    <xf numFmtId="0" fontId="20" fillId="0" borderId="0" xfId="7" applyFont="1"/>
    <xf numFmtId="3" fontId="26" fillId="0" borderId="0" xfId="0" applyNumberFormat="1" applyFont="1" applyAlignment="1">
      <alignment horizontal="center"/>
    </xf>
    <xf numFmtId="0" fontId="40" fillId="0" borderId="0" xfId="0" applyFont="1"/>
    <xf numFmtId="3" fontId="40" fillId="0" borderId="0" xfId="0" applyNumberFormat="1" applyFont="1"/>
    <xf numFmtId="165" fontId="40" fillId="0" borderId="0" xfId="0" applyNumberFormat="1" applyFont="1"/>
    <xf numFmtId="0" fontId="40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167" fontId="38" fillId="0" borderId="0" xfId="0" applyNumberFormat="1" applyFont="1" applyAlignment="1">
      <alignment horizontal="center"/>
    </xf>
    <xf numFmtId="167" fontId="40" fillId="0" borderId="0" xfId="0" applyNumberFormat="1" applyFont="1"/>
    <xf numFmtId="167" fontId="38" fillId="0" borderId="0" xfId="0" applyNumberFormat="1" applyFont="1"/>
  </cellXfs>
  <cellStyles count="8">
    <cellStyle name="Normaali" xfId="0" builtinId="0"/>
    <cellStyle name="Normaali 2" xfId="1" xr:uid="{00000000-0005-0000-0000-000001000000}"/>
    <cellStyle name="Normaali 3" xfId="2" xr:uid="{00000000-0005-0000-0000-000002000000}"/>
    <cellStyle name="Normaali 4" xfId="3" xr:uid="{00000000-0005-0000-0000-000003000000}"/>
    <cellStyle name="Normaali 5" xfId="4" xr:uid="{00000000-0005-0000-0000-000004000000}"/>
    <cellStyle name="Normaali 6" xfId="5" xr:uid="{00000000-0005-0000-0000-000005000000}"/>
    <cellStyle name="Normaali 7" xfId="6" xr:uid="{00000000-0005-0000-0000-000006000000}"/>
    <cellStyle name="Normaali_Taul1" xfId="7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403860</xdr:colOff>
      <xdr:row>12</xdr:row>
      <xdr:rowOff>22860</xdr:rowOff>
    </xdr:from>
    <xdr:to>
      <xdr:col>2</xdr:col>
      <xdr:colOff>579120</xdr:colOff>
      <xdr:row>12</xdr:row>
      <xdr:rowOff>266700</xdr:rowOff>
    </xdr:to>
    <xdr:sp macro="" textlink="">
      <xdr:nvSpPr>
        <xdr:cNvPr id="2" name="Alanuoli 1">
          <a:extLst>
            <a:ext uri="{FF2B5EF4-FFF2-40B4-BE49-F238E27FC236}">
              <a16:creationId xmlns:a16="http://schemas.microsoft.com/office/drawing/2014/main" id="{8C696D16-099E-412D-9770-8A9F87653E6E}"/>
            </a:ext>
          </a:extLst>
        </xdr:cNvPr>
        <xdr:cNvSpPr/>
      </xdr:nvSpPr>
      <xdr:spPr>
        <a:xfrm>
          <a:off x="2278380" y="2034540"/>
          <a:ext cx="175260" cy="243840"/>
        </a:xfrm>
        <a:prstGeom prst="downArrow">
          <a:avLst/>
        </a:prstGeom>
        <a:solidFill>
          <a:schemeClr val="accent1">
            <a:lumMod val="10000"/>
            <a:lumOff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251460</xdr:colOff>
      <xdr:row>12</xdr:row>
      <xdr:rowOff>30480</xdr:rowOff>
    </xdr:from>
    <xdr:to>
      <xdr:col>4</xdr:col>
      <xdr:colOff>426720</xdr:colOff>
      <xdr:row>12</xdr:row>
      <xdr:rowOff>274320</xdr:rowOff>
    </xdr:to>
    <xdr:sp macro="" textlink="">
      <xdr:nvSpPr>
        <xdr:cNvPr id="2" name="Alanuoli 1">
          <a:extLst>
            <a:ext uri="{FF2B5EF4-FFF2-40B4-BE49-F238E27FC236}">
              <a16:creationId xmlns:a16="http://schemas.microsoft.com/office/drawing/2014/main" id="{6A7BA307-E5D8-4EEF-A097-22C46764BC7A}"/>
            </a:ext>
          </a:extLst>
        </xdr:cNvPr>
        <xdr:cNvSpPr/>
      </xdr:nvSpPr>
      <xdr:spPr>
        <a:xfrm>
          <a:off x="3779520" y="2042160"/>
          <a:ext cx="175260" cy="243840"/>
        </a:xfrm>
        <a:prstGeom prst="downArrow">
          <a:avLst/>
        </a:prstGeom>
        <a:solidFill>
          <a:schemeClr val="accent1">
            <a:lumMod val="10000"/>
            <a:lumOff val="9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fi-FI"/>
        </a:p>
      </xdr:txBody>
    </xdr:sp>
    <xdr:clientData/>
  </xdr:twoCellAnchor>
</xdr:wsDr>
</file>

<file path=xl/theme/theme1.xml><?xml version="1.0" encoding="utf-8"?>
<a:theme xmlns:a="http://schemas.openxmlformats.org/drawingml/2006/main" name="Office-teema">
  <a:themeElements>
    <a:clrScheme name="Kuntaliitto">
      <a:dk1>
        <a:srgbClr val="002E63"/>
      </a:dk1>
      <a:lt1>
        <a:sysClr val="window" lastClr="FFFFFF"/>
      </a:lt1>
      <a:dk2>
        <a:srgbClr val="000000"/>
      </a:dk2>
      <a:lt2>
        <a:srgbClr val="EEECE1"/>
      </a:lt2>
      <a:accent1>
        <a:srgbClr val="002E63"/>
      </a:accent1>
      <a:accent2>
        <a:srgbClr val="00A6D6"/>
      </a:accent2>
      <a:accent3>
        <a:srgbClr val="6B8F00"/>
      </a:accent3>
      <a:accent4>
        <a:srgbClr val="B5BA05"/>
      </a:accent4>
      <a:accent5>
        <a:srgbClr val="F25900"/>
      </a:accent5>
      <a:accent6>
        <a:srgbClr val="E0AD12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379"/>
  <sheetViews>
    <sheetView tabSelected="1" zoomScaleNormal="100" workbookViewId="0">
      <pane xSplit="1" ySplit="12" topLeftCell="B13" activePane="bottomRight" state="frozen"/>
      <selection pane="topRight" activeCell="C1" sqref="C1"/>
      <selection pane="bottomLeft" activeCell="A15" sqref="A15"/>
      <selection pane="bottomRight" activeCell="A18" sqref="A18"/>
    </sheetView>
  </sheetViews>
  <sheetFormatPr defaultColWidth="9" defaultRowHeight="12"/>
  <cols>
    <col min="1" max="1" width="14.125" style="1" customWidth="1"/>
    <col min="2" max="2" width="8.25" style="13" customWidth="1"/>
    <col min="3" max="3" width="9" style="1"/>
    <col min="4" max="4" width="7.75" style="8" customWidth="1"/>
    <col min="5" max="5" width="6.75" style="9" customWidth="1"/>
    <col min="6" max="6" width="6.75" style="7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7.5" style="1" customWidth="1"/>
    <col min="12" max="15" width="6.125" style="7" customWidth="1"/>
    <col min="16" max="16" width="7.125" style="7" customWidth="1"/>
    <col min="17" max="17" width="4.25" style="1" customWidth="1"/>
    <col min="18" max="18" width="6.375" style="1" customWidth="1"/>
    <col min="19" max="19" width="9" style="1"/>
    <col min="20" max="20" width="6.125" style="1" hidden="1" customWidth="1"/>
    <col min="21" max="21" width="5.875" style="1" hidden="1" customWidth="1"/>
    <col min="22" max="22" width="7.125" style="1" hidden="1" customWidth="1"/>
    <col min="23" max="23" width="7.75" style="1" hidden="1" customWidth="1"/>
    <col min="24" max="24" width="12.125" style="1" bestFit="1" customWidth="1"/>
    <col min="25" max="16384" width="9" style="1"/>
  </cols>
  <sheetData>
    <row r="1" spans="1:25">
      <c r="A1" s="42">
        <v>45016</v>
      </c>
    </row>
    <row r="2" spans="1:25" ht="18">
      <c r="A2" s="44" t="s">
        <v>496</v>
      </c>
      <c r="B2" s="45"/>
      <c r="C2" s="46"/>
      <c r="D2" s="47"/>
      <c r="E2" s="48"/>
      <c r="F2" s="49"/>
      <c r="G2" s="46"/>
      <c r="H2" s="46"/>
      <c r="I2" s="46"/>
      <c r="J2" s="46"/>
      <c r="K2" s="46"/>
      <c r="L2" s="49"/>
      <c r="M2" s="49"/>
      <c r="N2" s="49"/>
      <c r="O2" s="49"/>
      <c r="P2" s="49"/>
    </row>
    <row r="3" spans="1:25">
      <c r="A3" s="46" t="s">
        <v>413</v>
      </c>
      <c r="B3" s="45"/>
      <c r="C3" s="46"/>
      <c r="D3" s="47"/>
      <c r="E3" s="48"/>
      <c r="F3" s="49"/>
      <c r="G3" s="46"/>
      <c r="H3" s="46"/>
      <c r="I3" s="46"/>
      <c r="J3" s="46"/>
      <c r="K3" s="46"/>
      <c r="L3" s="49"/>
      <c r="M3" s="49"/>
      <c r="N3" s="49"/>
      <c r="O3" s="49"/>
      <c r="P3" s="49"/>
    </row>
    <row r="4" spans="1:25">
      <c r="A4" s="50"/>
      <c r="B4" s="45"/>
      <c r="C4" s="46"/>
      <c r="D4" s="47"/>
      <c r="E4" s="48"/>
      <c r="F4" s="49"/>
      <c r="G4" s="46"/>
      <c r="H4" s="46"/>
      <c r="I4" s="46"/>
      <c r="J4" s="46"/>
      <c r="K4" s="46"/>
      <c r="L4" s="49"/>
      <c r="M4" s="49"/>
      <c r="N4" s="49"/>
      <c r="O4" s="49"/>
      <c r="P4" s="49"/>
    </row>
    <row r="5" spans="1:25" s="2" customFormat="1" ht="14.25" customHeight="1">
      <c r="A5" s="51" t="s">
        <v>394</v>
      </c>
      <c r="B5" s="87" t="s">
        <v>401</v>
      </c>
      <c r="C5" s="58" t="s">
        <v>401</v>
      </c>
      <c r="D5" s="59" t="s">
        <v>497</v>
      </c>
      <c r="E5" s="60"/>
      <c r="F5" s="61" t="s">
        <v>498</v>
      </c>
      <c r="G5" s="62"/>
      <c r="H5" s="63"/>
      <c r="I5" s="63"/>
      <c r="J5" s="74"/>
      <c r="K5" s="61" t="s">
        <v>498</v>
      </c>
      <c r="L5" s="62"/>
      <c r="M5" s="65"/>
      <c r="N5" s="65"/>
      <c r="O5" s="66"/>
      <c r="P5" s="67" t="s">
        <v>469</v>
      </c>
      <c r="R5" s="37" t="s">
        <v>398</v>
      </c>
      <c r="S5" s="14" t="s">
        <v>428</v>
      </c>
      <c r="T5" s="20" t="s">
        <v>429</v>
      </c>
      <c r="U5" s="21" t="s">
        <v>400</v>
      </c>
      <c r="V5" s="21" t="s">
        <v>398</v>
      </c>
      <c r="W5" s="16" t="s">
        <v>398</v>
      </c>
      <c r="X5" s="37" t="s">
        <v>400</v>
      </c>
      <c r="Y5" s="7" t="s">
        <v>398</v>
      </c>
    </row>
    <row r="6" spans="1:25" s="2" customFormat="1" ht="14.25" customHeight="1">
      <c r="A6" s="52"/>
      <c r="B6" s="87" t="s">
        <v>402</v>
      </c>
      <c r="C6" s="58" t="s">
        <v>402</v>
      </c>
      <c r="D6" s="68" t="s">
        <v>409</v>
      </c>
      <c r="E6" s="60" t="s">
        <v>403</v>
      </c>
      <c r="F6" s="67" t="s">
        <v>427</v>
      </c>
      <c r="G6" s="69" t="s">
        <v>404</v>
      </c>
      <c r="H6" s="69" t="s">
        <v>405</v>
      </c>
      <c r="I6" s="69" t="s">
        <v>406</v>
      </c>
      <c r="J6" s="69" t="s">
        <v>407</v>
      </c>
      <c r="K6" s="58" t="s">
        <v>427</v>
      </c>
      <c r="L6" s="58" t="s">
        <v>404</v>
      </c>
      <c r="M6" s="58" t="s">
        <v>405</v>
      </c>
      <c r="N6" s="58" t="s">
        <v>406</v>
      </c>
      <c r="O6" s="70" t="s">
        <v>407</v>
      </c>
      <c r="P6" s="67" t="s">
        <v>470</v>
      </c>
      <c r="R6" s="37" t="s">
        <v>397</v>
      </c>
      <c r="S6" s="15" t="s">
        <v>471</v>
      </c>
      <c r="T6" s="20">
        <v>2019</v>
      </c>
      <c r="U6" s="21" t="s">
        <v>430</v>
      </c>
      <c r="V6" s="21" t="s">
        <v>399</v>
      </c>
      <c r="W6" s="16" t="s">
        <v>431</v>
      </c>
      <c r="X6" s="37" t="s">
        <v>430</v>
      </c>
      <c r="Y6" s="7" t="s">
        <v>431</v>
      </c>
    </row>
    <row r="7" spans="1:25" s="2" customFormat="1" ht="14.25" customHeight="1">
      <c r="A7" s="52"/>
      <c r="B7" s="88">
        <v>44561</v>
      </c>
      <c r="C7" s="71">
        <v>44926</v>
      </c>
      <c r="D7" s="72"/>
      <c r="E7" s="60"/>
      <c r="F7" s="76"/>
      <c r="G7" s="77"/>
      <c r="H7" s="77"/>
      <c r="I7" s="77"/>
      <c r="J7" s="64" t="s">
        <v>408</v>
      </c>
      <c r="K7" s="67" t="s">
        <v>403</v>
      </c>
      <c r="L7" s="67" t="s">
        <v>403</v>
      </c>
      <c r="M7" s="67" t="s">
        <v>403</v>
      </c>
      <c r="N7" s="67" t="s">
        <v>403</v>
      </c>
      <c r="O7" s="67" t="s">
        <v>408</v>
      </c>
      <c r="P7" s="67" t="s">
        <v>465</v>
      </c>
      <c r="R7" s="38"/>
      <c r="S7" s="17"/>
      <c r="T7" s="20"/>
      <c r="U7" s="21">
        <v>2019</v>
      </c>
      <c r="V7" s="21">
        <v>2019</v>
      </c>
      <c r="W7" s="16" t="s">
        <v>432</v>
      </c>
      <c r="X7" s="7">
        <v>2023</v>
      </c>
      <c r="Y7" s="7" t="s">
        <v>432</v>
      </c>
    </row>
    <row r="8" spans="1:25" s="2" customFormat="1" ht="14.25" customHeight="1">
      <c r="A8" s="52"/>
      <c r="B8" s="78"/>
      <c r="C8" s="75"/>
      <c r="D8" s="79"/>
      <c r="E8" s="73"/>
      <c r="F8" s="76"/>
      <c r="G8" s="75"/>
      <c r="H8" s="75"/>
      <c r="I8" s="75"/>
      <c r="J8" s="75"/>
      <c r="K8" s="64"/>
      <c r="L8" s="67"/>
      <c r="M8" s="67"/>
      <c r="N8" s="67"/>
      <c r="O8" s="67" t="s">
        <v>403</v>
      </c>
      <c r="P8" s="67" t="s">
        <v>426</v>
      </c>
      <c r="R8" s="38"/>
      <c r="S8" s="17"/>
      <c r="T8" s="20"/>
      <c r="U8" s="21"/>
      <c r="V8" s="21"/>
      <c r="W8" s="16">
        <v>2019</v>
      </c>
      <c r="X8" s="98"/>
      <c r="Y8" s="111" t="s">
        <v>501</v>
      </c>
    </row>
    <row r="9" spans="1:25" s="2" customFormat="1" ht="12.75">
      <c r="A9" s="52"/>
      <c r="B9" s="45"/>
      <c r="C9" s="53"/>
      <c r="D9" s="47"/>
      <c r="E9" s="48"/>
      <c r="F9" s="49"/>
      <c r="G9" s="46"/>
      <c r="H9" s="46"/>
      <c r="I9" s="46"/>
      <c r="J9" s="46"/>
      <c r="K9" s="46"/>
      <c r="L9" s="49"/>
      <c r="M9" s="49"/>
      <c r="N9" s="49"/>
      <c r="O9" s="49"/>
      <c r="P9" s="49"/>
      <c r="R9" s="38"/>
      <c r="S9" s="17"/>
      <c r="T9" s="20"/>
      <c r="U9"/>
      <c r="V9"/>
      <c r="W9"/>
    </row>
    <row r="10" spans="1:25" s="2" customFormat="1" ht="13.5" customHeight="1">
      <c r="A10" s="51" t="s">
        <v>410</v>
      </c>
      <c r="B10" s="54">
        <f>SUM(B16:B327)</f>
        <v>5548241</v>
      </c>
      <c r="C10" s="55">
        <f>SUM(C16:C327)</f>
        <v>5563970</v>
      </c>
      <c r="D10" s="56">
        <f>C10-B10</f>
        <v>15729</v>
      </c>
      <c r="E10" s="105">
        <f>C10/B10-1</f>
        <v>2.834952555233361E-3</v>
      </c>
      <c r="F10" s="92">
        <f>SUM(F16:F326)</f>
        <v>345603</v>
      </c>
      <c r="G10" s="92">
        <f>SUM(G16:G326)</f>
        <v>840328</v>
      </c>
      <c r="H10" s="92">
        <f>SUM(H16:H326)</f>
        <v>3429131</v>
      </c>
      <c r="I10" s="92">
        <f>SUM(I16:I326)</f>
        <v>1294511</v>
      </c>
      <c r="J10" s="92">
        <f>SUM(J16:J326)</f>
        <v>600850</v>
      </c>
      <c r="K10" s="95">
        <f t="shared" ref="K10:O11" si="0">F10/$C10</f>
        <v>6.2114461436707964E-2</v>
      </c>
      <c r="L10" s="95">
        <f t="shared" si="0"/>
        <v>0.15103028952348774</v>
      </c>
      <c r="M10" s="95">
        <f t="shared" si="0"/>
        <v>0.61631011669725033</v>
      </c>
      <c r="N10" s="95">
        <f t="shared" si="0"/>
        <v>0.23265959377926193</v>
      </c>
      <c r="O10" s="95">
        <f t="shared" si="0"/>
        <v>0.10798943919539465</v>
      </c>
      <c r="P10" s="110">
        <f>(G10+I10)/(H10/100)</f>
        <v>62.255976805785494</v>
      </c>
      <c r="R10" s="38"/>
      <c r="S10" s="18"/>
      <c r="T10" s="22"/>
      <c r="U10" s="23"/>
      <c r="V10" s="23"/>
      <c r="W10" s="23"/>
    </row>
    <row r="11" spans="1:25" s="2" customFormat="1" ht="13.5" customHeight="1">
      <c r="A11" s="51" t="s">
        <v>2</v>
      </c>
      <c r="B11" s="57">
        <f>B10-B347</f>
        <v>5518112</v>
      </c>
      <c r="C11" s="53">
        <f>C10-C347</f>
        <v>5533611</v>
      </c>
      <c r="D11" s="56">
        <f>C11-B11</f>
        <v>15499</v>
      </c>
      <c r="E11" s="105">
        <f>C11/B11-1</f>
        <v>2.8087505291665149E-3</v>
      </c>
      <c r="F11" s="106">
        <f>F10-F347</f>
        <v>343498</v>
      </c>
      <c r="G11" s="106">
        <f>G10-G347</f>
        <v>835407</v>
      </c>
      <c r="H11" s="106">
        <f>H10-H347</f>
        <v>3410933</v>
      </c>
      <c r="I11" s="106">
        <f>I10-I347</f>
        <v>1287271</v>
      </c>
      <c r="J11" s="106">
        <f>J10-J347</f>
        <v>597413</v>
      </c>
      <c r="K11" s="95">
        <f t="shared" si="0"/>
        <v>6.2074836847042555E-2</v>
      </c>
      <c r="L11" s="95">
        <f t="shared" si="0"/>
        <v>0.15096959291139186</v>
      </c>
      <c r="M11" s="95">
        <f t="shared" si="0"/>
        <v>0.61640274316355093</v>
      </c>
      <c r="N11" s="95">
        <f t="shared" si="0"/>
        <v>0.23262766392505727</v>
      </c>
      <c r="O11" s="95">
        <f t="shared" si="0"/>
        <v>0.10796078726892801</v>
      </c>
      <c r="P11" s="110">
        <f>(G11+I11)/(H11/100)</f>
        <v>62.2315946985766</v>
      </c>
      <c r="R11" s="38"/>
      <c r="S11" s="18"/>
      <c r="T11" s="25"/>
      <c r="U11" s="23"/>
      <c r="V11" s="23"/>
      <c r="W11" s="23"/>
    </row>
    <row r="12" spans="1:25" s="2" customFormat="1" ht="11.25" customHeight="1">
      <c r="A12" s="3"/>
      <c r="B12" s="12"/>
      <c r="C12" s="6"/>
      <c r="D12" s="11"/>
      <c r="E12" s="9"/>
      <c r="F12" s="84"/>
      <c r="G12" s="90"/>
      <c r="H12" s="90"/>
      <c r="I12" s="90"/>
      <c r="J12" s="90"/>
      <c r="K12" s="85"/>
      <c r="L12" s="91"/>
      <c r="M12" s="91"/>
      <c r="N12" s="91"/>
      <c r="O12" s="91"/>
      <c r="P12" s="91"/>
      <c r="R12" s="38"/>
      <c r="S12" s="17"/>
      <c r="T12" s="17"/>
      <c r="U12" s="26"/>
      <c r="V12" s="26"/>
      <c r="W12" s="23"/>
    </row>
    <row r="13" spans="1:25" s="34" customFormat="1" ht="13.5" customHeight="1">
      <c r="A13" s="33" t="s">
        <v>458</v>
      </c>
      <c r="B13" s="41">
        <f>MIN(B16:B326)</f>
        <v>105</v>
      </c>
      <c r="C13" s="41">
        <f t="shared" ref="C13:P13" si="1">MIN(C16:C326)</f>
        <v>111</v>
      </c>
      <c r="D13" s="41">
        <f t="shared" si="1"/>
        <v>-1025</v>
      </c>
      <c r="E13" s="97">
        <f t="shared" si="1"/>
        <v>-4.2553191489361653E-2</v>
      </c>
      <c r="F13" s="41">
        <f t="shared" si="1"/>
        <v>6</v>
      </c>
      <c r="G13" s="41">
        <f t="shared" si="1"/>
        <v>8</v>
      </c>
      <c r="H13" s="41">
        <f t="shared" si="1"/>
        <v>53</v>
      </c>
      <c r="I13" s="41">
        <f t="shared" si="1"/>
        <v>38</v>
      </c>
      <c r="J13" s="41">
        <f t="shared" si="1"/>
        <v>18</v>
      </c>
      <c r="K13" s="97">
        <f t="shared" si="1"/>
        <v>1.5895953757225433E-2</v>
      </c>
      <c r="L13" s="97">
        <f t="shared" si="1"/>
        <v>3.5874439461883408E-2</v>
      </c>
      <c r="M13" s="97">
        <f t="shared" si="1"/>
        <v>0.45606494746895893</v>
      </c>
      <c r="N13" s="97">
        <f t="shared" si="1"/>
        <v>0.11103528953012283</v>
      </c>
      <c r="O13" s="97">
        <f t="shared" si="1"/>
        <v>4.65977773445116E-2</v>
      </c>
      <c r="P13" s="108">
        <f t="shared" si="1"/>
        <v>46.816601958061746</v>
      </c>
      <c r="R13" s="39"/>
      <c r="U13" s="35"/>
      <c r="V13" s="35"/>
      <c r="W13" s="36"/>
    </row>
    <row r="14" spans="1:25" s="34" customFormat="1" ht="13.5" customHeight="1">
      <c r="A14" s="33" t="s">
        <v>412</v>
      </c>
      <c r="B14" s="41">
        <f>MAX(B16:B326)</f>
        <v>658457</v>
      </c>
      <c r="C14" s="41">
        <f t="shared" ref="C14:P14" si="2">MAX(C16:C326)</f>
        <v>664028</v>
      </c>
      <c r="D14" s="41">
        <f t="shared" si="2"/>
        <v>8142</v>
      </c>
      <c r="E14" s="97">
        <f t="shared" si="2"/>
        <v>5.7142857142857162E-2</v>
      </c>
      <c r="F14" s="41">
        <f t="shared" si="2"/>
        <v>43187</v>
      </c>
      <c r="G14" s="41">
        <f t="shared" si="2"/>
        <v>94585</v>
      </c>
      <c r="H14" s="41">
        <f t="shared" si="2"/>
        <v>452284</v>
      </c>
      <c r="I14" s="41">
        <f t="shared" si="2"/>
        <v>117159</v>
      </c>
      <c r="J14" s="41">
        <f t="shared" si="2"/>
        <v>55591</v>
      </c>
      <c r="K14" s="97">
        <f t="shared" si="2"/>
        <v>0.14183531053733425</v>
      </c>
      <c r="L14" s="97">
        <f t="shared" si="2"/>
        <v>0.30113082472216807</v>
      </c>
      <c r="M14" s="97">
        <f t="shared" si="2"/>
        <v>0.68112188040263366</v>
      </c>
      <c r="N14" s="97">
        <f t="shared" si="2"/>
        <v>0.45867346938775511</v>
      </c>
      <c r="O14" s="97">
        <f t="shared" si="2"/>
        <v>0.2300228310502283</v>
      </c>
      <c r="P14" s="108">
        <f t="shared" si="2"/>
        <v>119.26701570680628</v>
      </c>
      <c r="R14" s="39"/>
      <c r="U14" s="35"/>
      <c r="V14" s="35"/>
      <c r="W14" s="36"/>
    </row>
    <row r="15" spans="1:25" s="2" customFormat="1">
      <c r="A15" s="3"/>
      <c r="B15" s="12"/>
      <c r="C15" s="6"/>
      <c r="D15" s="11"/>
      <c r="E15" s="9"/>
      <c r="F15" s="84"/>
      <c r="G15" s="90"/>
      <c r="H15" s="90"/>
      <c r="I15" s="90"/>
      <c r="J15" s="90"/>
      <c r="K15" s="85"/>
      <c r="L15" s="91"/>
      <c r="M15" s="91"/>
      <c r="N15" s="91"/>
      <c r="O15" s="91"/>
      <c r="P15" s="91"/>
      <c r="R15" s="38"/>
    </row>
    <row r="16" spans="1:25" s="2" customFormat="1" ht="12.75">
      <c r="A16" s="18" t="s">
        <v>433</v>
      </c>
      <c r="B16" s="5">
        <v>9311</v>
      </c>
      <c r="C16" s="5">
        <v>9183</v>
      </c>
      <c r="D16" s="10">
        <f t="shared" ref="D16:D79" si="3">C16-B16</f>
        <v>-128</v>
      </c>
      <c r="E16" s="89">
        <f t="shared" ref="E16:E79" si="4">C16/B16-1</f>
        <v>-1.3747180753946986E-2</v>
      </c>
      <c r="F16" s="93">
        <v>568</v>
      </c>
      <c r="G16" s="94">
        <v>1517</v>
      </c>
      <c r="H16" s="94">
        <v>4904</v>
      </c>
      <c r="I16" s="94">
        <v>2762</v>
      </c>
      <c r="J16" s="94">
        <v>1227</v>
      </c>
      <c r="K16" s="96">
        <f t="shared" ref="K16:K79" si="5">F16/$C16</f>
        <v>6.1853424806708045E-2</v>
      </c>
      <c r="L16" s="96">
        <f t="shared" ref="L16:L79" si="6">G16/$C16</f>
        <v>0.16519655885876075</v>
      </c>
      <c r="M16" s="96">
        <f t="shared" ref="M16:M79" si="7">H16/$C16</f>
        <v>0.53403027333115538</v>
      </c>
      <c r="N16" s="96">
        <f t="shared" ref="N16:N79" si="8">I16/$C16</f>
        <v>0.30077316781008384</v>
      </c>
      <c r="O16" s="96">
        <f t="shared" ref="O16:O79" si="9">J16/$C16</f>
        <v>0.13361646520744855</v>
      </c>
      <c r="P16" s="109">
        <f>(G16+I16)/(H16/100)</f>
        <v>87.255301794453516</v>
      </c>
      <c r="Q16" s="1"/>
      <c r="R16" s="19">
        <v>5</v>
      </c>
      <c r="S16" s="14" t="s">
        <v>433</v>
      </c>
      <c r="T16" s="25"/>
      <c r="U16" s="28"/>
      <c r="V16" s="29"/>
      <c r="W16" s="30"/>
      <c r="X16" s="1">
        <v>14</v>
      </c>
      <c r="Y16" s="1">
        <v>3</v>
      </c>
    </row>
    <row r="17" spans="1:25" s="2" customFormat="1" ht="12.75">
      <c r="A17" s="18" t="s">
        <v>173</v>
      </c>
      <c r="B17" s="5">
        <v>2491</v>
      </c>
      <c r="C17" s="5">
        <v>2447</v>
      </c>
      <c r="D17" s="10">
        <f t="shared" si="3"/>
        <v>-44</v>
      </c>
      <c r="E17" s="89">
        <f t="shared" si="4"/>
        <v>-1.7663588920112439E-2</v>
      </c>
      <c r="F17" s="93">
        <v>163</v>
      </c>
      <c r="G17" s="94">
        <v>461</v>
      </c>
      <c r="H17" s="94">
        <v>1340</v>
      </c>
      <c r="I17" s="94">
        <v>646</v>
      </c>
      <c r="J17" s="94">
        <v>304</v>
      </c>
      <c r="K17" s="96">
        <f t="shared" si="5"/>
        <v>6.6612178177360037E-2</v>
      </c>
      <c r="L17" s="96">
        <f t="shared" si="6"/>
        <v>0.18839395177768697</v>
      </c>
      <c r="M17" s="96">
        <f t="shared" si="7"/>
        <v>0.54760931753167141</v>
      </c>
      <c r="N17" s="96">
        <f t="shared" si="8"/>
        <v>0.26399673069064161</v>
      </c>
      <c r="O17" s="96">
        <f t="shared" si="9"/>
        <v>0.12423375561912546</v>
      </c>
      <c r="P17" s="109">
        <f t="shared" ref="P17:P80" si="10">(G17+I17)/(H17/100)</f>
        <v>82.611940298507463</v>
      </c>
      <c r="Q17" s="1"/>
      <c r="R17" s="19">
        <v>9</v>
      </c>
      <c r="S17" s="14" t="s">
        <v>173</v>
      </c>
      <c r="T17" s="27"/>
      <c r="U17" s="28"/>
      <c r="V17" s="29"/>
      <c r="W17" s="30"/>
      <c r="X17" s="1">
        <v>17</v>
      </c>
      <c r="Y17" s="1">
        <v>2</v>
      </c>
    </row>
    <row r="18" spans="1:25" s="2" customFormat="1" ht="12.75">
      <c r="A18" s="43" t="s">
        <v>174</v>
      </c>
      <c r="B18" s="5">
        <v>11197</v>
      </c>
      <c r="C18" s="5">
        <v>11102</v>
      </c>
      <c r="D18" s="10">
        <f t="shared" si="3"/>
        <v>-95</v>
      </c>
      <c r="E18" s="89">
        <f t="shared" si="4"/>
        <v>-8.4844154684290407E-3</v>
      </c>
      <c r="F18" s="93">
        <v>729</v>
      </c>
      <c r="G18" s="94">
        <v>1792</v>
      </c>
      <c r="H18" s="94">
        <v>5979</v>
      </c>
      <c r="I18" s="94">
        <v>3331</v>
      </c>
      <c r="J18" s="94">
        <v>1554</v>
      </c>
      <c r="K18" s="96">
        <f t="shared" si="5"/>
        <v>6.5663844352368939E-2</v>
      </c>
      <c r="L18" s="96">
        <f t="shared" si="6"/>
        <v>0.16141235813366961</v>
      </c>
      <c r="M18" s="96">
        <f t="shared" si="7"/>
        <v>0.53855161232210413</v>
      </c>
      <c r="N18" s="96">
        <f t="shared" si="8"/>
        <v>0.30003602954422626</v>
      </c>
      <c r="O18" s="96">
        <f t="shared" si="9"/>
        <v>0.13997477931904162</v>
      </c>
      <c r="P18" s="109">
        <f t="shared" si="10"/>
        <v>85.683224619501587</v>
      </c>
      <c r="Q18" s="1"/>
      <c r="R18" s="40">
        <v>10</v>
      </c>
      <c r="S18" s="14" t="s">
        <v>472</v>
      </c>
      <c r="T18" s="25"/>
      <c r="U18" s="28"/>
      <c r="V18" s="29"/>
      <c r="W18" s="30"/>
      <c r="X18" s="1">
        <v>14</v>
      </c>
      <c r="Y18" s="1">
        <v>4</v>
      </c>
    </row>
    <row r="19" spans="1:25" s="2" customFormat="1" ht="12.75">
      <c r="A19" s="18" t="s">
        <v>100</v>
      </c>
      <c r="B19" s="5">
        <v>8033</v>
      </c>
      <c r="C19" s="5">
        <v>8014</v>
      </c>
      <c r="D19" s="10">
        <f t="shared" si="3"/>
        <v>-19</v>
      </c>
      <c r="E19" s="89">
        <f t="shared" si="4"/>
        <v>-2.3652433710942278E-3</v>
      </c>
      <c r="F19" s="93">
        <v>378</v>
      </c>
      <c r="G19" s="94">
        <v>1025</v>
      </c>
      <c r="H19" s="94">
        <v>4197</v>
      </c>
      <c r="I19" s="94">
        <v>2792</v>
      </c>
      <c r="J19" s="94">
        <v>1304</v>
      </c>
      <c r="K19" s="96">
        <f t="shared" si="5"/>
        <v>4.716745695033691E-2</v>
      </c>
      <c r="L19" s="96">
        <f t="shared" si="6"/>
        <v>0.12790117294734216</v>
      </c>
      <c r="M19" s="96">
        <f t="shared" si="7"/>
        <v>0.52370851010731223</v>
      </c>
      <c r="N19" s="96">
        <f t="shared" si="8"/>
        <v>0.34839031694534567</v>
      </c>
      <c r="O19" s="96">
        <f t="shared" si="9"/>
        <v>0.16271524831544795</v>
      </c>
      <c r="P19" s="109">
        <f t="shared" si="10"/>
        <v>90.945913747915185</v>
      </c>
      <c r="Q19" s="1"/>
      <c r="R19" s="19">
        <v>16</v>
      </c>
      <c r="S19" s="14" t="s">
        <v>100</v>
      </c>
      <c r="T19" s="25"/>
      <c r="U19" s="28"/>
      <c r="V19" s="29"/>
      <c r="W19" s="30"/>
      <c r="X19" s="1">
        <v>7</v>
      </c>
      <c r="Y19" s="1">
        <v>3</v>
      </c>
    </row>
    <row r="20" spans="1:25" ht="13.5" customHeight="1">
      <c r="A20" s="18" t="s">
        <v>175</v>
      </c>
      <c r="B20" s="5">
        <v>4847</v>
      </c>
      <c r="C20" s="5">
        <v>4763</v>
      </c>
      <c r="D20" s="10">
        <f t="shared" si="3"/>
        <v>-84</v>
      </c>
      <c r="E20" s="89">
        <f t="shared" si="4"/>
        <v>-1.7330307406643319E-2</v>
      </c>
      <c r="F20" s="93">
        <v>302</v>
      </c>
      <c r="G20" s="94">
        <v>847</v>
      </c>
      <c r="H20" s="94">
        <v>2881</v>
      </c>
      <c r="I20" s="94">
        <v>1035</v>
      </c>
      <c r="J20" s="94">
        <v>429</v>
      </c>
      <c r="K20" s="96">
        <f t="shared" si="5"/>
        <v>6.3405416754146543E-2</v>
      </c>
      <c r="L20" s="96">
        <f t="shared" si="6"/>
        <v>0.17782909930715934</v>
      </c>
      <c r="M20" s="96">
        <f t="shared" si="7"/>
        <v>0.60487087969766951</v>
      </c>
      <c r="N20" s="96">
        <f t="shared" si="8"/>
        <v>0.21730002099517112</v>
      </c>
      <c r="O20" s="96">
        <f t="shared" si="9"/>
        <v>9.0069284064665134E-2</v>
      </c>
      <c r="P20" s="109">
        <f t="shared" si="10"/>
        <v>65.324540090246444</v>
      </c>
      <c r="R20" s="19">
        <v>18</v>
      </c>
      <c r="S20" s="14" t="s">
        <v>175</v>
      </c>
      <c r="T20" s="25"/>
      <c r="U20" s="28"/>
      <c r="V20" s="29"/>
      <c r="W20" s="30"/>
      <c r="X20" s="1">
        <v>1</v>
      </c>
      <c r="Y20" s="1">
        <v>2</v>
      </c>
    </row>
    <row r="21" spans="1:25" ht="13.5" customHeight="1">
      <c r="A21" s="18" t="s">
        <v>176</v>
      </c>
      <c r="B21" s="5">
        <v>3955</v>
      </c>
      <c r="C21" s="5">
        <v>3965</v>
      </c>
      <c r="D21" s="10">
        <f t="shared" si="3"/>
        <v>10</v>
      </c>
      <c r="E21" s="89">
        <f t="shared" si="4"/>
        <v>2.5284450063212116E-3</v>
      </c>
      <c r="F21" s="93">
        <v>322</v>
      </c>
      <c r="G21" s="94">
        <v>734</v>
      </c>
      <c r="H21" s="94">
        <v>2350</v>
      </c>
      <c r="I21" s="94">
        <v>881</v>
      </c>
      <c r="J21" s="94">
        <v>375</v>
      </c>
      <c r="K21" s="96">
        <f t="shared" si="5"/>
        <v>8.1210592686002517E-2</v>
      </c>
      <c r="L21" s="96">
        <f t="shared" si="6"/>
        <v>0.18511979823455232</v>
      </c>
      <c r="M21" s="96">
        <f t="shared" si="7"/>
        <v>0.59268600252206805</v>
      </c>
      <c r="N21" s="96">
        <f t="shared" si="8"/>
        <v>0.22219419924337958</v>
      </c>
      <c r="O21" s="96">
        <f t="shared" si="9"/>
        <v>9.4577553593947039E-2</v>
      </c>
      <c r="P21" s="109">
        <f t="shared" si="10"/>
        <v>68.723404255319153</v>
      </c>
      <c r="R21" s="19">
        <v>19</v>
      </c>
      <c r="S21" s="14" t="s">
        <v>176</v>
      </c>
      <c r="T21" s="25"/>
      <c r="U21" s="28"/>
      <c r="V21" s="29"/>
      <c r="W21" s="30"/>
      <c r="X21" s="1">
        <v>2</v>
      </c>
      <c r="Y21" s="1">
        <v>2</v>
      </c>
    </row>
    <row r="22" spans="1:25" ht="13.5" customHeight="1">
      <c r="A22" s="18" t="s">
        <v>1</v>
      </c>
      <c r="B22" s="5">
        <v>16467</v>
      </c>
      <c r="C22" s="5">
        <v>16473</v>
      </c>
      <c r="D22" s="10">
        <f t="shared" si="3"/>
        <v>6</v>
      </c>
      <c r="E22" s="89">
        <f t="shared" si="4"/>
        <v>3.6436509382409277E-4</v>
      </c>
      <c r="F22" s="93">
        <v>936</v>
      </c>
      <c r="G22" s="94">
        <v>2583</v>
      </c>
      <c r="H22" s="94">
        <v>9702</v>
      </c>
      <c r="I22" s="94">
        <v>4188</v>
      </c>
      <c r="J22" s="94">
        <v>1812</v>
      </c>
      <c r="K22" s="96">
        <f t="shared" si="5"/>
        <v>5.682025132034238E-2</v>
      </c>
      <c r="L22" s="96">
        <f t="shared" si="6"/>
        <v>0.15680203970132944</v>
      </c>
      <c r="M22" s="96">
        <f t="shared" si="7"/>
        <v>0.58896375887816432</v>
      </c>
      <c r="N22" s="96">
        <f t="shared" si="8"/>
        <v>0.25423420142050629</v>
      </c>
      <c r="O22" s="96">
        <f t="shared" si="9"/>
        <v>0.1099981788380987</v>
      </c>
      <c r="P22" s="109">
        <f t="shared" si="10"/>
        <v>69.789734075448365</v>
      </c>
      <c r="R22" s="19">
        <v>20</v>
      </c>
      <c r="S22" s="14" t="s">
        <v>473</v>
      </c>
      <c r="T22" s="25"/>
      <c r="U22" s="28"/>
      <c r="V22" s="29"/>
      <c r="W22" s="30"/>
      <c r="X22" s="1">
        <v>6</v>
      </c>
      <c r="Y22" s="1">
        <v>4</v>
      </c>
    </row>
    <row r="23" spans="1:25" ht="13.5" customHeight="1">
      <c r="A23" s="18" t="s">
        <v>177</v>
      </c>
      <c r="B23" s="5">
        <v>449</v>
      </c>
      <c r="C23" s="5">
        <v>450</v>
      </c>
      <c r="D23" s="10">
        <f t="shared" si="3"/>
        <v>1</v>
      </c>
      <c r="E23" s="89">
        <f t="shared" si="4"/>
        <v>2.2271714922048602E-3</v>
      </c>
      <c r="F23" s="93">
        <v>12</v>
      </c>
      <c r="G23" s="94">
        <v>38</v>
      </c>
      <c r="H23" s="94">
        <v>257</v>
      </c>
      <c r="I23" s="94">
        <v>155</v>
      </c>
      <c r="J23" s="94">
        <v>72</v>
      </c>
      <c r="K23" s="96">
        <f t="shared" si="5"/>
        <v>2.6666666666666668E-2</v>
      </c>
      <c r="L23" s="96">
        <f t="shared" si="6"/>
        <v>8.4444444444444447E-2</v>
      </c>
      <c r="M23" s="96">
        <f t="shared" si="7"/>
        <v>0.57111111111111112</v>
      </c>
      <c r="N23" s="96">
        <f t="shared" si="8"/>
        <v>0.34444444444444444</v>
      </c>
      <c r="O23" s="96">
        <f t="shared" si="9"/>
        <v>0.16</v>
      </c>
      <c r="P23" s="109">
        <f t="shared" si="10"/>
        <v>75.097276264591443</v>
      </c>
      <c r="R23" s="19">
        <v>35</v>
      </c>
      <c r="S23" s="14" t="s">
        <v>177</v>
      </c>
      <c r="T23" s="20"/>
      <c r="U23" s="28"/>
      <c r="V23" s="29"/>
      <c r="W23" s="30"/>
      <c r="X23" s="1">
        <v>21</v>
      </c>
      <c r="Y23" s="1">
        <v>1</v>
      </c>
    </row>
    <row r="24" spans="1:25" ht="13.5" customHeight="1">
      <c r="A24" s="18" t="s">
        <v>178</v>
      </c>
      <c r="B24" s="5">
        <v>933</v>
      </c>
      <c r="C24" s="5">
        <v>939</v>
      </c>
      <c r="D24" s="10">
        <f t="shared" si="3"/>
        <v>6</v>
      </c>
      <c r="E24" s="89">
        <f t="shared" si="4"/>
        <v>6.4308681672025081E-3</v>
      </c>
      <c r="F24" s="93">
        <v>56</v>
      </c>
      <c r="G24" s="94">
        <v>127</v>
      </c>
      <c r="H24" s="94">
        <v>541</v>
      </c>
      <c r="I24" s="94">
        <v>271</v>
      </c>
      <c r="J24" s="94">
        <v>125</v>
      </c>
      <c r="K24" s="96">
        <f t="shared" si="5"/>
        <v>5.9637912673056445E-2</v>
      </c>
      <c r="L24" s="96">
        <f t="shared" si="6"/>
        <v>0.13525026624068157</v>
      </c>
      <c r="M24" s="96">
        <f t="shared" si="7"/>
        <v>0.57614483493077739</v>
      </c>
      <c r="N24" s="96">
        <f t="shared" si="8"/>
        <v>0.28860489882854101</v>
      </c>
      <c r="O24" s="96">
        <f t="shared" si="9"/>
        <v>0.13312034078807242</v>
      </c>
      <c r="P24" s="109">
        <f t="shared" si="10"/>
        <v>73.567467652495381</v>
      </c>
      <c r="R24" s="19">
        <v>43</v>
      </c>
      <c r="S24" s="14" t="s">
        <v>178</v>
      </c>
      <c r="T24" s="20"/>
      <c r="U24" s="28"/>
      <c r="V24" s="29"/>
      <c r="W24" s="30"/>
      <c r="X24" s="1">
        <v>21</v>
      </c>
      <c r="Y24" s="1">
        <v>1</v>
      </c>
    </row>
    <row r="25" spans="1:25" ht="13.5" customHeight="1">
      <c r="A25" s="18" t="s">
        <v>179</v>
      </c>
      <c r="B25" s="5">
        <v>1362</v>
      </c>
      <c r="C25" s="5">
        <v>1341</v>
      </c>
      <c r="D25" s="10">
        <f t="shared" si="3"/>
        <v>-21</v>
      </c>
      <c r="E25" s="89">
        <f t="shared" si="4"/>
        <v>-1.5418502202643181E-2</v>
      </c>
      <c r="F25" s="93">
        <v>69</v>
      </c>
      <c r="G25" s="94">
        <v>174</v>
      </c>
      <c r="H25" s="94">
        <v>649</v>
      </c>
      <c r="I25" s="94">
        <v>518</v>
      </c>
      <c r="J25" s="94">
        <v>259</v>
      </c>
      <c r="K25" s="96">
        <f t="shared" si="5"/>
        <v>5.145413870246085E-2</v>
      </c>
      <c r="L25" s="96">
        <f t="shared" si="6"/>
        <v>0.12975391498881431</v>
      </c>
      <c r="M25" s="96">
        <f t="shared" si="7"/>
        <v>0.48396718866517524</v>
      </c>
      <c r="N25" s="96">
        <f t="shared" si="8"/>
        <v>0.38627889634601043</v>
      </c>
      <c r="O25" s="96">
        <f t="shared" si="9"/>
        <v>0.19313944817300521</v>
      </c>
      <c r="P25" s="109">
        <f t="shared" si="10"/>
        <v>106.62557781201849</v>
      </c>
      <c r="R25" s="19">
        <v>46</v>
      </c>
      <c r="S25" s="14" t="s">
        <v>179</v>
      </c>
      <c r="T25" s="25"/>
      <c r="U25" s="28"/>
      <c r="V25" s="29"/>
      <c r="W25" s="30"/>
      <c r="X25" s="1">
        <v>10</v>
      </c>
      <c r="Y25" s="1">
        <v>1</v>
      </c>
    </row>
    <row r="26" spans="1:25" ht="13.5" customHeight="1">
      <c r="A26" s="18" t="s">
        <v>180</v>
      </c>
      <c r="B26" s="5">
        <v>1789</v>
      </c>
      <c r="C26" s="5">
        <v>1811</v>
      </c>
      <c r="D26" s="10">
        <f t="shared" si="3"/>
        <v>22</v>
      </c>
      <c r="E26" s="89">
        <f t="shared" si="4"/>
        <v>1.2297372833985465E-2</v>
      </c>
      <c r="F26" s="93">
        <v>72</v>
      </c>
      <c r="G26" s="94">
        <v>210</v>
      </c>
      <c r="H26" s="94">
        <v>1042</v>
      </c>
      <c r="I26" s="94">
        <v>559</v>
      </c>
      <c r="J26" s="94">
        <v>198</v>
      </c>
      <c r="K26" s="96">
        <f t="shared" si="5"/>
        <v>3.9757040309221427E-2</v>
      </c>
      <c r="L26" s="96">
        <f t="shared" si="6"/>
        <v>0.11595803423522916</v>
      </c>
      <c r="M26" s="96">
        <f t="shared" si="7"/>
        <v>0.57537272225289893</v>
      </c>
      <c r="N26" s="96">
        <f t="shared" si="8"/>
        <v>0.30866924351187192</v>
      </c>
      <c r="O26" s="96">
        <f t="shared" si="9"/>
        <v>0.10933186085035891</v>
      </c>
      <c r="P26" s="109">
        <f t="shared" si="10"/>
        <v>73.800383877159305</v>
      </c>
      <c r="R26" s="19">
        <v>47</v>
      </c>
      <c r="S26" s="14" t="s">
        <v>181</v>
      </c>
      <c r="T26" s="25"/>
      <c r="U26" s="28"/>
      <c r="V26" s="29"/>
      <c r="W26" s="30"/>
      <c r="X26" s="1">
        <v>19</v>
      </c>
      <c r="Y26" s="1">
        <v>1</v>
      </c>
    </row>
    <row r="27" spans="1:25" ht="13.5" customHeight="1">
      <c r="A27" s="18" t="s">
        <v>4</v>
      </c>
      <c r="B27" s="5">
        <v>297132</v>
      </c>
      <c r="C27" s="5">
        <v>305274</v>
      </c>
      <c r="D27" s="10">
        <f t="shared" si="3"/>
        <v>8142</v>
      </c>
      <c r="E27" s="89">
        <f t="shared" si="4"/>
        <v>2.7401962764024068E-2</v>
      </c>
      <c r="F27" s="93">
        <v>23881</v>
      </c>
      <c r="G27" s="94">
        <v>55236</v>
      </c>
      <c r="H27" s="94">
        <v>203808</v>
      </c>
      <c r="I27" s="94">
        <v>46230</v>
      </c>
      <c r="J27" s="94">
        <v>21370</v>
      </c>
      <c r="K27" s="96">
        <f t="shared" si="5"/>
        <v>7.8228083623236827E-2</v>
      </c>
      <c r="L27" s="96">
        <f t="shared" si="6"/>
        <v>0.18093909078401699</v>
      </c>
      <c r="M27" s="96">
        <f t="shared" si="7"/>
        <v>0.66762318441793278</v>
      </c>
      <c r="N27" s="96">
        <f t="shared" si="8"/>
        <v>0.15143772479805029</v>
      </c>
      <c r="O27" s="96">
        <f t="shared" si="9"/>
        <v>7.0002686111493281E-2</v>
      </c>
      <c r="P27" s="109">
        <f t="shared" si="10"/>
        <v>49.785091851154029</v>
      </c>
      <c r="R27" s="19">
        <v>49</v>
      </c>
      <c r="S27" s="14" t="s">
        <v>5</v>
      </c>
      <c r="T27" s="25"/>
      <c r="U27" s="28"/>
      <c r="V27" s="29"/>
      <c r="W27" s="30"/>
      <c r="X27" s="1">
        <v>1</v>
      </c>
      <c r="Y27" s="1">
        <v>7</v>
      </c>
    </row>
    <row r="28" spans="1:25" ht="13.5" customHeight="1">
      <c r="A28" s="43" t="s">
        <v>434</v>
      </c>
      <c r="B28" s="5">
        <v>11417</v>
      </c>
      <c r="C28" s="5">
        <v>11276</v>
      </c>
      <c r="D28" s="10">
        <f t="shared" si="3"/>
        <v>-141</v>
      </c>
      <c r="E28" s="89">
        <f t="shared" si="4"/>
        <v>-1.2350004379434232E-2</v>
      </c>
      <c r="F28" s="93">
        <v>633</v>
      </c>
      <c r="G28" s="94">
        <v>1647</v>
      </c>
      <c r="H28" s="94">
        <v>6339</v>
      </c>
      <c r="I28" s="94">
        <v>3290</v>
      </c>
      <c r="J28" s="94">
        <v>1593</v>
      </c>
      <c r="K28" s="96">
        <f t="shared" si="5"/>
        <v>5.6136927988648458E-2</v>
      </c>
      <c r="L28" s="96">
        <f t="shared" si="6"/>
        <v>0.14606243348705214</v>
      </c>
      <c r="M28" s="96">
        <f t="shared" si="7"/>
        <v>0.56216743526073076</v>
      </c>
      <c r="N28" s="96">
        <f t="shared" si="8"/>
        <v>0.29177013125221712</v>
      </c>
      <c r="O28" s="96">
        <f t="shared" si="9"/>
        <v>0.14127350124157503</v>
      </c>
      <c r="P28" s="109">
        <f t="shared" si="10"/>
        <v>77.882946837040535</v>
      </c>
      <c r="R28" s="40">
        <v>50</v>
      </c>
      <c r="S28" s="14" t="s">
        <v>434</v>
      </c>
      <c r="T28" s="25"/>
      <c r="U28" s="28"/>
      <c r="V28" s="29"/>
      <c r="W28" s="30"/>
      <c r="X28" s="1">
        <v>4</v>
      </c>
      <c r="Y28" s="1">
        <v>4</v>
      </c>
    </row>
    <row r="29" spans="1:25" ht="13.5" customHeight="1">
      <c r="A29" s="18" t="s">
        <v>182</v>
      </c>
      <c r="B29" s="5">
        <v>9334</v>
      </c>
      <c r="C29" s="5">
        <v>9211</v>
      </c>
      <c r="D29" s="10">
        <f t="shared" si="3"/>
        <v>-123</v>
      </c>
      <c r="E29" s="89">
        <f t="shared" si="4"/>
        <v>-1.3177630169273646E-2</v>
      </c>
      <c r="F29" s="93">
        <v>561</v>
      </c>
      <c r="G29" s="94">
        <v>1494</v>
      </c>
      <c r="H29" s="94">
        <v>5228</v>
      </c>
      <c r="I29" s="94">
        <v>2489</v>
      </c>
      <c r="J29" s="94">
        <v>1123</v>
      </c>
      <c r="K29" s="96">
        <f t="shared" si="5"/>
        <v>6.0905439148843776E-2</v>
      </c>
      <c r="L29" s="96">
        <f t="shared" si="6"/>
        <v>0.16219737270654652</v>
      </c>
      <c r="M29" s="96">
        <f t="shared" si="7"/>
        <v>0.56758223862772772</v>
      </c>
      <c r="N29" s="96">
        <f t="shared" si="8"/>
        <v>0.27022038866572579</v>
      </c>
      <c r="O29" s="96">
        <f t="shared" si="9"/>
        <v>0.12191944414287265</v>
      </c>
      <c r="P29" s="109">
        <f t="shared" si="10"/>
        <v>76.185921958684006</v>
      </c>
      <c r="R29" s="19">
        <v>51</v>
      </c>
      <c r="S29" s="14" t="s">
        <v>183</v>
      </c>
      <c r="T29" s="25"/>
      <c r="U29" s="28"/>
      <c r="V29" s="29"/>
      <c r="W29" s="30"/>
      <c r="X29" s="1">
        <v>4</v>
      </c>
      <c r="Y29" s="1">
        <v>3</v>
      </c>
    </row>
    <row r="30" spans="1:25" ht="13.5" customHeight="1">
      <c r="A30" s="18" t="s">
        <v>184</v>
      </c>
      <c r="B30" s="5">
        <v>2404</v>
      </c>
      <c r="C30" s="5">
        <v>2346</v>
      </c>
      <c r="D30" s="10">
        <f t="shared" si="3"/>
        <v>-58</v>
      </c>
      <c r="E30" s="89">
        <f t="shared" si="4"/>
        <v>-2.4126455906821942E-2</v>
      </c>
      <c r="F30" s="93">
        <v>145</v>
      </c>
      <c r="G30" s="94">
        <v>379</v>
      </c>
      <c r="H30" s="94">
        <v>1265</v>
      </c>
      <c r="I30" s="94">
        <v>702</v>
      </c>
      <c r="J30" s="94">
        <v>352</v>
      </c>
      <c r="K30" s="96">
        <f t="shared" si="5"/>
        <v>6.1807331628303493E-2</v>
      </c>
      <c r="L30" s="96">
        <f t="shared" si="6"/>
        <v>0.16155157715260018</v>
      </c>
      <c r="M30" s="96">
        <f t="shared" si="7"/>
        <v>0.53921568627450978</v>
      </c>
      <c r="N30" s="96">
        <f t="shared" si="8"/>
        <v>0.29923273657289001</v>
      </c>
      <c r="O30" s="96">
        <f t="shared" si="9"/>
        <v>0.15004262574595056</v>
      </c>
      <c r="P30" s="109">
        <f t="shared" si="10"/>
        <v>85.454545454545453</v>
      </c>
      <c r="R30" s="19">
        <v>52</v>
      </c>
      <c r="S30" s="14" t="s">
        <v>184</v>
      </c>
      <c r="T30" s="25"/>
      <c r="U30" s="28"/>
      <c r="V30" s="29"/>
      <c r="W30" s="30"/>
      <c r="X30" s="1">
        <v>14</v>
      </c>
      <c r="Y30" s="1">
        <v>2</v>
      </c>
    </row>
    <row r="31" spans="1:25" ht="13.5" customHeight="1">
      <c r="A31" s="18" t="s">
        <v>185</v>
      </c>
      <c r="B31" s="5">
        <v>2638</v>
      </c>
      <c r="C31" s="5">
        <v>2588</v>
      </c>
      <c r="D31" s="10">
        <f t="shared" si="3"/>
        <v>-50</v>
      </c>
      <c r="E31" s="89">
        <f t="shared" si="4"/>
        <v>-1.8953752843062888E-2</v>
      </c>
      <c r="F31" s="93">
        <v>190</v>
      </c>
      <c r="G31" s="94">
        <v>450</v>
      </c>
      <c r="H31" s="94">
        <v>1550</v>
      </c>
      <c r="I31" s="94">
        <v>588</v>
      </c>
      <c r="J31" s="94">
        <v>278</v>
      </c>
      <c r="K31" s="96">
        <f t="shared" si="5"/>
        <v>7.3415765069551775E-2</v>
      </c>
      <c r="L31" s="96">
        <f t="shared" si="6"/>
        <v>0.17387944358578053</v>
      </c>
      <c r="M31" s="96">
        <f t="shared" si="7"/>
        <v>0.59891808346213293</v>
      </c>
      <c r="N31" s="96">
        <f t="shared" si="8"/>
        <v>0.22720247295208656</v>
      </c>
      <c r="O31" s="96">
        <f t="shared" si="9"/>
        <v>0.10741885625965997</v>
      </c>
      <c r="P31" s="109">
        <f t="shared" si="10"/>
        <v>66.967741935483872</v>
      </c>
      <c r="R31" s="19">
        <v>60</v>
      </c>
      <c r="S31" s="14" t="s">
        <v>185</v>
      </c>
      <c r="T31" s="20"/>
      <c r="U31" s="28"/>
      <c r="V31" s="29"/>
      <c r="W31" s="30"/>
      <c r="X31" s="1">
        <v>21</v>
      </c>
      <c r="Y31" s="1">
        <v>2</v>
      </c>
    </row>
    <row r="32" spans="1:25" ht="13.5" customHeight="1">
      <c r="A32" s="18" t="s">
        <v>7</v>
      </c>
      <c r="B32" s="5">
        <v>16573</v>
      </c>
      <c r="C32" s="5">
        <v>16459</v>
      </c>
      <c r="D32" s="10">
        <f t="shared" si="3"/>
        <v>-114</v>
      </c>
      <c r="E32" s="89">
        <f t="shared" si="4"/>
        <v>-6.8786580582875789E-3</v>
      </c>
      <c r="F32" s="93">
        <v>744</v>
      </c>
      <c r="G32" s="94">
        <v>1873</v>
      </c>
      <c r="H32" s="94">
        <v>9179</v>
      </c>
      <c r="I32" s="94">
        <v>5407</v>
      </c>
      <c r="J32" s="94">
        <v>2620</v>
      </c>
      <c r="K32" s="96">
        <f t="shared" si="5"/>
        <v>4.5203232274135731E-2</v>
      </c>
      <c r="L32" s="96">
        <f t="shared" si="6"/>
        <v>0.11379792210948417</v>
      </c>
      <c r="M32" s="96">
        <f t="shared" si="7"/>
        <v>0.55768880247888697</v>
      </c>
      <c r="N32" s="96">
        <f t="shared" si="8"/>
        <v>0.32851327541162889</v>
      </c>
      <c r="O32" s="96">
        <f t="shared" si="9"/>
        <v>0.1591834254814995</v>
      </c>
      <c r="P32" s="109">
        <f t="shared" si="10"/>
        <v>79.311471837890835</v>
      </c>
      <c r="R32" s="19">
        <v>61</v>
      </c>
      <c r="S32" s="14" t="s">
        <v>7</v>
      </c>
      <c r="T32" s="25"/>
      <c r="U32" s="28"/>
      <c r="V32" s="29"/>
      <c r="W32" s="30"/>
      <c r="X32" s="1">
        <v>5</v>
      </c>
      <c r="Y32" s="1">
        <v>4</v>
      </c>
    </row>
    <row r="33" spans="1:25" ht="13.5" customHeight="1">
      <c r="A33" s="18" t="s">
        <v>186</v>
      </c>
      <c r="B33" s="5">
        <v>501</v>
      </c>
      <c r="C33" s="5">
        <v>504</v>
      </c>
      <c r="D33" s="10">
        <f t="shared" si="3"/>
        <v>3</v>
      </c>
      <c r="E33" s="89">
        <f t="shared" si="4"/>
        <v>5.9880239520957446E-3</v>
      </c>
      <c r="F33" s="93">
        <v>38</v>
      </c>
      <c r="G33" s="94">
        <v>78</v>
      </c>
      <c r="H33" s="94">
        <v>264</v>
      </c>
      <c r="I33" s="94">
        <v>162</v>
      </c>
      <c r="J33" s="94">
        <v>79</v>
      </c>
      <c r="K33" s="96">
        <f t="shared" si="5"/>
        <v>7.5396825396825393E-2</v>
      </c>
      <c r="L33" s="96">
        <f t="shared" si="6"/>
        <v>0.15476190476190477</v>
      </c>
      <c r="M33" s="96">
        <f t="shared" si="7"/>
        <v>0.52380952380952384</v>
      </c>
      <c r="N33" s="96">
        <f t="shared" si="8"/>
        <v>0.32142857142857145</v>
      </c>
      <c r="O33" s="96">
        <f t="shared" si="9"/>
        <v>0.15674603174603174</v>
      </c>
      <c r="P33" s="109">
        <f t="shared" si="10"/>
        <v>90.909090909090907</v>
      </c>
      <c r="R33" s="19">
        <v>62</v>
      </c>
      <c r="S33" s="14" t="s">
        <v>186</v>
      </c>
      <c r="T33" s="20"/>
      <c r="U33" s="28"/>
      <c r="V33" s="29"/>
      <c r="W33" s="30"/>
      <c r="X33" s="1">
        <v>21</v>
      </c>
      <c r="Y33" s="1">
        <v>1</v>
      </c>
    </row>
    <row r="34" spans="1:25" ht="13.5" customHeight="1">
      <c r="A34" s="18" t="s">
        <v>187</v>
      </c>
      <c r="B34" s="5">
        <v>505</v>
      </c>
      <c r="C34" s="5">
        <v>507</v>
      </c>
      <c r="D34" s="10">
        <f t="shared" si="3"/>
        <v>2</v>
      </c>
      <c r="E34" s="89">
        <f t="shared" si="4"/>
        <v>3.9603960396039639E-3</v>
      </c>
      <c r="F34" s="93">
        <v>37</v>
      </c>
      <c r="G34" s="94">
        <v>85</v>
      </c>
      <c r="H34" s="94">
        <v>300</v>
      </c>
      <c r="I34" s="94">
        <v>122</v>
      </c>
      <c r="J34" s="94">
        <v>67</v>
      </c>
      <c r="K34" s="96">
        <f t="shared" si="5"/>
        <v>7.2978303747534515E-2</v>
      </c>
      <c r="L34" s="96">
        <f t="shared" si="6"/>
        <v>0.16765285996055226</v>
      </c>
      <c r="M34" s="96">
        <f t="shared" si="7"/>
        <v>0.59171597633136097</v>
      </c>
      <c r="N34" s="96">
        <f t="shared" si="8"/>
        <v>0.24063116370808679</v>
      </c>
      <c r="O34" s="96">
        <f t="shared" si="9"/>
        <v>0.13214990138067062</v>
      </c>
      <c r="P34" s="109">
        <f t="shared" si="10"/>
        <v>69</v>
      </c>
      <c r="R34" s="19">
        <v>65</v>
      </c>
      <c r="S34" s="14" t="s">
        <v>187</v>
      </c>
      <c r="T34" s="20"/>
      <c r="U34" s="28"/>
      <c r="V34" s="29"/>
      <c r="W34" s="30"/>
      <c r="X34" s="1">
        <v>21</v>
      </c>
      <c r="Y34" s="1">
        <v>1</v>
      </c>
    </row>
    <row r="35" spans="1:25" ht="13.5" customHeight="1">
      <c r="A35" s="18" t="s">
        <v>101</v>
      </c>
      <c r="B35" s="5">
        <v>6802</v>
      </c>
      <c r="C35" s="5">
        <v>6687</v>
      </c>
      <c r="D35" s="10">
        <f t="shared" si="3"/>
        <v>-115</v>
      </c>
      <c r="E35" s="89">
        <f t="shared" si="4"/>
        <v>-1.6906792119964709E-2</v>
      </c>
      <c r="F35" s="93">
        <v>459</v>
      </c>
      <c r="G35" s="94">
        <v>1145</v>
      </c>
      <c r="H35" s="94">
        <v>3735</v>
      </c>
      <c r="I35" s="94">
        <v>1807</v>
      </c>
      <c r="J35" s="94">
        <v>800</v>
      </c>
      <c r="K35" s="96">
        <f t="shared" si="5"/>
        <v>6.8640646029609689E-2</v>
      </c>
      <c r="L35" s="96">
        <f t="shared" si="6"/>
        <v>0.17122775534619411</v>
      </c>
      <c r="M35" s="96">
        <f t="shared" si="7"/>
        <v>0.55854643337819654</v>
      </c>
      <c r="N35" s="96">
        <f t="shared" si="8"/>
        <v>0.27022581127560941</v>
      </c>
      <c r="O35" s="96">
        <f t="shared" si="9"/>
        <v>0.1196351129056378</v>
      </c>
      <c r="P35" s="109">
        <f t="shared" si="10"/>
        <v>79.036144578313255</v>
      </c>
      <c r="R35" s="19">
        <v>69</v>
      </c>
      <c r="S35" s="14" t="s">
        <v>101</v>
      </c>
      <c r="T35" s="25"/>
      <c r="U35" s="28"/>
      <c r="V35" s="29"/>
      <c r="W35" s="30"/>
      <c r="X35" s="1">
        <v>17</v>
      </c>
      <c r="Y35" s="1">
        <v>3</v>
      </c>
    </row>
    <row r="36" spans="1:25" ht="13.5" customHeight="1">
      <c r="A36" s="18" t="s">
        <v>102</v>
      </c>
      <c r="B36" s="5">
        <v>6613</v>
      </c>
      <c r="C36" s="5">
        <v>6601</v>
      </c>
      <c r="D36" s="10">
        <f t="shared" si="3"/>
        <v>-12</v>
      </c>
      <c r="E36" s="89">
        <f t="shared" si="4"/>
        <v>-1.8146075911084081E-3</v>
      </c>
      <c r="F36" s="93">
        <v>490</v>
      </c>
      <c r="G36" s="94">
        <v>1263</v>
      </c>
      <c r="H36" s="94">
        <v>3670</v>
      </c>
      <c r="I36" s="94">
        <v>1668</v>
      </c>
      <c r="J36" s="94">
        <v>706</v>
      </c>
      <c r="K36" s="96">
        <f t="shared" si="5"/>
        <v>7.4231177094379638E-2</v>
      </c>
      <c r="L36" s="96">
        <f t="shared" si="6"/>
        <v>0.19133464626571731</v>
      </c>
      <c r="M36" s="96">
        <f t="shared" si="7"/>
        <v>0.55597636721708832</v>
      </c>
      <c r="N36" s="96">
        <f t="shared" si="8"/>
        <v>0.25268898651719435</v>
      </c>
      <c r="O36" s="96">
        <f t="shared" si="9"/>
        <v>0.1069534918951674</v>
      </c>
      <c r="P36" s="109">
        <f t="shared" si="10"/>
        <v>79.863760217983639</v>
      </c>
      <c r="R36" s="19">
        <v>71</v>
      </c>
      <c r="S36" s="14" t="s">
        <v>102</v>
      </c>
      <c r="T36" s="25"/>
      <c r="U36" s="28"/>
      <c r="V36" s="29"/>
      <c r="W36" s="30"/>
      <c r="X36" s="1">
        <v>17</v>
      </c>
      <c r="Y36" s="1">
        <v>3</v>
      </c>
    </row>
    <row r="37" spans="1:25" ht="13.5" customHeight="1">
      <c r="A37" s="18" t="s">
        <v>188</v>
      </c>
      <c r="B37" s="5">
        <v>950</v>
      </c>
      <c r="C37" s="5">
        <v>960</v>
      </c>
      <c r="D37" s="10">
        <f t="shared" si="3"/>
        <v>10</v>
      </c>
      <c r="E37" s="89">
        <f t="shared" si="4"/>
        <v>1.0526315789473717E-2</v>
      </c>
      <c r="F37" s="93">
        <v>42</v>
      </c>
      <c r="G37" s="94">
        <v>119</v>
      </c>
      <c r="H37" s="94">
        <v>460</v>
      </c>
      <c r="I37" s="94">
        <v>381</v>
      </c>
      <c r="J37" s="94">
        <v>192</v>
      </c>
      <c r="K37" s="96">
        <f t="shared" si="5"/>
        <v>4.3749999999999997E-2</v>
      </c>
      <c r="L37" s="96">
        <f t="shared" si="6"/>
        <v>0.12395833333333334</v>
      </c>
      <c r="M37" s="96">
        <f t="shared" si="7"/>
        <v>0.47916666666666669</v>
      </c>
      <c r="N37" s="96">
        <f t="shared" si="8"/>
        <v>0.39687499999999998</v>
      </c>
      <c r="O37" s="96">
        <f t="shared" si="9"/>
        <v>0.2</v>
      </c>
      <c r="P37" s="109">
        <f t="shared" si="10"/>
        <v>108.69565217391305</v>
      </c>
      <c r="R37" s="19">
        <v>72</v>
      </c>
      <c r="S37" s="14" t="s">
        <v>189</v>
      </c>
      <c r="T37" s="25"/>
      <c r="U37" s="28"/>
      <c r="V37" s="29"/>
      <c r="W37" s="30"/>
      <c r="X37" s="1">
        <v>17</v>
      </c>
      <c r="Y37" s="1">
        <v>1</v>
      </c>
    </row>
    <row r="38" spans="1:25" ht="13.5" customHeight="1">
      <c r="A38" s="18" t="s">
        <v>190</v>
      </c>
      <c r="B38" s="5">
        <v>1083</v>
      </c>
      <c r="C38" s="5">
        <v>1052</v>
      </c>
      <c r="D38" s="10">
        <f t="shared" si="3"/>
        <v>-31</v>
      </c>
      <c r="E38" s="89">
        <f t="shared" si="4"/>
        <v>-2.8624192059095055E-2</v>
      </c>
      <c r="F38" s="93">
        <v>53</v>
      </c>
      <c r="G38" s="94">
        <v>143</v>
      </c>
      <c r="H38" s="94">
        <v>526</v>
      </c>
      <c r="I38" s="94">
        <v>383</v>
      </c>
      <c r="J38" s="94">
        <v>184</v>
      </c>
      <c r="K38" s="96">
        <f t="shared" si="5"/>
        <v>5.038022813688213E-2</v>
      </c>
      <c r="L38" s="96">
        <f t="shared" si="6"/>
        <v>0.13593155893536121</v>
      </c>
      <c r="M38" s="96">
        <f t="shared" si="7"/>
        <v>0.5</v>
      </c>
      <c r="N38" s="96">
        <f t="shared" si="8"/>
        <v>0.36406844106463876</v>
      </c>
      <c r="O38" s="96">
        <f t="shared" si="9"/>
        <v>0.17490494296577946</v>
      </c>
      <c r="P38" s="109">
        <f t="shared" si="10"/>
        <v>100</v>
      </c>
      <c r="R38" s="19">
        <v>74</v>
      </c>
      <c r="S38" s="14" t="s">
        <v>474</v>
      </c>
      <c r="T38" s="25"/>
      <c r="U38" s="28"/>
      <c r="V38" s="29"/>
      <c r="W38" s="30"/>
      <c r="X38" s="1">
        <v>16</v>
      </c>
      <c r="Y38" s="1">
        <v>1</v>
      </c>
    </row>
    <row r="39" spans="1:25" ht="13.5" customHeight="1">
      <c r="A39" s="18" t="s">
        <v>9</v>
      </c>
      <c r="B39" s="5">
        <v>19702</v>
      </c>
      <c r="C39" s="5">
        <v>19549</v>
      </c>
      <c r="D39" s="10">
        <f t="shared" si="3"/>
        <v>-153</v>
      </c>
      <c r="E39" s="89">
        <f t="shared" si="4"/>
        <v>-7.7657090650695704E-3</v>
      </c>
      <c r="F39" s="93">
        <v>901</v>
      </c>
      <c r="G39" s="94">
        <v>2435</v>
      </c>
      <c r="H39" s="94">
        <v>11066</v>
      </c>
      <c r="I39" s="94">
        <v>6048</v>
      </c>
      <c r="J39" s="94">
        <v>2962</v>
      </c>
      <c r="K39" s="96">
        <f t="shared" si="5"/>
        <v>4.6089314031408257E-2</v>
      </c>
      <c r="L39" s="96">
        <f t="shared" si="6"/>
        <v>0.12455880096168602</v>
      </c>
      <c r="M39" s="96">
        <f t="shared" si="7"/>
        <v>0.56606476034579778</v>
      </c>
      <c r="N39" s="96">
        <f t="shared" si="8"/>
        <v>0.30937643869251624</v>
      </c>
      <c r="O39" s="96">
        <f t="shared" si="9"/>
        <v>0.15151670162156633</v>
      </c>
      <c r="P39" s="109">
        <f t="shared" si="10"/>
        <v>76.658232423639987</v>
      </c>
      <c r="R39" s="19">
        <v>75</v>
      </c>
      <c r="S39" s="14" t="s">
        <v>10</v>
      </c>
      <c r="T39" s="25"/>
      <c r="U39" s="28"/>
      <c r="V39" s="29"/>
      <c r="W39" s="30"/>
      <c r="X39" s="1">
        <v>8</v>
      </c>
      <c r="Y39" s="1">
        <v>4</v>
      </c>
    </row>
    <row r="40" spans="1:25" ht="13.5" customHeight="1">
      <c r="A40" s="18" t="s">
        <v>191</v>
      </c>
      <c r="B40" s="5">
        <v>1619</v>
      </c>
      <c r="C40" s="5">
        <v>1628</v>
      </c>
      <c r="D40" s="10">
        <f t="shared" si="3"/>
        <v>9</v>
      </c>
      <c r="E40" s="89">
        <f t="shared" si="4"/>
        <v>5.5589870290302379E-3</v>
      </c>
      <c r="F40" s="93">
        <v>108</v>
      </c>
      <c r="G40" s="94">
        <v>268</v>
      </c>
      <c r="H40" s="94">
        <v>991</v>
      </c>
      <c r="I40" s="94">
        <v>369</v>
      </c>
      <c r="J40" s="94">
        <v>184</v>
      </c>
      <c r="K40" s="96">
        <f t="shared" si="5"/>
        <v>6.6339066339066333E-2</v>
      </c>
      <c r="L40" s="96">
        <f t="shared" si="6"/>
        <v>0.16461916461916462</v>
      </c>
      <c r="M40" s="96">
        <f t="shared" si="7"/>
        <v>0.60872235872235869</v>
      </c>
      <c r="N40" s="96">
        <f t="shared" si="8"/>
        <v>0.22665847665847666</v>
      </c>
      <c r="O40" s="96">
        <f t="shared" si="9"/>
        <v>0.11302211302211303</v>
      </c>
      <c r="P40" s="109">
        <f t="shared" si="10"/>
        <v>64.278506559031285</v>
      </c>
      <c r="R40" s="19">
        <v>76</v>
      </c>
      <c r="S40" s="14" t="s">
        <v>191</v>
      </c>
      <c r="T40" s="20"/>
      <c r="U40" s="28"/>
      <c r="V40" s="29"/>
      <c r="W40" s="30"/>
      <c r="X40" s="1">
        <v>21</v>
      </c>
      <c r="Y40" s="1">
        <v>1</v>
      </c>
    </row>
    <row r="41" spans="1:25" ht="13.5" customHeight="1">
      <c r="A41" s="18" t="s">
        <v>192</v>
      </c>
      <c r="B41" s="5">
        <v>4683</v>
      </c>
      <c r="C41" s="5">
        <v>4601</v>
      </c>
      <c r="D41" s="10">
        <f t="shared" si="3"/>
        <v>-82</v>
      </c>
      <c r="E41" s="89">
        <f t="shared" si="4"/>
        <v>-1.7510143070681217E-2</v>
      </c>
      <c r="F41" s="93">
        <v>192</v>
      </c>
      <c r="G41" s="94">
        <v>612</v>
      </c>
      <c r="H41" s="94">
        <v>2418</v>
      </c>
      <c r="I41" s="94">
        <v>1571</v>
      </c>
      <c r="J41" s="94">
        <v>740</v>
      </c>
      <c r="K41" s="96">
        <f t="shared" si="5"/>
        <v>4.1730058682895026E-2</v>
      </c>
      <c r="L41" s="96">
        <f t="shared" si="6"/>
        <v>0.13301456205172787</v>
      </c>
      <c r="M41" s="96">
        <f t="shared" si="7"/>
        <v>0.52553792653770914</v>
      </c>
      <c r="N41" s="96">
        <f t="shared" si="8"/>
        <v>0.3414475114105629</v>
      </c>
      <c r="O41" s="96">
        <f t="shared" si="9"/>
        <v>0.16083460117365789</v>
      </c>
      <c r="P41" s="109">
        <f t="shared" si="10"/>
        <v>90.281224152191896</v>
      </c>
      <c r="R41" s="19">
        <v>77</v>
      </c>
      <c r="S41" s="14" t="s">
        <v>192</v>
      </c>
      <c r="T41" s="25"/>
      <c r="U41" s="28"/>
      <c r="V41" s="29"/>
      <c r="W41" s="30"/>
      <c r="X41" s="1">
        <v>13</v>
      </c>
      <c r="Y41" s="1">
        <v>2</v>
      </c>
    </row>
    <row r="42" spans="1:25" ht="13.5" customHeight="1">
      <c r="A42" s="18" t="s">
        <v>12</v>
      </c>
      <c r="B42" s="5">
        <v>7979</v>
      </c>
      <c r="C42" s="5">
        <v>7832</v>
      </c>
      <c r="D42" s="10">
        <f t="shared" si="3"/>
        <v>-147</v>
      </c>
      <c r="E42" s="89">
        <f t="shared" si="4"/>
        <v>-1.8423361323474108E-2</v>
      </c>
      <c r="F42" s="93">
        <v>324</v>
      </c>
      <c r="G42" s="94">
        <v>890</v>
      </c>
      <c r="H42" s="94">
        <v>4268</v>
      </c>
      <c r="I42" s="94">
        <v>2674</v>
      </c>
      <c r="J42" s="94">
        <v>1333</v>
      </c>
      <c r="K42" s="96">
        <f t="shared" si="5"/>
        <v>4.1368743615934629E-2</v>
      </c>
      <c r="L42" s="96">
        <f t="shared" si="6"/>
        <v>0.11363636363636363</v>
      </c>
      <c r="M42" s="96">
        <f t="shared" si="7"/>
        <v>0.5449438202247191</v>
      </c>
      <c r="N42" s="96">
        <f t="shared" si="8"/>
        <v>0.34141981613891725</v>
      </c>
      <c r="O42" s="96">
        <f t="shared" si="9"/>
        <v>0.17019918283963228</v>
      </c>
      <c r="P42" s="109">
        <f t="shared" si="10"/>
        <v>83.505154639175259</v>
      </c>
      <c r="R42" s="19">
        <v>78</v>
      </c>
      <c r="S42" s="14" t="s">
        <v>13</v>
      </c>
      <c r="T42" s="25"/>
      <c r="U42" s="28"/>
      <c r="V42" s="29"/>
      <c r="W42" s="30"/>
      <c r="X42" s="1">
        <v>1</v>
      </c>
      <c r="Y42" s="1">
        <v>3</v>
      </c>
    </row>
    <row r="43" spans="1:25" ht="13.5" customHeight="1">
      <c r="A43" s="18" t="s">
        <v>14</v>
      </c>
      <c r="B43" s="5">
        <v>6785</v>
      </c>
      <c r="C43" s="5">
        <v>6753</v>
      </c>
      <c r="D43" s="10">
        <f t="shared" si="3"/>
        <v>-32</v>
      </c>
      <c r="E43" s="89">
        <f t="shared" si="4"/>
        <v>-4.716285924834196E-3</v>
      </c>
      <c r="F43" s="93">
        <v>356</v>
      </c>
      <c r="G43" s="94">
        <v>911</v>
      </c>
      <c r="H43" s="94">
        <v>3632</v>
      </c>
      <c r="I43" s="94">
        <v>2210</v>
      </c>
      <c r="J43" s="94">
        <v>1087</v>
      </c>
      <c r="K43" s="96">
        <f t="shared" si="5"/>
        <v>5.2717310824818599E-2</v>
      </c>
      <c r="L43" s="96">
        <f t="shared" si="6"/>
        <v>0.13490300607137568</v>
      </c>
      <c r="M43" s="96">
        <f t="shared" si="7"/>
        <v>0.53783503628017182</v>
      </c>
      <c r="N43" s="96">
        <f t="shared" si="8"/>
        <v>0.32726195764845256</v>
      </c>
      <c r="O43" s="96">
        <f t="shared" si="9"/>
        <v>0.16096549681622982</v>
      </c>
      <c r="P43" s="109">
        <f t="shared" si="10"/>
        <v>85.930616740088098</v>
      </c>
      <c r="R43" s="19">
        <v>79</v>
      </c>
      <c r="S43" s="14" t="s">
        <v>14</v>
      </c>
      <c r="T43" s="25"/>
      <c r="U43" s="28"/>
      <c r="V43" s="29"/>
      <c r="W43" s="30"/>
      <c r="X43" s="1">
        <v>4</v>
      </c>
      <c r="Y43" s="1">
        <v>3</v>
      </c>
    </row>
    <row r="44" spans="1:25" ht="13.5" customHeight="1">
      <c r="A44" s="18" t="s">
        <v>193</v>
      </c>
      <c r="B44" s="5">
        <v>2621</v>
      </c>
      <c r="C44" s="5">
        <v>2574</v>
      </c>
      <c r="D44" s="10">
        <f t="shared" si="3"/>
        <v>-47</v>
      </c>
      <c r="E44" s="89">
        <f t="shared" si="4"/>
        <v>-1.7932086989698615E-2</v>
      </c>
      <c r="F44" s="93">
        <v>90</v>
      </c>
      <c r="G44" s="94">
        <v>221</v>
      </c>
      <c r="H44" s="94">
        <v>1257</v>
      </c>
      <c r="I44" s="94">
        <v>1096</v>
      </c>
      <c r="J44" s="94">
        <v>527</v>
      </c>
      <c r="K44" s="96">
        <f t="shared" si="5"/>
        <v>3.4965034965034968E-2</v>
      </c>
      <c r="L44" s="96">
        <f t="shared" si="6"/>
        <v>8.5858585858585856E-2</v>
      </c>
      <c r="M44" s="96">
        <f t="shared" si="7"/>
        <v>0.48834498834498835</v>
      </c>
      <c r="N44" s="96">
        <f t="shared" si="8"/>
        <v>0.42579642579642579</v>
      </c>
      <c r="O44" s="96">
        <f t="shared" si="9"/>
        <v>0.20473970473970474</v>
      </c>
      <c r="P44" s="109">
        <f t="shared" si="10"/>
        <v>104.77326968973746</v>
      </c>
      <c r="R44" s="19">
        <v>81</v>
      </c>
      <c r="S44" s="14" t="s">
        <v>475</v>
      </c>
      <c r="T44" s="25"/>
      <c r="U44" s="28"/>
      <c r="V44" s="29"/>
      <c r="W44" s="30"/>
      <c r="X44" s="1">
        <v>7</v>
      </c>
      <c r="Y44" s="1">
        <v>2</v>
      </c>
    </row>
    <row r="45" spans="1:25" ht="13.5" customHeight="1">
      <c r="A45" s="18" t="s">
        <v>103</v>
      </c>
      <c r="B45" s="5">
        <v>9405</v>
      </c>
      <c r="C45" s="5">
        <v>9359</v>
      </c>
      <c r="D45" s="10">
        <f t="shared" si="3"/>
        <v>-46</v>
      </c>
      <c r="E45" s="89">
        <f t="shared" si="4"/>
        <v>-4.8910154173311682E-3</v>
      </c>
      <c r="F45" s="93">
        <v>598</v>
      </c>
      <c r="G45" s="94">
        <v>1542</v>
      </c>
      <c r="H45" s="94">
        <v>5499</v>
      </c>
      <c r="I45" s="94">
        <v>2318</v>
      </c>
      <c r="J45" s="94">
        <v>1045</v>
      </c>
      <c r="K45" s="96">
        <f t="shared" si="5"/>
        <v>6.3895715354204505E-2</v>
      </c>
      <c r="L45" s="96">
        <f t="shared" si="6"/>
        <v>0.16476119243508922</v>
      </c>
      <c r="M45" s="96">
        <f t="shared" si="7"/>
        <v>0.58756277380061972</v>
      </c>
      <c r="N45" s="96">
        <f t="shared" si="8"/>
        <v>0.24767603376429106</v>
      </c>
      <c r="O45" s="96">
        <f t="shared" si="9"/>
        <v>0.11165722833636073</v>
      </c>
      <c r="P45" s="109">
        <f t="shared" si="10"/>
        <v>70.1945808328787</v>
      </c>
      <c r="R45" s="19">
        <v>82</v>
      </c>
      <c r="S45" s="14" t="s">
        <v>103</v>
      </c>
      <c r="T45" s="25"/>
      <c r="U45" s="28"/>
      <c r="V45" s="29"/>
      <c r="W45" s="30"/>
      <c r="X45" s="1">
        <v>5</v>
      </c>
      <c r="Y45" s="1">
        <v>3</v>
      </c>
    </row>
    <row r="46" spans="1:25" ht="13.5" customHeight="1">
      <c r="A46" s="18" t="s">
        <v>194</v>
      </c>
      <c r="B46" s="5">
        <v>8143</v>
      </c>
      <c r="C46" s="5">
        <v>8031</v>
      </c>
      <c r="D46" s="10">
        <f t="shared" si="3"/>
        <v>-112</v>
      </c>
      <c r="E46" s="89">
        <f t="shared" si="4"/>
        <v>-1.375414466412872E-2</v>
      </c>
      <c r="F46" s="93">
        <v>458</v>
      </c>
      <c r="G46" s="94">
        <v>1310</v>
      </c>
      <c r="H46" s="94">
        <v>4795</v>
      </c>
      <c r="I46" s="94">
        <v>1926</v>
      </c>
      <c r="J46" s="94">
        <v>826</v>
      </c>
      <c r="K46" s="96">
        <f t="shared" si="5"/>
        <v>5.7029012576266969E-2</v>
      </c>
      <c r="L46" s="96">
        <f t="shared" si="6"/>
        <v>0.16311791806748849</v>
      </c>
      <c r="M46" s="96">
        <f t="shared" si="7"/>
        <v>0.5970613871248911</v>
      </c>
      <c r="N46" s="96">
        <f t="shared" si="8"/>
        <v>0.23982069480762047</v>
      </c>
      <c r="O46" s="96">
        <f t="shared" si="9"/>
        <v>0.10285145062881335</v>
      </c>
      <c r="P46" s="109">
        <f t="shared" si="10"/>
        <v>67.486965589155361</v>
      </c>
      <c r="R46" s="19">
        <v>86</v>
      </c>
      <c r="S46" s="14" t="s">
        <v>194</v>
      </c>
      <c r="T46" s="25"/>
      <c r="U46" s="28"/>
      <c r="V46" s="29"/>
      <c r="W46" s="30"/>
      <c r="X46" s="1">
        <v>5</v>
      </c>
      <c r="Y46" s="1">
        <v>3</v>
      </c>
    </row>
    <row r="47" spans="1:25" ht="13.5" customHeight="1">
      <c r="A47" s="18" t="s">
        <v>195</v>
      </c>
      <c r="B47" s="5">
        <v>3136</v>
      </c>
      <c r="C47" s="5">
        <v>3061</v>
      </c>
      <c r="D47" s="10">
        <f t="shared" si="3"/>
        <v>-75</v>
      </c>
      <c r="E47" s="89">
        <f t="shared" si="4"/>
        <v>-2.3915816326530615E-2</v>
      </c>
      <c r="F47" s="93">
        <v>86</v>
      </c>
      <c r="G47" s="94">
        <v>298</v>
      </c>
      <c r="H47" s="94">
        <v>1481</v>
      </c>
      <c r="I47" s="94">
        <v>1282</v>
      </c>
      <c r="J47" s="94">
        <v>617</v>
      </c>
      <c r="K47" s="96">
        <f t="shared" si="5"/>
        <v>2.8095393662201894E-2</v>
      </c>
      <c r="L47" s="96">
        <f t="shared" si="6"/>
        <v>9.7353805945769353E-2</v>
      </c>
      <c r="M47" s="96">
        <f t="shared" si="7"/>
        <v>0.48382881411303497</v>
      </c>
      <c r="N47" s="96">
        <f t="shared" si="8"/>
        <v>0.41881737994119567</v>
      </c>
      <c r="O47" s="96">
        <f t="shared" si="9"/>
        <v>0.20156811499509963</v>
      </c>
      <c r="P47" s="109">
        <f t="shared" si="10"/>
        <v>106.68467251856853</v>
      </c>
      <c r="R47" s="19">
        <v>90</v>
      </c>
      <c r="S47" s="14" t="s">
        <v>195</v>
      </c>
      <c r="T47" s="27"/>
      <c r="U47" s="28"/>
      <c r="V47" s="29"/>
      <c r="W47" s="30"/>
      <c r="X47" s="1">
        <v>12</v>
      </c>
      <c r="Y47" s="1">
        <v>2</v>
      </c>
    </row>
    <row r="48" spans="1:25" ht="13.5" customHeight="1">
      <c r="A48" s="18" t="s">
        <v>17</v>
      </c>
      <c r="B48" s="5">
        <v>658457</v>
      </c>
      <c r="C48" s="5">
        <v>664028</v>
      </c>
      <c r="D48" s="10">
        <f t="shared" si="3"/>
        <v>5571</v>
      </c>
      <c r="E48" s="89">
        <f t="shared" si="4"/>
        <v>8.4606891566192388E-3</v>
      </c>
      <c r="F48" s="93">
        <v>43187</v>
      </c>
      <c r="G48" s="94">
        <v>94585</v>
      </c>
      <c r="H48" s="94">
        <v>452284</v>
      </c>
      <c r="I48" s="94">
        <v>117159</v>
      </c>
      <c r="J48" s="94">
        <v>55591</v>
      </c>
      <c r="K48" s="96">
        <f t="shared" si="5"/>
        <v>6.5037920087707146E-2</v>
      </c>
      <c r="L48" s="96">
        <f t="shared" si="6"/>
        <v>0.142441282596517</v>
      </c>
      <c r="M48" s="96">
        <f t="shared" si="7"/>
        <v>0.68112188040263366</v>
      </c>
      <c r="N48" s="96">
        <f t="shared" si="8"/>
        <v>0.17643683700084936</v>
      </c>
      <c r="O48" s="96">
        <f t="shared" si="9"/>
        <v>8.3717855271163266E-2</v>
      </c>
      <c r="P48" s="109">
        <f t="shared" si="10"/>
        <v>46.816601958061746</v>
      </c>
      <c r="R48" s="19">
        <v>91</v>
      </c>
      <c r="S48" s="14" t="s">
        <v>18</v>
      </c>
      <c r="T48" s="25"/>
      <c r="U48" s="28"/>
      <c r="V48" s="29"/>
      <c r="W48" s="30"/>
      <c r="X48" s="1">
        <v>1</v>
      </c>
      <c r="Y48" s="1">
        <v>7</v>
      </c>
    </row>
    <row r="49" spans="1:25" ht="13.5" customHeight="1">
      <c r="A49" s="18" t="s">
        <v>19</v>
      </c>
      <c r="B49" s="5">
        <v>239206</v>
      </c>
      <c r="C49" s="5">
        <v>242819</v>
      </c>
      <c r="D49" s="10">
        <f t="shared" si="3"/>
        <v>3613</v>
      </c>
      <c r="E49" s="89">
        <f t="shared" si="4"/>
        <v>1.5104136183875072E-2</v>
      </c>
      <c r="F49" s="93">
        <v>18003</v>
      </c>
      <c r="G49" s="94">
        <v>40408</v>
      </c>
      <c r="H49" s="94">
        <v>164276</v>
      </c>
      <c r="I49" s="94">
        <v>38135</v>
      </c>
      <c r="J49" s="94">
        <v>17243</v>
      </c>
      <c r="K49" s="96">
        <f t="shared" si="5"/>
        <v>7.4141644599475323E-2</v>
      </c>
      <c r="L49" s="96">
        <f t="shared" si="6"/>
        <v>0.16641201882883958</v>
      </c>
      <c r="M49" s="96">
        <f t="shared" si="7"/>
        <v>0.6765368443161367</v>
      </c>
      <c r="N49" s="96">
        <f t="shared" si="8"/>
        <v>0.1570511368550237</v>
      </c>
      <c r="O49" s="96">
        <f t="shared" si="9"/>
        <v>7.1011741255832539E-2</v>
      </c>
      <c r="P49" s="109">
        <f t="shared" si="10"/>
        <v>47.811609729966641</v>
      </c>
      <c r="R49" s="19">
        <v>92</v>
      </c>
      <c r="S49" s="14" t="s">
        <v>20</v>
      </c>
      <c r="T49" s="25"/>
      <c r="U49" s="28"/>
      <c r="V49" s="29"/>
      <c r="W49" s="30"/>
      <c r="X49" s="1">
        <v>1</v>
      </c>
      <c r="Y49" s="1">
        <v>7</v>
      </c>
    </row>
    <row r="50" spans="1:25" ht="13.5" customHeight="1">
      <c r="A50" s="18" t="s">
        <v>196</v>
      </c>
      <c r="B50" s="5">
        <v>2131</v>
      </c>
      <c r="C50" s="5">
        <v>2091</v>
      </c>
      <c r="D50" s="10">
        <f t="shared" si="3"/>
        <v>-40</v>
      </c>
      <c r="E50" s="89">
        <f t="shared" si="4"/>
        <v>-1.8770530267480101E-2</v>
      </c>
      <c r="F50" s="93">
        <v>85</v>
      </c>
      <c r="G50" s="94">
        <v>208</v>
      </c>
      <c r="H50" s="94">
        <v>1061</v>
      </c>
      <c r="I50" s="94">
        <v>822</v>
      </c>
      <c r="J50" s="94">
        <v>358</v>
      </c>
      <c r="K50" s="96">
        <f t="shared" si="5"/>
        <v>4.065040650406504E-2</v>
      </c>
      <c r="L50" s="96">
        <f t="shared" si="6"/>
        <v>9.9473935915829745E-2</v>
      </c>
      <c r="M50" s="96">
        <f t="shared" si="7"/>
        <v>0.50741272118603542</v>
      </c>
      <c r="N50" s="96">
        <f t="shared" si="8"/>
        <v>0.39311334289813488</v>
      </c>
      <c r="O50" s="96">
        <f t="shared" si="9"/>
        <v>0.17120994739359158</v>
      </c>
      <c r="P50" s="109">
        <f t="shared" si="10"/>
        <v>97.078228086710652</v>
      </c>
      <c r="R50" s="19">
        <v>97</v>
      </c>
      <c r="S50" s="14" t="s">
        <v>196</v>
      </c>
      <c r="T50" s="25"/>
      <c r="U50" s="28"/>
      <c r="V50" s="29"/>
      <c r="W50" s="30"/>
      <c r="X50" s="1">
        <v>10</v>
      </c>
      <c r="Y50" s="1">
        <v>2</v>
      </c>
    </row>
    <row r="51" spans="1:25" ht="13.5" customHeight="1">
      <c r="A51" s="18" t="s">
        <v>21</v>
      </c>
      <c r="B51" s="5">
        <v>23090</v>
      </c>
      <c r="C51" s="5">
        <v>22943</v>
      </c>
      <c r="D51" s="10">
        <f t="shared" si="3"/>
        <v>-147</v>
      </c>
      <c r="E51" s="89">
        <f t="shared" si="4"/>
        <v>-6.3663923776526854E-3</v>
      </c>
      <c r="F51" s="93">
        <v>1420</v>
      </c>
      <c r="G51" s="94">
        <v>3747</v>
      </c>
      <c r="H51" s="94">
        <v>13133</v>
      </c>
      <c r="I51" s="94">
        <v>6063</v>
      </c>
      <c r="J51" s="94">
        <v>2748</v>
      </c>
      <c r="K51" s="96">
        <f t="shared" si="5"/>
        <v>6.1892516235888942E-2</v>
      </c>
      <c r="L51" s="96">
        <f t="shared" si="6"/>
        <v>0.16331778756047596</v>
      </c>
      <c r="M51" s="96">
        <f t="shared" si="7"/>
        <v>0.57241860262389399</v>
      </c>
      <c r="N51" s="96">
        <f t="shared" si="8"/>
        <v>0.26426360981563002</v>
      </c>
      <c r="O51" s="96">
        <f t="shared" si="9"/>
        <v>0.11977509480015691</v>
      </c>
      <c r="P51" s="109">
        <f t="shared" si="10"/>
        <v>74.697327343333583</v>
      </c>
      <c r="R51" s="19">
        <v>98</v>
      </c>
      <c r="S51" s="14" t="s">
        <v>21</v>
      </c>
      <c r="T51" s="25"/>
      <c r="U51" s="28"/>
      <c r="V51" s="29"/>
      <c r="W51" s="30"/>
      <c r="X51" s="1">
        <v>7</v>
      </c>
      <c r="Y51" s="1">
        <v>5</v>
      </c>
    </row>
    <row r="52" spans="1:25" ht="13.5" customHeight="1">
      <c r="A52" s="18" t="s">
        <v>435</v>
      </c>
      <c r="B52" s="5">
        <v>9870</v>
      </c>
      <c r="C52" s="5">
        <v>9745</v>
      </c>
      <c r="D52" s="10">
        <f t="shared" si="3"/>
        <v>-125</v>
      </c>
      <c r="E52" s="89">
        <f t="shared" si="4"/>
        <v>-1.2664640324214771E-2</v>
      </c>
      <c r="F52" s="93">
        <v>538</v>
      </c>
      <c r="G52" s="94">
        <v>1332</v>
      </c>
      <c r="H52" s="94">
        <v>5398</v>
      </c>
      <c r="I52" s="94">
        <v>3015</v>
      </c>
      <c r="J52" s="94">
        <v>1455</v>
      </c>
      <c r="K52" s="96">
        <f t="shared" si="5"/>
        <v>5.5207798871216011E-2</v>
      </c>
      <c r="L52" s="96">
        <f t="shared" si="6"/>
        <v>0.1366854797331965</v>
      </c>
      <c r="M52" s="96">
        <f t="shared" si="7"/>
        <v>0.55392508978963573</v>
      </c>
      <c r="N52" s="96">
        <f t="shared" si="8"/>
        <v>0.30938943047716777</v>
      </c>
      <c r="O52" s="96">
        <f t="shared" si="9"/>
        <v>0.14930733709594665</v>
      </c>
      <c r="P52" s="109">
        <f t="shared" si="10"/>
        <v>80.529825861430169</v>
      </c>
      <c r="R52" s="19">
        <v>102</v>
      </c>
      <c r="S52" s="14" t="s">
        <v>476</v>
      </c>
      <c r="T52" s="25"/>
      <c r="U52" s="28"/>
      <c r="V52" s="29"/>
      <c r="W52" s="30"/>
      <c r="X52" s="1">
        <v>4</v>
      </c>
      <c r="Y52" s="1">
        <v>3</v>
      </c>
    </row>
    <row r="53" spans="1:25" ht="13.5" customHeight="1">
      <c r="A53" s="43" t="s">
        <v>197</v>
      </c>
      <c r="B53" s="5">
        <v>2166</v>
      </c>
      <c r="C53" s="5">
        <v>2161</v>
      </c>
      <c r="D53" s="10">
        <f t="shared" si="3"/>
        <v>-5</v>
      </c>
      <c r="E53" s="89">
        <f t="shared" si="4"/>
        <v>-2.3084025854108736E-3</v>
      </c>
      <c r="F53" s="93">
        <v>108</v>
      </c>
      <c r="G53" s="94">
        <v>287</v>
      </c>
      <c r="H53" s="94">
        <v>1191</v>
      </c>
      <c r="I53" s="94">
        <v>683</v>
      </c>
      <c r="J53" s="94">
        <v>269</v>
      </c>
      <c r="K53" s="96">
        <f t="shared" si="5"/>
        <v>4.9976862563627947E-2</v>
      </c>
      <c r="L53" s="96">
        <f t="shared" si="6"/>
        <v>0.13280888477556688</v>
      </c>
      <c r="M53" s="96">
        <f t="shared" si="7"/>
        <v>0.55113373438223046</v>
      </c>
      <c r="N53" s="96">
        <f t="shared" si="8"/>
        <v>0.3160573808422027</v>
      </c>
      <c r="O53" s="96">
        <f t="shared" si="9"/>
        <v>0.12447940768162888</v>
      </c>
      <c r="P53" s="109">
        <f t="shared" si="10"/>
        <v>81.444164567590263</v>
      </c>
      <c r="R53" s="40">
        <v>103</v>
      </c>
      <c r="S53" s="14" t="s">
        <v>197</v>
      </c>
      <c r="T53" s="25"/>
      <c r="U53" s="28"/>
      <c r="V53" s="29"/>
      <c r="W53" s="30"/>
      <c r="X53" s="1">
        <v>5</v>
      </c>
      <c r="Y53" s="1">
        <v>2</v>
      </c>
    </row>
    <row r="54" spans="1:25" ht="13.5" customHeight="1">
      <c r="A54" s="18" t="s">
        <v>198</v>
      </c>
      <c r="B54" s="5">
        <v>2139</v>
      </c>
      <c r="C54" s="5">
        <v>2094</v>
      </c>
      <c r="D54" s="10">
        <f t="shared" si="3"/>
        <v>-45</v>
      </c>
      <c r="E54" s="89">
        <f t="shared" si="4"/>
        <v>-2.1037868162692819E-2</v>
      </c>
      <c r="F54" s="93">
        <v>90</v>
      </c>
      <c r="G54" s="94">
        <v>197</v>
      </c>
      <c r="H54" s="94">
        <v>955</v>
      </c>
      <c r="I54" s="94">
        <v>942</v>
      </c>
      <c r="J54" s="94">
        <v>409</v>
      </c>
      <c r="K54" s="96">
        <f t="shared" si="5"/>
        <v>4.2979942693409739E-2</v>
      </c>
      <c r="L54" s="96">
        <f t="shared" si="6"/>
        <v>9.4078319006685771E-2</v>
      </c>
      <c r="M54" s="96">
        <f t="shared" si="7"/>
        <v>0.45606494746895893</v>
      </c>
      <c r="N54" s="96">
        <f t="shared" si="8"/>
        <v>0.44985673352435529</v>
      </c>
      <c r="O54" s="96">
        <f t="shared" si="9"/>
        <v>0.19531996179560648</v>
      </c>
      <c r="P54" s="109">
        <f t="shared" si="10"/>
        <v>119.26701570680628</v>
      </c>
      <c r="R54" s="19">
        <v>105</v>
      </c>
      <c r="S54" s="14" t="s">
        <v>198</v>
      </c>
      <c r="T54" s="25"/>
      <c r="U54" s="28"/>
      <c r="V54" s="29"/>
      <c r="W54" s="30"/>
      <c r="X54" s="1">
        <v>18</v>
      </c>
      <c r="Y54" s="1">
        <v>2</v>
      </c>
    </row>
    <row r="55" spans="1:25" ht="13.5" customHeight="1">
      <c r="A55" s="18" t="s">
        <v>23</v>
      </c>
      <c r="B55" s="5">
        <v>46880</v>
      </c>
      <c r="C55" s="5">
        <v>46797</v>
      </c>
      <c r="D55" s="10">
        <f t="shared" si="3"/>
        <v>-83</v>
      </c>
      <c r="E55" s="89">
        <f t="shared" si="4"/>
        <v>-1.7704778156996115E-3</v>
      </c>
      <c r="F55" s="93">
        <v>2744</v>
      </c>
      <c r="G55" s="94">
        <v>6833</v>
      </c>
      <c r="H55" s="94">
        <v>28836</v>
      </c>
      <c r="I55" s="94">
        <v>11128</v>
      </c>
      <c r="J55" s="94">
        <v>5070</v>
      </c>
      <c r="K55" s="96">
        <f t="shared" si="5"/>
        <v>5.86362373656431E-2</v>
      </c>
      <c r="L55" s="96">
        <f t="shared" si="6"/>
        <v>0.14601363335256534</v>
      </c>
      <c r="M55" s="96">
        <f t="shared" si="7"/>
        <v>0.61619334572729023</v>
      </c>
      <c r="N55" s="96">
        <f t="shared" si="8"/>
        <v>0.23779302092014445</v>
      </c>
      <c r="O55" s="96">
        <f t="shared" si="9"/>
        <v>0.10834027822296301</v>
      </c>
      <c r="P55" s="109">
        <f t="shared" si="10"/>
        <v>62.286724927174362</v>
      </c>
      <c r="R55" s="19">
        <v>106</v>
      </c>
      <c r="S55" s="14" t="s">
        <v>24</v>
      </c>
      <c r="T55" s="25"/>
      <c r="U55" s="28"/>
      <c r="V55" s="29"/>
      <c r="W55" s="30"/>
      <c r="X55" s="1">
        <v>1</v>
      </c>
      <c r="Y55" s="1">
        <v>5</v>
      </c>
    </row>
    <row r="56" spans="1:25" ht="13.5" customHeight="1">
      <c r="A56" s="18" t="s">
        <v>104</v>
      </c>
      <c r="B56" s="5">
        <v>10337</v>
      </c>
      <c r="C56" s="5">
        <v>10257</v>
      </c>
      <c r="D56" s="10">
        <f t="shared" si="3"/>
        <v>-80</v>
      </c>
      <c r="E56" s="89">
        <f t="shared" si="4"/>
        <v>-7.7391893199187933E-3</v>
      </c>
      <c r="F56" s="93">
        <v>670</v>
      </c>
      <c r="G56" s="94">
        <v>1693</v>
      </c>
      <c r="H56" s="94">
        <v>5972</v>
      </c>
      <c r="I56" s="94">
        <v>2592</v>
      </c>
      <c r="J56" s="94">
        <v>1180</v>
      </c>
      <c r="K56" s="96">
        <f t="shared" si="5"/>
        <v>6.5321244028468367E-2</v>
      </c>
      <c r="L56" s="96">
        <f t="shared" si="6"/>
        <v>0.16505800916447305</v>
      </c>
      <c r="M56" s="96">
        <f t="shared" si="7"/>
        <v>0.58223652140001947</v>
      </c>
      <c r="N56" s="96">
        <f t="shared" si="8"/>
        <v>0.25270546943550748</v>
      </c>
      <c r="O56" s="96">
        <f t="shared" si="9"/>
        <v>0.11504338500536219</v>
      </c>
      <c r="P56" s="109">
        <f t="shared" si="10"/>
        <v>71.751507032819831</v>
      </c>
      <c r="R56" s="19">
        <v>108</v>
      </c>
      <c r="S56" s="14" t="s">
        <v>105</v>
      </c>
      <c r="T56" s="25"/>
      <c r="U56" s="28"/>
      <c r="V56" s="29"/>
      <c r="W56" s="30"/>
      <c r="X56" s="1">
        <v>6</v>
      </c>
      <c r="Y56" s="1">
        <v>4</v>
      </c>
    </row>
    <row r="57" spans="1:25" ht="13.5" customHeight="1">
      <c r="A57" s="18" t="s">
        <v>436</v>
      </c>
      <c r="B57" s="5">
        <v>67971</v>
      </c>
      <c r="C57" s="5">
        <v>68043</v>
      </c>
      <c r="D57" s="10">
        <f t="shared" si="3"/>
        <v>72</v>
      </c>
      <c r="E57" s="89">
        <f t="shared" si="4"/>
        <v>1.0592752791631632E-3</v>
      </c>
      <c r="F57" s="93">
        <v>3811</v>
      </c>
      <c r="G57" s="94">
        <v>9476</v>
      </c>
      <c r="H57" s="94">
        <v>40153</v>
      </c>
      <c r="I57" s="94">
        <v>18414</v>
      </c>
      <c r="J57" s="94">
        <v>8790</v>
      </c>
      <c r="K57" s="96">
        <f t="shared" si="5"/>
        <v>5.6008700380641652E-2</v>
      </c>
      <c r="L57" s="96">
        <f t="shared" si="6"/>
        <v>0.13926487662213599</v>
      </c>
      <c r="M57" s="96">
        <f t="shared" si="7"/>
        <v>0.5901121349734727</v>
      </c>
      <c r="N57" s="96">
        <f t="shared" si="8"/>
        <v>0.27062298840439136</v>
      </c>
      <c r="O57" s="96">
        <f t="shared" si="9"/>
        <v>0.12918301662184206</v>
      </c>
      <c r="P57" s="109">
        <f t="shared" si="10"/>
        <v>69.459318108236005</v>
      </c>
      <c r="R57" s="19">
        <v>109</v>
      </c>
      <c r="S57" s="14" t="s">
        <v>25</v>
      </c>
      <c r="T57" s="25"/>
      <c r="U57" s="28"/>
      <c r="V57" s="29"/>
      <c r="W57" s="30"/>
      <c r="X57" s="1">
        <v>5</v>
      </c>
      <c r="Y57" s="1">
        <v>6</v>
      </c>
    </row>
    <row r="58" spans="1:25" ht="13.5" customHeight="1">
      <c r="A58" s="43" t="s">
        <v>26</v>
      </c>
      <c r="B58" s="5">
        <v>18344</v>
      </c>
      <c r="C58" s="5">
        <v>18131</v>
      </c>
      <c r="D58" s="10">
        <f t="shared" si="3"/>
        <v>-213</v>
      </c>
      <c r="E58" s="89">
        <f t="shared" si="4"/>
        <v>-1.1611426079372045E-2</v>
      </c>
      <c r="F58" s="93">
        <v>687</v>
      </c>
      <c r="G58" s="94">
        <v>1857</v>
      </c>
      <c r="H58" s="94">
        <v>9617</v>
      </c>
      <c r="I58" s="94">
        <v>6657</v>
      </c>
      <c r="J58" s="94">
        <v>3115</v>
      </c>
      <c r="K58" s="96">
        <f t="shared" si="5"/>
        <v>3.7890905079697758E-2</v>
      </c>
      <c r="L58" s="96">
        <f t="shared" si="6"/>
        <v>0.1024212674425018</v>
      </c>
      <c r="M58" s="96">
        <f t="shared" si="7"/>
        <v>0.53041751695990291</v>
      </c>
      <c r="N58" s="96">
        <f t="shared" si="8"/>
        <v>0.36716121559759529</v>
      </c>
      <c r="O58" s="96">
        <f t="shared" si="9"/>
        <v>0.17180519552148255</v>
      </c>
      <c r="P58" s="109">
        <f t="shared" si="10"/>
        <v>88.530726837891237</v>
      </c>
      <c r="R58" s="40">
        <v>111</v>
      </c>
      <c r="S58" s="14" t="s">
        <v>26</v>
      </c>
      <c r="T58" s="25"/>
      <c r="U58" s="28"/>
      <c r="V58" s="29"/>
      <c r="W58" s="30"/>
      <c r="X58" s="1">
        <v>7</v>
      </c>
      <c r="Y58" s="1">
        <v>4</v>
      </c>
    </row>
    <row r="59" spans="1:25" ht="13.5" customHeight="1">
      <c r="A59" s="18" t="s">
        <v>106</v>
      </c>
      <c r="B59" s="5">
        <v>9912</v>
      </c>
      <c r="C59" s="5">
        <v>9853</v>
      </c>
      <c r="D59" s="10">
        <f t="shared" si="3"/>
        <v>-59</v>
      </c>
      <c r="E59" s="89">
        <f t="shared" si="4"/>
        <v>-5.9523809523809312E-3</v>
      </c>
      <c r="F59" s="93">
        <v>839</v>
      </c>
      <c r="G59" s="94">
        <v>2109</v>
      </c>
      <c r="H59" s="94">
        <v>5564</v>
      </c>
      <c r="I59" s="94">
        <v>2180</v>
      </c>
      <c r="J59" s="94">
        <v>969</v>
      </c>
      <c r="K59" s="96">
        <f t="shared" si="5"/>
        <v>8.5151730437430226E-2</v>
      </c>
      <c r="L59" s="96">
        <f t="shared" si="6"/>
        <v>0.21404648330457729</v>
      </c>
      <c r="M59" s="96">
        <f t="shared" si="7"/>
        <v>0.56470110626205217</v>
      </c>
      <c r="N59" s="96">
        <f t="shared" si="8"/>
        <v>0.22125241043337054</v>
      </c>
      <c r="O59" s="96">
        <f t="shared" si="9"/>
        <v>9.8345681518319295E-2</v>
      </c>
      <c r="P59" s="109">
        <f t="shared" si="10"/>
        <v>77.084831056793675</v>
      </c>
      <c r="R59" s="19">
        <v>139</v>
      </c>
      <c r="S59" s="14" t="s">
        <v>477</v>
      </c>
      <c r="T59" s="25"/>
      <c r="U59" s="28"/>
      <c r="V59" s="29"/>
      <c r="W59" s="30"/>
      <c r="X59" s="1">
        <v>17</v>
      </c>
      <c r="Y59" s="1">
        <v>3</v>
      </c>
    </row>
    <row r="60" spans="1:25" ht="13.5" customHeight="1">
      <c r="A60" s="18" t="s">
        <v>27</v>
      </c>
      <c r="B60" s="5">
        <v>20958</v>
      </c>
      <c r="C60" s="5">
        <v>20801</v>
      </c>
      <c r="D60" s="10">
        <f t="shared" si="3"/>
        <v>-157</v>
      </c>
      <c r="E60" s="89">
        <f t="shared" si="4"/>
        <v>-7.4911728218340912E-3</v>
      </c>
      <c r="F60" s="93">
        <v>1161</v>
      </c>
      <c r="G60" s="94">
        <v>3019</v>
      </c>
      <c r="H60" s="94">
        <v>11832</v>
      </c>
      <c r="I60" s="94">
        <v>5950</v>
      </c>
      <c r="J60" s="94">
        <v>2563</v>
      </c>
      <c r="K60" s="96">
        <f t="shared" si="5"/>
        <v>5.5814624296908803E-2</v>
      </c>
      <c r="L60" s="96">
        <f t="shared" si="6"/>
        <v>0.1451372530166819</v>
      </c>
      <c r="M60" s="96">
        <f t="shared" si="7"/>
        <v>0.56881880678813523</v>
      </c>
      <c r="N60" s="96">
        <f t="shared" si="8"/>
        <v>0.28604394019518292</v>
      </c>
      <c r="O60" s="96">
        <f t="shared" si="9"/>
        <v>0.12321523003701745</v>
      </c>
      <c r="P60" s="109">
        <f t="shared" si="10"/>
        <v>75.80290736984449</v>
      </c>
      <c r="R60" s="19">
        <v>140</v>
      </c>
      <c r="S60" s="14" t="s">
        <v>28</v>
      </c>
      <c r="T60" s="25"/>
      <c r="U60" s="28"/>
      <c r="V60" s="29"/>
      <c r="W60" s="30"/>
      <c r="X60" s="1">
        <v>11</v>
      </c>
      <c r="Y60" s="1">
        <v>5</v>
      </c>
    </row>
    <row r="61" spans="1:25" ht="13.5" customHeight="1">
      <c r="A61" s="18" t="s">
        <v>199</v>
      </c>
      <c r="B61" s="5">
        <v>6559</v>
      </c>
      <c r="C61" s="5">
        <v>6504</v>
      </c>
      <c r="D61" s="10">
        <f t="shared" si="3"/>
        <v>-55</v>
      </c>
      <c r="E61" s="89">
        <f t="shared" si="4"/>
        <v>-8.3854246074096528E-3</v>
      </c>
      <c r="F61" s="93">
        <v>360</v>
      </c>
      <c r="G61" s="94">
        <v>888</v>
      </c>
      <c r="H61" s="94">
        <v>3471</v>
      </c>
      <c r="I61" s="94">
        <v>2145</v>
      </c>
      <c r="J61" s="94">
        <v>991</v>
      </c>
      <c r="K61" s="96">
        <f t="shared" si="5"/>
        <v>5.5350553505535055E-2</v>
      </c>
      <c r="L61" s="96">
        <f t="shared" si="6"/>
        <v>0.13653136531365315</v>
      </c>
      <c r="M61" s="96">
        <f t="shared" si="7"/>
        <v>0.53367158671586712</v>
      </c>
      <c r="N61" s="96">
        <f t="shared" si="8"/>
        <v>0.32979704797047971</v>
      </c>
      <c r="O61" s="96">
        <f t="shared" si="9"/>
        <v>0.15236777367773677</v>
      </c>
      <c r="P61" s="109">
        <f t="shared" si="10"/>
        <v>87.381158167675025</v>
      </c>
      <c r="R61" s="19">
        <v>142</v>
      </c>
      <c r="S61" s="14" t="s">
        <v>478</v>
      </c>
      <c r="T61" s="25"/>
      <c r="U61" s="28"/>
      <c r="V61" s="29"/>
      <c r="W61" s="30"/>
      <c r="X61" s="1">
        <v>7</v>
      </c>
      <c r="Y61" s="1">
        <v>3</v>
      </c>
    </row>
    <row r="62" spans="1:25" ht="13.5" customHeight="1">
      <c r="A62" s="18" t="s">
        <v>107</v>
      </c>
      <c r="B62" s="5">
        <v>6877</v>
      </c>
      <c r="C62" s="5">
        <v>6804</v>
      </c>
      <c r="D62" s="10">
        <f t="shared" si="3"/>
        <v>-73</v>
      </c>
      <c r="E62" s="89">
        <f t="shared" si="4"/>
        <v>-1.0615093790897201E-2</v>
      </c>
      <c r="F62" s="93">
        <v>326</v>
      </c>
      <c r="G62" s="94">
        <v>911</v>
      </c>
      <c r="H62" s="94">
        <v>3606</v>
      </c>
      <c r="I62" s="94">
        <v>2287</v>
      </c>
      <c r="J62" s="94">
        <v>1040</v>
      </c>
      <c r="K62" s="96">
        <f t="shared" si="5"/>
        <v>4.7912992357436804E-2</v>
      </c>
      <c r="L62" s="96">
        <f t="shared" si="6"/>
        <v>0.13389182833627278</v>
      </c>
      <c r="M62" s="96">
        <f t="shared" si="7"/>
        <v>0.5299823633156967</v>
      </c>
      <c r="N62" s="96">
        <f t="shared" si="8"/>
        <v>0.33612580834803057</v>
      </c>
      <c r="O62" s="96">
        <f t="shared" si="9"/>
        <v>0.15285126396237508</v>
      </c>
      <c r="P62" s="109">
        <f t="shared" si="10"/>
        <v>88.685524126455903</v>
      </c>
      <c r="R62" s="19">
        <v>143</v>
      </c>
      <c r="S62" s="14" t="s">
        <v>108</v>
      </c>
      <c r="T62" s="25"/>
      <c r="U62" s="28"/>
      <c r="V62" s="29"/>
      <c r="W62" s="30"/>
      <c r="X62" s="1">
        <v>6</v>
      </c>
      <c r="Y62" s="1">
        <v>3</v>
      </c>
    </row>
    <row r="63" spans="1:25" ht="13.5" customHeight="1">
      <c r="A63" s="18" t="s">
        <v>109</v>
      </c>
      <c r="B63" s="5">
        <v>12366</v>
      </c>
      <c r="C63" s="5">
        <v>12369</v>
      </c>
      <c r="D63" s="10">
        <f t="shared" si="3"/>
        <v>3</v>
      </c>
      <c r="E63" s="89">
        <f t="shared" si="4"/>
        <v>2.4260067928194573E-4</v>
      </c>
      <c r="F63" s="93">
        <v>1019</v>
      </c>
      <c r="G63" s="94">
        <v>2377</v>
      </c>
      <c r="H63" s="94">
        <v>7196</v>
      </c>
      <c r="I63" s="94">
        <v>2796</v>
      </c>
      <c r="J63" s="94">
        <v>1253</v>
      </c>
      <c r="K63" s="96">
        <f t="shared" si="5"/>
        <v>8.2383377799337049E-2</v>
      </c>
      <c r="L63" s="96">
        <f t="shared" si="6"/>
        <v>0.19217398334546043</v>
      </c>
      <c r="M63" s="96">
        <f t="shared" si="7"/>
        <v>0.58177702320316926</v>
      </c>
      <c r="N63" s="96">
        <f t="shared" si="8"/>
        <v>0.22604899345137036</v>
      </c>
      <c r="O63" s="96">
        <f t="shared" si="9"/>
        <v>0.10130164119977363</v>
      </c>
      <c r="P63" s="109">
        <f t="shared" si="10"/>
        <v>71.887159533073941</v>
      </c>
      <c r="R63" s="19">
        <v>145</v>
      </c>
      <c r="S63" s="14" t="s">
        <v>109</v>
      </c>
      <c r="T63" s="25"/>
      <c r="U63" s="28"/>
      <c r="V63" s="29"/>
      <c r="W63" s="30"/>
      <c r="X63" s="1">
        <v>14</v>
      </c>
      <c r="Y63" s="1">
        <v>4</v>
      </c>
    </row>
    <row r="64" spans="1:25" ht="13.5" customHeight="1">
      <c r="A64" s="18" t="s">
        <v>200</v>
      </c>
      <c r="B64" s="5">
        <v>4643</v>
      </c>
      <c r="C64" s="5">
        <v>4492</v>
      </c>
      <c r="D64" s="10">
        <f t="shared" si="3"/>
        <v>-151</v>
      </c>
      <c r="E64" s="89">
        <f t="shared" si="4"/>
        <v>-3.2522076243807874E-2</v>
      </c>
      <c r="F64" s="93">
        <v>141</v>
      </c>
      <c r="G64" s="94">
        <v>373</v>
      </c>
      <c r="H64" s="94">
        <v>2121</v>
      </c>
      <c r="I64" s="94">
        <v>1998</v>
      </c>
      <c r="J64" s="94">
        <v>911</v>
      </c>
      <c r="K64" s="96">
        <f t="shared" si="5"/>
        <v>3.1389136242208369E-2</v>
      </c>
      <c r="L64" s="96">
        <f t="shared" si="6"/>
        <v>8.3036509349955476E-2</v>
      </c>
      <c r="M64" s="96">
        <f t="shared" si="7"/>
        <v>0.47217275155832589</v>
      </c>
      <c r="N64" s="96">
        <f t="shared" si="8"/>
        <v>0.44479073909171862</v>
      </c>
      <c r="O64" s="96">
        <f t="shared" si="9"/>
        <v>0.20280498664292074</v>
      </c>
      <c r="P64" s="109">
        <f t="shared" si="10"/>
        <v>111.78689297501178</v>
      </c>
      <c r="R64" s="19">
        <v>146</v>
      </c>
      <c r="S64" s="14" t="s">
        <v>201</v>
      </c>
      <c r="T64" s="25"/>
      <c r="U64" s="28"/>
      <c r="V64" s="29"/>
      <c r="W64" s="30"/>
      <c r="X64" s="1">
        <v>12</v>
      </c>
      <c r="Y64" s="1">
        <v>2</v>
      </c>
    </row>
    <row r="65" spans="1:25" ht="13.5" customHeight="1">
      <c r="A65" s="18" t="s">
        <v>202</v>
      </c>
      <c r="B65" s="5">
        <v>7008</v>
      </c>
      <c r="C65" s="5">
        <v>7047</v>
      </c>
      <c r="D65" s="10">
        <f t="shared" si="3"/>
        <v>39</v>
      </c>
      <c r="E65" s="89">
        <f t="shared" si="4"/>
        <v>5.5650684931507488E-3</v>
      </c>
      <c r="F65" s="93">
        <v>343</v>
      </c>
      <c r="G65" s="94">
        <v>831</v>
      </c>
      <c r="H65" s="94">
        <v>4261</v>
      </c>
      <c r="I65" s="94">
        <v>1955</v>
      </c>
      <c r="J65" s="94">
        <v>789</v>
      </c>
      <c r="K65" s="96">
        <f t="shared" si="5"/>
        <v>4.8673194267063999E-2</v>
      </c>
      <c r="L65" s="96">
        <f t="shared" si="6"/>
        <v>0.1179225202213708</v>
      </c>
      <c r="M65" s="96">
        <f t="shared" si="7"/>
        <v>0.60465446289201075</v>
      </c>
      <c r="N65" s="96">
        <f t="shared" si="8"/>
        <v>0.27742301688661841</v>
      </c>
      <c r="O65" s="96">
        <f t="shared" si="9"/>
        <v>0.11196253724989357</v>
      </c>
      <c r="P65" s="109">
        <f t="shared" si="10"/>
        <v>65.38371274348745</v>
      </c>
      <c r="R65" s="19">
        <v>148</v>
      </c>
      <c r="S65" s="14" t="s">
        <v>203</v>
      </c>
      <c r="T65" s="25"/>
      <c r="U65" s="28"/>
      <c r="V65" s="29"/>
      <c r="W65" s="30"/>
      <c r="X65" s="1">
        <v>19</v>
      </c>
      <c r="Y65" s="1">
        <v>3</v>
      </c>
    </row>
    <row r="66" spans="1:25" ht="13.5" customHeight="1">
      <c r="A66" s="18" t="s">
        <v>204</v>
      </c>
      <c r="B66" s="5">
        <v>5353</v>
      </c>
      <c r="C66" s="5">
        <v>5384</v>
      </c>
      <c r="D66" s="10">
        <f t="shared" si="3"/>
        <v>31</v>
      </c>
      <c r="E66" s="89">
        <f t="shared" si="4"/>
        <v>5.7911451522509871E-3</v>
      </c>
      <c r="F66" s="93">
        <v>300</v>
      </c>
      <c r="G66" s="94">
        <v>780</v>
      </c>
      <c r="H66" s="94">
        <v>3153</v>
      </c>
      <c r="I66" s="94">
        <v>1451</v>
      </c>
      <c r="J66" s="94">
        <v>676</v>
      </c>
      <c r="K66" s="96">
        <f t="shared" si="5"/>
        <v>5.5720653789004461E-2</v>
      </c>
      <c r="L66" s="96">
        <f t="shared" si="6"/>
        <v>0.1448736998514116</v>
      </c>
      <c r="M66" s="96">
        <f t="shared" si="7"/>
        <v>0.58562407132243688</v>
      </c>
      <c r="N66" s="96">
        <f t="shared" si="8"/>
        <v>0.26950222882615155</v>
      </c>
      <c r="O66" s="96">
        <f t="shared" si="9"/>
        <v>0.12555720653789004</v>
      </c>
      <c r="P66" s="109">
        <f t="shared" si="10"/>
        <v>70.758008246114812</v>
      </c>
      <c r="R66" s="19">
        <v>149</v>
      </c>
      <c r="S66" s="14" t="s">
        <v>205</v>
      </c>
      <c r="T66" s="25"/>
      <c r="U66" s="28"/>
      <c r="V66" s="29"/>
      <c r="W66" s="30"/>
      <c r="X66" s="1">
        <v>1</v>
      </c>
      <c r="Y66" s="1">
        <v>3</v>
      </c>
    </row>
    <row r="67" spans="1:25" ht="13.5" customHeight="1">
      <c r="A67" s="18" t="s">
        <v>206</v>
      </c>
      <c r="B67" s="5">
        <v>1891</v>
      </c>
      <c r="C67" s="5">
        <v>1852</v>
      </c>
      <c r="D67" s="10">
        <f t="shared" si="3"/>
        <v>-39</v>
      </c>
      <c r="E67" s="89">
        <f t="shared" si="4"/>
        <v>-2.062400846113166E-2</v>
      </c>
      <c r="F67" s="93">
        <v>67</v>
      </c>
      <c r="G67" s="94">
        <v>199</v>
      </c>
      <c r="H67" s="94">
        <v>990</v>
      </c>
      <c r="I67" s="94">
        <v>663</v>
      </c>
      <c r="J67" s="94">
        <v>314</v>
      </c>
      <c r="K67" s="96">
        <f t="shared" si="5"/>
        <v>3.6177105831533475E-2</v>
      </c>
      <c r="L67" s="96">
        <f t="shared" si="6"/>
        <v>0.10745140388768898</v>
      </c>
      <c r="M67" s="96">
        <f t="shared" si="7"/>
        <v>0.53455723542116629</v>
      </c>
      <c r="N67" s="96">
        <f t="shared" si="8"/>
        <v>0.35799136069114473</v>
      </c>
      <c r="O67" s="96">
        <f t="shared" si="9"/>
        <v>0.16954643628509719</v>
      </c>
      <c r="P67" s="109">
        <f t="shared" si="10"/>
        <v>87.070707070707073</v>
      </c>
      <c r="R67" s="19">
        <v>151</v>
      </c>
      <c r="S67" s="14" t="s">
        <v>207</v>
      </c>
      <c r="T67" s="25"/>
      <c r="U67" s="28"/>
      <c r="V67" s="29"/>
      <c r="W67" s="30"/>
      <c r="X67" s="1">
        <v>14</v>
      </c>
      <c r="Y67" s="1">
        <v>1</v>
      </c>
    </row>
    <row r="68" spans="1:25" ht="13.5" customHeight="1">
      <c r="A68" s="18" t="s">
        <v>208</v>
      </c>
      <c r="B68" s="5">
        <v>4480</v>
      </c>
      <c r="C68" s="5">
        <v>4406</v>
      </c>
      <c r="D68" s="10">
        <f t="shared" si="3"/>
        <v>-74</v>
      </c>
      <c r="E68" s="89">
        <f t="shared" si="4"/>
        <v>-1.651785714285714E-2</v>
      </c>
      <c r="F68" s="93">
        <v>227</v>
      </c>
      <c r="G68" s="94">
        <v>679</v>
      </c>
      <c r="H68" s="94">
        <v>2450</v>
      </c>
      <c r="I68" s="94">
        <v>1277</v>
      </c>
      <c r="J68" s="94">
        <v>609</v>
      </c>
      <c r="K68" s="96">
        <f t="shared" si="5"/>
        <v>5.1520653654108031E-2</v>
      </c>
      <c r="L68" s="96">
        <f t="shared" si="6"/>
        <v>0.15410803449841126</v>
      </c>
      <c r="M68" s="96">
        <f t="shared" si="7"/>
        <v>0.55605991829323653</v>
      </c>
      <c r="N68" s="96">
        <f t="shared" si="8"/>
        <v>0.28983204720835226</v>
      </c>
      <c r="O68" s="96">
        <f t="shared" si="9"/>
        <v>0.13822060826146165</v>
      </c>
      <c r="P68" s="109">
        <f t="shared" si="10"/>
        <v>79.836734693877546</v>
      </c>
      <c r="R68" s="19">
        <v>152</v>
      </c>
      <c r="S68" s="14" t="s">
        <v>209</v>
      </c>
      <c r="T68" s="25"/>
      <c r="U68" s="28"/>
      <c r="V68" s="29"/>
      <c r="W68" s="30"/>
      <c r="X68" s="1">
        <v>14</v>
      </c>
      <c r="Y68" s="1">
        <v>2</v>
      </c>
    </row>
    <row r="69" spans="1:25" ht="13.5" customHeight="1">
      <c r="A69" s="18" t="s">
        <v>30</v>
      </c>
      <c r="B69" s="5">
        <v>25655</v>
      </c>
      <c r="C69" s="5">
        <v>25208</v>
      </c>
      <c r="D69" s="10">
        <f t="shared" si="3"/>
        <v>-447</v>
      </c>
      <c r="E69" s="89">
        <f t="shared" si="4"/>
        <v>-1.7423504190216321E-2</v>
      </c>
      <c r="F69" s="93">
        <v>1069</v>
      </c>
      <c r="G69" s="94">
        <v>2862</v>
      </c>
      <c r="H69" s="94">
        <v>14221</v>
      </c>
      <c r="I69" s="94">
        <v>8125</v>
      </c>
      <c r="J69" s="94">
        <v>4080</v>
      </c>
      <c r="K69" s="96">
        <f t="shared" si="5"/>
        <v>4.2407172326245635E-2</v>
      </c>
      <c r="L69" s="96">
        <f t="shared" si="6"/>
        <v>0.11353538559187559</v>
      </c>
      <c r="M69" s="96">
        <f t="shared" si="7"/>
        <v>0.56414630276102828</v>
      </c>
      <c r="N69" s="96">
        <f t="shared" si="8"/>
        <v>0.32231831164709618</v>
      </c>
      <c r="O69" s="96">
        <f t="shared" si="9"/>
        <v>0.16185337987940338</v>
      </c>
      <c r="P69" s="109">
        <f t="shared" si="10"/>
        <v>77.258983193868218</v>
      </c>
      <c r="R69" s="19">
        <v>153</v>
      </c>
      <c r="S69" s="14" t="s">
        <v>30</v>
      </c>
      <c r="T69" s="25"/>
      <c r="U69" s="28"/>
      <c r="V69" s="29"/>
      <c r="W69" s="30"/>
      <c r="X69" s="1">
        <v>9</v>
      </c>
      <c r="Y69" s="1">
        <v>5</v>
      </c>
    </row>
    <row r="70" spans="1:25" ht="13.5" customHeight="1">
      <c r="A70" s="43" t="s">
        <v>110</v>
      </c>
      <c r="B70" s="5">
        <v>16340</v>
      </c>
      <c r="C70" s="5">
        <v>16280</v>
      </c>
      <c r="D70" s="10">
        <f t="shared" si="3"/>
        <v>-60</v>
      </c>
      <c r="E70" s="89">
        <f t="shared" si="4"/>
        <v>-3.6719706242349659E-3</v>
      </c>
      <c r="F70" s="93">
        <v>1020</v>
      </c>
      <c r="G70" s="94">
        <v>2540</v>
      </c>
      <c r="H70" s="94">
        <v>9593</v>
      </c>
      <c r="I70" s="94">
        <v>4147</v>
      </c>
      <c r="J70" s="94">
        <v>1960</v>
      </c>
      <c r="K70" s="96">
        <f t="shared" si="5"/>
        <v>6.2653562653562658E-2</v>
      </c>
      <c r="L70" s="96">
        <f t="shared" si="6"/>
        <v>0.15601965601965603</v>
      </c>
      <c r="M70" s="96">
        <f t="shared" si="7"/>
        <v>0.5892506142506142</v>
      </c>
      <c r="N70" s="96">
        <f t="shared" si="8"/>
        <v>0.25472972972972974</v>
      </c>
      <c r="O70" s="96">
        <f t="shared" si="9"/>
        <v>0.12039312039312039</v>
      </c>
      <c r="P70" s="109">
        <f t="shared" si="10"/>
        <v>69.707078077765033</v>
      </c>
      <c r="R70" s="40">
        <v>165</v>
      </c>
      <c r="S70" s="14" t="s">
        <v>110</v>
      </c>
      <c r="T70" s="25"/>
      <c r="U70" s="28"/>
      <c r="V70" s="29"/>
      <c r="W70" s="30"/>
      <c r="X70" s="1">
        <v>5</v>
      </c>
      <c r="Y70" s="1">
        <v>4</v>
      </c>
    </row>
    <row r="71" spans="1:25" ht="13.5" customHeight="1">
      <c r="A71" s="18" t="s">
        <v>437</v>
      </c>
      <c r="B71" s="5">
        <v>77261</v>
      </c>
      <c r="C71" s="5">
        <v>77513</v>
      </c>
      <c r="D71" s="10">
        <f t="shared" si="3"/>
        <v>252</v>
      </c>
      <c r="E71" s="89">
        <f t="shared" si="4"/>
        <v>3.2616714772006894E-3</v>
      </c>
      <c r="F71" s="93">
        <v>4170</v>
      </c>
      <c r="G71" s="94">
        <v>10067</v>
      </c>
      <c r="H71" s="94">
        <v>49410</v>
      </c>
      <c r="I71" s="94">
        <v>18036</v>
      </c>
      <c r="J71" s="94">
        <v>8168</v>
      </c>
      <c r="K71" s="96">
        <f t="shared" si="5"/>
        <v>5.3797427528285577E-2</v>
      </c>
      <c r="L71" s="96">
        <f t="shared" si="6"/>
        <v>0.12987498871157097</v>
      </c>
      <c r="M71" s="96">
        <f t="shared" si="7"/>
        <v>0.63744146143227587</v>
      </c>
      <c r="N71" s="96">
        <f t="shared" si="8"/>
        <v>0.23268354985615317</v>
      </c>
      <c r="O71" s="96">
        <f t="shared" si="9"/>
        <v>0.10537587243430134</v>
      </c>
      <c r="P71" s="109">
        <f t="shared" si="10"/>
        <v>56.877150374418129</v>
      </c>
      <c r="R71" s="19">
        <v>167</v>
      </c>
      <c r="S71" s="14" t="s">
        <v>437</v>
      </c>
      <c r="T71" s="25"/>
      <c r="U71" s="28"/>
      <c r="V71" s="29"/>
      <c r="W71" s="30"/>
      <c r="X71" s="1">
        <v>12</v>
      </c>
      <c r="Y71" s="1">
        <v>6</v>
      </c>
    </row>
    <row r="72" spans="1:25" ht="13.5" customHeight="1">
      <c r="A72" s="18" t="s">
        <v>210</v>
      </c>
      <c r="B72" s="5">
        <v>5046</v>
      </c>
      <c r="C72" s="5">
        <v>4990</v>
      </c>
      <c r="D72" s="10">
        <f t="shared" si="3"/>
        <v>-56</v>
      </c>
      <c r="E72" s="89">
        <f t="shared" si="4"/>
        <v>-1.1097899326198979E-2</v>
      </c>
      <c r="F72" s="93">
        <v>246</v>
      </c>
      <c r="G72" s="94">
        <v>713</v>
      </c>
      <c r="H72" s="94">
        <v>2829</v>
      </c>
      <c r="I72" s="94">
        <v>1448</v>
      </c>
      <c r="J72" s="94">
        <v>628</v>
      </c>
      <c r="K72" s="96">
        <f t="shared" si="5"/>
        <v>4.9298597194388775E-2</v>
      </c>
      <c r="L72" s="96">
        <f t="shared" si="6"/>
        <v>0.14288577154308618</v>
      </c>
      <c r="M72" s="96">
        <f t="shared" si="7"/>
        <v>0.56693386773547094</v>
      </c>
      <c r="N72" s="96">
        <f t="shared" si="8"/>
        <v>0.29018036072144288</v>
      </c>
      <c r="O72" s="96">
        <f t="shared" si="9"/>
        <v>0.12585170340681362</v>
      </c>
      <c r="P72" s="109">
        <f t="shared" si="10"/>
        <v>76.387416048073533</v>
      </c>
      <c r="R72" s="19">
        <v>169</v>
      </c>
      <c r="S72" s="14" t="s">
        <v>211</v>
      </c>
      <c r="T72" s="20"/>
      <c r="U72" s="28"/>
      <c r="V72" s="29"/>
      <c r="W72" s="30"/>
      <c r="X72" s="1">
        <v>5</v>
      </c>
      <c r="Y72" s="1">
        <v>2</v>
      </c>
    </row>
    <row r="73" spans="1:25" ht="13.5" customHeight="1">
      <c r="A73" s="18" t="s">
        <v>212</v>
      </c>
      <c r="B73" s="5">
        <v>5512</v>
      </c>
      <c r="C73" s="5">
        <v>5610</v>
      </c>
      <c r="D73" s="10">
        <f t="shared" si="3"/>
        <v>98</v>
      </c>
      <c r="E73" s="89">
        <f t="shared" si="4"/>
        <v>1.7779390420899821E-2</v>
      </c>
      <c r="F73" s="93">
        <v>535</v>
      </c>
      <c r="G73" s="94">
        <v>1160</v>
      </c>
      <c r="H73" s="94">
        <v>3577</v>
      </c>
      <c r="I73" s="94">
        <v>873</v>
      </c>
      <c r="J73" s="94">
        <v>370</v>
      </c>
      <c r="K73" s="96">
        <f t="shared" si="5"/>
        <v>9.5365418894830661E-2</v>
      </c>
      <c r="L73" s="96">
        <f t="shared" si="6"/>
        <v>0.20677361853832443</v>
      </c>
      <c r="M73" s="96">
        <f t="shared" si="7"/>
        <v>0.63761140819964346</v>
      </c>
      <c r="N73" s="96">
        <f t="shared" si="8"/>
        <v>0.15561497326203208</v>
      </c>
      <c r="O73" s="96">
        <f t="shared" si="9"/>
        <v>6.5953654188948302E-2</v>
      </c>
      <c r="P73" s="109">
        <f t="shared" si="10"/>
        <v>56.835336874475814</v>
      </c>
      <c r="R73" s="19">
        <v>170</v>
      </c>
      <c r="S73" s="14" t="s">
        <v>212</v>
      </c>
      <c r="T73" s="25"/>
      <c r="U73" s="28"/>
      <c r="V73" s="29"/>
      <c r="W73" s="30"/>
      <c r="X73" s="1">
        <v>21</v>
      </c>
      <c r="Y73" s="1">
        <v>3</v>
      </c>
    </row>
    <row r="74" spans="1:25" ht="13.5" customHeight="1">
      <c r="A74" s="18" t="s">
        <v>213</v>
      </c>
      <c r="B74" s="5">
        <v>4624</v>
      </c>
      <c r="C74" s="5">
        <v>4540</v>
      </c>
      <c r="D74" s="10">
        <f t="shared" si="3"/>
        <v>-84</v>
      </c>
      <c r="E74" s="89">
        <f t="shared" si="4"/>
        <v>-1.8166089965397925E-2</v>
      </c>
      <c r="F74" s="93">
        <v>231</v>
      </c>
      <c r="G74" s="94">
        <v>593</v>
      </c>
      <c r="H74" s="94">
        <v>2467</v>
      </c>
      <c r="I74" s="94">
        <v>1480</v>
      </c>
      <c r="J74" s="94">
        <v>660</v>
      </c>
      <c r="K74" s="96">
        <f t="shared" si="5"/>
        <v>5.0881057268722468E-2</v>
      </c>
      <c r="L74" s="96">
        <f t="shared" si="6"/>
        <v>0.13061674008810573</v>
      </c>
      <c r="M74" s="96">
        <f t="shared" si="7"/>
        <v>0.54339207048458149</v>
      </c>
      <c r="N74" s="96">
        <f t="shared" si="8"/>
        <v>0.32599118942731276</v>
      </c>
      <c r="O74" s="96">
        <f t="shared" si="9"/>
        <v>0.14537444933920704</v>
      </c>
      <c r="P74" s="109">
        <f t="shared" si="10"/>
        <v>84.02918524523713</v>
      </c>
      <c r="R74" s="19">
        <v>171</v>
      </c>
      <c r="S74" s="14" t="s">
        <v>214</v>
      </c>
      <c r="T74" s="25"/>
      <c r="U74" s="28"/>
      <c r="V74" s="29"/>
      <c r="W74" s="30"/>
      <c r="X74" s="1">
        <v>11</v>
      </c>
      <c r="Y74" s="1">
        <v>2</v>
      </c>
    </row>
    <row r="75" spans="1:25" ht="13.5" customHeight="1">
      <c r="A75" s="18" t="s">
        <v>215</v>
      </c>
      <c r="B75" s="5">
        <v>4263</v>
      </c>
      <c r="C75" s="5">
        <v>4171</v>
      </c>
      <c r="D75" s="10">
        <f t="shared" si="3"/>
        <v>-92</v>
      </c>
      <c r="E75" s="89">
        <f t="shared" si="4"/>
        <v>-2.1581046211588073E-2</v>
      </c>
      <c r="F75" s="93">
        <v>145</v>
      </c>
      <c r="G75" s="94">
        <v>427</v>
      </c>
      <c r="H75" s="94">
        <v>2065</v>
      </c>
      <c r="I75" s="94">
        <v>1679</v>
      </c>
      <c r="J75" s="94">
        <v>819</v>
      </c>
      <c r="K75" s="96">
        <f t="shared" si="5"/>
        <v>3.4763845600575403E-2</v>
      </c>
      <c r="L75" s="96">
        <f t="shared" si="6"/>
        <v>0.10237353152721169</v>
      </c>
      <c r="M75" s="96">
        <f t="shared" si="7"/>
        <v>0.49508511148405659</v>
      </c>
      <c r="N75" s="96">
        <f t="shared" si="8"/>
        <v>0.40254135698873172</v>
      </c>
      <c r="O75" s="96">
        <f t="shared" si="9"/>
        <v>0.19635578997842243</v>
      </c>
      <c r="P75" s="109">
        <f t="shared" si="10"/>
        <v>101.98547215496369</v>
      </c>
      <c r="R75" s="19">
        <v>172</v>
      </c>
      <c r="S75" s="14" t="s">
        <v>215</v>
      </c>
      <c r="T75" s="25"/>
      <c r="U75" s="28"/>
      <c r="V75" s="29"/>
      <c r="W75" s="30"/>
      <c r="X75" s="1">
        <v>13</v>
      </c>
      <c r="Y75" s="1">
        <v>2</v>
      </c>
    </row>
    <row r="76" spans="1:25" ht="13.5" customHeight="1">
      <c r="A76" s="18" t="s">
        <v>216</v>
      </c>
      <c r="B76" s="5">
        <v>4444</v>
      </c>
      <c r="C76" s="5">
        <v>4352</v>
      </c>
      <c r="D76" s="10">
        <f t="shared" si="3"/>
        <v>-92</v>
      </c>
      <c r="E76" s="89">
        <f t="shared" si="4"/>
        <v>-2.0702070207020751E-2</v>
      </c>
      <c r="F76" s="93">
        <v>148</v>
      </c>
      <c r="G76" s="94">
        <v>397</v>
      </c>
      <c r="H76" s="94">
        <v>2237</v>
      </c>
      <c r="I76" s="94">
        <v>1718</v>
      </c>
      <c r="J76" s="94">
        <v>768</v>
      </c>
      <c r="K76" s="96">
        <f t="shared" si="5"/>
        <v>3.4007352941176468E-2</v>
      </c>
      <c r="L76" s="96">
        <f t="shared" si="6"/>
        <v>9.122242647058823E-2</v>
      </c>
      <c r="M76" s="96">
        <f t="shared" si="7"/>
        <v>0.51401654411764708</v>
      </c>
      <c r="N76" s="96">
        <f t="shared" si="8"/>
        <v>0.39476102941176472</v>
      </c>
      <c r="O76" s="96">
        <f t="shared" si="9"/>
        <v>0.17647058823529413</v>
      </c>
      <c r="P76" s="109">
        <f t="shared" si="10"/>
        <v>94.546267322306662</v>
      </c>
      <c r="R76" s="19">
        <v>176</v>
      </c>
      <c r="S76" s="14" t="s">
        <v>479</v>
      </c>
      <c r="T76" s="25"/>
      <c r="U76" s="28"/>
      <c r="V76" s="29"/>
      <c r="W76" s="30"/>
      <c r="X76" s="1">
        <v>12</v>
      </c>
      <c r="Y76" s="1">
        <v>2</v>
      </c>
    </row>
    <row r="77" spans="1:25" ht="13.5" customHeight="1">
      <c r="A77" s="18" t="s">
        <v>217</v>
      </c>
      <c r="B77" s="5">
        <v>1786</v>
      </c>
      <c r="C77" s="5">
        <v>1768</v>
      </c>
      <c r="D77" s="10">
        <f t="shared" si="3"/>
        <v>-18</v>
      </c>
      <c r="E77" s="89">
        <f t="shared" si="4"/>
        <v>-1.007838745800671E-2</v>
      </c>
      <c r="F77" s="93">
        <v>80</v>
      </c>
      <c r="G77" s="94">
        <v>246</v>
      </c>
      <c r="H77" s="94">
        <v>950</v>
      </c>
      <c r="I77" s="94">
        <v>572</v>
      </c>
      <c r="J77" s="94">
        <v>255</v>
      </c>
      <c r="K77" s="96">
        <f t="shared" si="5"/>
        <v>4.5248868778280542E-2</v>
      </c>
      <c r="L77" s="96">
        <f t="shared" si="6"/>
        <v>0.13914027149321267</v>
      </c>
      <c r="M77" s="96">
        <f t="shared" si="7"/>
        <v>0.53733031674208143</v>
      </c>
      <c r="N77" s="96">
        <f t="shared" si="8"/>
        <v>0.3235294117647059</v>
      </c>
      <c r="O77" s="96">
        <f t="shared" si="9"/>
        <v>0.14423076923076922</v>
      </c>
      <c r="P77" s="109">
        <f t="shared" si="10"/>
        <v>86.10526315789474</v>
      </c>
      <c r="R77" s="19">
        <v>177</v>
      </c>
      <c r="S77" s="14" t="s">
        <v>217</v>
      </c>
      <c r="T77" s="25"/>
      <c r="U77" s="28"/>
      <c r="V77" s="29"/>
      <c r="W77" s="30"/>
      <c r="X77" s="1">
        <v>6</v>
      </c>
      <c r="Y77" s="1">
        <v>1</v>
      </c>
    </row>
    <row r="78" spans="1:25" ht="13.5" customHeight="1">
      <c r="A78" s="43" t="s">
        <v>218</v>
      </c>
      <c r="B78" s="5">
        <v>5887</v>
      </c>
      <c r="C78" s="5">
        <v>5769</v>
      </c>
      <c r="D78" s="10">
        <f t="shared" si="3"/>
        <v>-118</v>
      </c>
      <c r="E78" s="89">
        <f t="shared" si="4"/>
        <v>-2.0044165109563417E-2</v>
      </c>
      <c r="F78" s="93">
        <v>254</v>
      </c>
      <c r="G78" s="94">
        <v>637</v>
      </c>
      <c r="H78" s="94">
        <v>2963</v>
      </c>
      <c r="I78" s="94">
        <v>2169</v>
      </c>
      <c r="J78" s="94">
        <v>1043</v>
      </c>
      <c r="K78" s="96">
        <f t="shared" si="5"/>
        <v>4.4028427803778816E-2</v>
      </c>
      <c r="L78" s="96">
        <f t="shared" si="6"/>
        <v>0.11041775004333507</v>
      </c>
      <c r="M78" s="96">
        <f t="shared" si="7"/>
        <v>0.51360721095510486</v>
      </c>
      <c r="N78" s="96">
        <f t="shared" si="8"/>
        <v>0.37597503900156004</v>
      </c>
      <c r="O78" s="96">
        <f t="shared" si="9"/>
        <v>0.18079389842260357</v>
      </c>
      <c r="P78" s="109">
        <f t="shared" si="10"/>
        <v>94.701316233547089</v>
      </c>
      <c r="R78" s="40">
        <v>178</v>
      </c>
      <c r="S78" s="14" t="s">
        <v>218</v>
      </c>
      <c r="T78" s="25"/>
      <c r="U78" s="28"/>
      <c r="V78" s="29"/>
      <c r="W78" s="30"/>
      <c r="X78" s="1">
        <v>10</v>
      </c>
      <c r="Y78" s="1">
        <v>3</v>
      </c>
    </row>
    <row r="79" spans="1:25" ht="13.5" customHeight="1">
      <c r="A79" s="18" t="s">
        <v>438</v>
      </c>
      <c r="B79" s="5">
        <v>144473</v>
      </c>
      <c r="C79" s="5">
        <v>145887</v>
      </c>
      <c r="D79" s="10">
        <f t="shared" si="3"/>
        <v>1414</v>
      </c>
      <c r="E79" s="89">
        <f t="shared" si="4"/>
        <v>9.7872958961189305E-3</v>
      </c>
      <c r="F79" s="93">
        <v>8844</v>
      </c>
      <c r="G79" s="94">
        <v>21167</v>
      </c>
      <c r="H79" s="94">
        <v>96897</v>
      </c>
      <c r="I79" s="94">
        <v>27823</v>
      </c>
      <c r="J79" s="94">
        <v>12676</v>
      </c>
      <c r="K79" s="96">
        <f t="shared" si="5"/>
        <v>6.0622262435994979E-2</v>
      </c>
      <c r="L79" s="96">
        <f t="shared" si="6"/>
        <v>0.14509174909347647</v>
      </c>
      <c r="M79" s="96">
        <f t="shared" si="7"/>
        <v>0.66419214871784327</v>
      </c>
      <c r="N79" s="96">
        <f t="shared" si="8"/>
        <v>0.19071610218868029</v>
      </c>
      <c r="O79" s="96">
        <f t="shared" si="9"/>
        <v>8.6889167643450074E-2</v>
      </c>
      <c r="P79" s="109">
        <f t="shared" si="10"/>
        <v>50.558840830985481</v>
      </c>
      <c r="R79" s="19">
        <v>179</v>
      </c>
      <c r="S79" s="14" t="s">
        <v>438</v>
      </c>
      <c r="T79" s="25"/>
      <c r="U79" s="28"/>
      <c r="V79" s="29"/>
      <c r="W79" s="30"/>
      <c r="X79" s="1">
        <v>13</v>
      </c>
      <c r="Y79" s="1">
        <v>7</v>
      </c>
    </row>
    <row r="80" spans="1:25" ht="13.5" customHeight="1">
      <c r="A80" s="18" t="s">
        <v>219</v>
      </c>
      <c r="B80" s="5">
        <v>1685</v>
      </c>
      <c r="C80" s="5">
        <v>1683</v>
      </c>
      <c r="D80" s="10">
        <f t="shared" ref="D80:D143" si="11">C80-B80</f>
        <v>-2</v>
      </c>
      <c r="E80" s="89">
        <f t="shared" ref="E80:E143" si="12">C80/B80-1</f>
        <v>-1.1869436201780159E-3</v>
      </c>
      <c r="F80" s="93">
        <v>77</v>
      </c>
      <c r="G80" s="94">
        <v>238</v>
      </c>
      <c r="H80" s="94">
        <v>906</v>
      </c>
      <c r="I80" s="94">
        <v>539</v>
      </c>
      <c r="J80" s="94">
        <v>244</v>
      </c>
      <c r="K80" s="96">
        <f t="shared" ref="K80:K143" si="13">F80/$C80</f>
        <v>4.5751633986928102E-2</v>
      </c>
      <c r="L80" s="96">
        <f t="shared" ref="L80:L143" si="14">G80/$C80</f>
        <v>0.14141414141414141</v>
      </c>
      <c r="M80" s="96">
        <f t="shared" ref="M80:M143" si="15">H80/$C80</f>
        <v>0.53832442067736186</v>
      </c>
      <c r="N80" s="96">
        <f t="shared" ref="N80:N143" si="16">I80/$C80</f>
        <v>0.3202614379084967</v>
      </c>
      <c r="O80" s="96">
        <f t="shared" ref="O80:O143" si="17">J80/$C80</f>
        <v>0.14497920380273321</v>
      </c>
      <c r="P80" s="109">
        <f t="shared" si="10"/>
        <v>85.761589403973502</v>
      </c>
      <c r="R80" s="19">
        <v>181</v>
      </c>
      <c r="S80" s="14" t="s">
        <v>219</v>
      </c>
      <c r="T80" s="27"/>
      <c r="U80" s="28"/>
      <c r="V80" s="29"/>
      <c r="W80" s="30"/>
      <c r="X80" s="1">
        <v>4</v>
      </c>
      <c r="Y80" s="1">
        <v>1</v>
      </c>
    </row>
    <row r="81" spans="1:25" ht="13.5" customHeight="1">
      <c r="A81" s="18" t="s">
        <v>111</v>
      </c>
      <c r="B81" s="5">
        <v>19767</v>
      </c>
      <c r="C81" s="5">
        <v>19347</v>
      </c>
      <c r="D81" s="10">
        <f t="shared" si="11"/>
        <v>-420</v>
      </c>
      <c r="E81" s="89">
        <f t="shared" si="12"/>
        <v>-2.1247533768401827E-2</v>
      </c>
      <c r="F81" s="93">
        <v>752</v>
      </c>
      <c r="G81" s="94">
        <v>2289</v>
      </c>
      <c r="H81" s="94">
        <v>10493</v>
      </c>
      <c r="I81" s="94">
        <v>6565</v>
      </c>
      <c r="J81" s="94">
        <v>3171</v>
      </c>
      <c r="K81" s="96">
        <f t="shared" si="13"/>
        <v>3.8869075308833413E-2</v>
      </c>
      <c r="L81" s="96">
        <f t="shared" si="14"/>
        <v>0.11831291673127617</v>
      </c>
      <c r="M81" s="96">
        <f t="shared" si="15"/>
        <v>0.54235798831860238</v>
      </c>
      <c r="N81" s="96">
        <f t="shared" si="16"/>
        <v>0.33932909495012148</v>
      </c>
      <c r="O81" s="96">
        <f t="shared" si="17"/>
        <v>0.16390138005892385</v>
      </c>
      <c r="P81" s="109">
        <f t="shared" ref="P81:P144" si="18">(G81+I81)/(H81/100)</f>
        <v>84.380062899075568</v>
      </c>
      <c r="R81" s="19">
        <v>182</v>
      </c>
      <c r="S81" s="14" t="s">
        <v>111</v>
      </c>
      <c r="T81" s="25"/>
      <c r="U81" s="28"/>
      <c r="V81" s="29"/>
      <c r="W81" s="30"/>
      <c r="X81" s="1">
        <v>13</v>
      </c>
      <c r="Y81" s="1">
        <v>4</v>
      </c>
    </row>
    <row r="82" spans="1:25" ht="13.5" customHeight="1">
      <c r="A82" s="43" t="s">
        <v>34</v>
      </c>
      <c r="B82" s="5">
        <v>45226</v>
      </c>
      <c r="C82" s="5">
        <v>45630</v>
      </c>
      <c r="D82" s="10">
        <f t="shared" si="11"/>
        <v>404</v>
      </c>
      <c r="E82" s="89">
        <f t="shared" si="12"/>
        <v>8.9329146950869465E-3</v>
      </c>
      <c r="F82" s="93">
        <v>3234</v>
      </c>
      <c r="G82" s="94">
        <v>7558</v>
      </c>
      <c r="H82" s="94">
        <v>29052</v>
      </c>
      <c r="I82" s="94">
        <v>9020</v>
      </c>
      <c r="J82" s="94">
        <v>3807</v>
      </c>
      <c r="K82" s="96">
        <f t="shared" si="13"/>
        <v>7.087442472057856E-2</v>
      </c>
      <c r="L82" s="96">
        <f t="shared" si="14"/>
        <v>0.16563664255971949</v>
      </c>
      <c r="M82" s="96">
        <f t="shared" si="15"/>
        <v>0.63668639053254439</v>
      </c>
      <c r="N82" s="96">
        <f t="shared" si="16"/>
        <v>0.19767696690773615</v>
      </c>
      <c r="O82" s="96">
        <f t="shared" si="17"/>
        <v>8.3431952662721895E-2</v>
      </c>
      <c r="P82" s="109">
        <f t="shared" si="18"/>
        <v>57.063197026022308</v>
      </c>
      <c r="R82" s="40">
        <v>186</v>
      </c>
      <c r="S82" s="14" t="s">
        <v>35</v>
      </c>
      <c r="T82" s="25"/>
      <c r="U82" s="28"/>
      <c r="V82" s="29"/>
      <c r="W82" s="30"/>
      <c r="X82" s="1">
        <v>1</v>
      </c>
      <c r="Y82" s="1">
        <v>5</v>
      </c>
    </row>
    <row r="83" spans="1:25" ht="13.5" customHeight="1">
      <c r="A83" s="18" t="s">
        <v>439</v>
      </c>
      <c r="B83" s="5">
        <v>35497</v>
      </c>
      <c r="C83" s="5">
        <v>35848</v>
      </c>
      <c r="D83" s="10">
        <f t="shared" si="11"/>
        <v>351</v>
      </c>
      <c r="E83" s="89">
        <f t="shared" si="12"/>
        <v>9.8881595627799967E-3</v>
      </c>
      <c r="F83" s="93">
        <v>2874</v>
      </c>
      <c r="G83" s="94">
        <v>6603</v>
      </c>
      <c r="H83" s="94">
        <v>21583</v>
      </c>
      <c r="I83" s="94">
        <v>7662</v>
      </c>
      <c r="J83" s="94">
        <v>3560</v>
      </c>
      <c r="K83" s="96">
        <f t="shared" si="13"/>
        <v>8.0171836643606331E-2</v>
      </c>
      <c r="L83" s="96">
        <f t="shared" si="14"/>
        <v>0.18419437625530016</v>
      </c>
      <c r="M83" s="96">
        <f t="shared" si="15"/>
        <v>0.60206985047980366</v>
      </c>
      <c r="N83" s="96">
        <f t="shared" si="16"/>
        <v>0.21373577326489623</v>
      </c>
      <c r="O83" s="96">
        <f t="shared" si="17"/>
        <v>9.9308190136130334E-2</v>
      </c>
      <c r="P83" s="109">
        <f t="shared" si="18"/>
        <v>66.093684844553579</v>
      </c>
      <c r="R83" s="19">
        <v>202</v>
      </c>
      <c r="S83" s="14" t="s">
        <v>36</v>
      </c>
      <c r="T83" s="25"/>
      <c r="U83" s="28"/>
      <c r="V83" s="29"/>
      <c r="W83" s="30"/>
      <c r="X83" s="1">
        <v>2</v>
      </c>
      <c r="Y83" s="1">
        <v>5</v>
      </c>
    </row>
    <row r="84" spans="1:25" ht="13.5" customHeight="1">
      <c r="A84" s="18" t="s">
        <v>220</v>
      </c>
      <c r="B84" s="5">
        <v>2778</v>
      </c>
      <c r="C84" s="5">
        <v>2689</v>
      </c>
      <c r="D84" s="10">
        <f t="shared" si="11"/>
        <v>-89</v>
      </c>
      <c r="E84" s="89">
        <f t="shared" si="12"/>
        <v>-3.2037437005039582E-2</v>
      </c>
      <c r="F84" s="93">
        <v>93</v>
      </c>
      <c r="G84" s="94">
        <v>279</v>
      </c>
      <c r="H84" s="94">
        <v>1387</v>
      </c>
      <c r="I84" s="94">
        <v>1023</v>
      </c>
      <c r="J84" s="94">
        <v>512</v>
      </c>
      <c r="K84" s="96">
        <f t="shared" si="13"/>
        <v>3.4585347712904425E-2</v>
      </c>
      <c r="L84" s="96">
        <f t="shared" si="14"/>
        <v>0.10375604313871328</v>
      </c>
      <c r="M84" s="96">
        <f t="shared" si="15"/>
        <v>0.51580513201933809</v>
      </c>
      <c r="N84" s="96">
        <f t="shared" si="16"/>
        <v>0.38043882484194869</v>
      </c>
      <c r="O84" s="96">
        <f t="shared" si="17"/>
        <v>0.1904053551506136</v>
      </c>
      <c r="P84" s="109">
        <f t="shared" si="18"/>
        <v>93.87166546503245</v>
      </c>
      <c r="R84" s="19">
        <v>204</v>
      </c>
      <c r="S84" s="14" t="s">
        <v>220</v>
      </c>
      <c r="T84" s="27"/>
      <c r="U84" s="28"/>
      <c r="V84" s="29"/>
      <c r="W84" s="30"/>
      <c r="X84" s="1">
        <v>11</v>
      </c>
      <c r="Y84" s="1">
        <v>2</v>
      </c>
    </row>
    <row r="85" spans="1:25" ht="13.5" customHeight="1">
      <c r="A85" s="18" t="s">
        <v>38</v>
      </c>
      <c r="B85" s="5">
        <v>36493</v>
      </c>
      <c r="C85" s="5">
        <v>36297</v>
      </c>
      <c r="D85" s="10">
        <f t="shared" si="11"/>
        <v>-196</v>
      </c>
      <c r="E85" s="89">
        <f t="shared" si="12"/>
        <v>-5.3708930479817729E-3</v>
      </c>
      <c r="F85" s="93">
        <v>2141</v>
      </c>
      <c r="G85" s="94">
        <v>5485</v>
      </c>
      <c r="H85" s="94">
        <v>21828</v>
      </c>
      <c r="I85" s="94">
        <v>8984</v>
      </c>
      <c r="J85" s="94">
        <v>3958</v>
      </c>
      <c r="K85" s="96">
        <f t="shared" si="13"/>
        <v>5.8985591095682841E-2</v>
      </c>
      <c r="L85" s="96">
        <f t="shared" si="14"/>
        <v>0.15111441716946303</v>
      </c>
      <c r="M85" s="96">
        <f t="shared" si="15"/>
        <v>0.60137201421605091</v>
      </c>
      <c r="N85" s="96">
        <f t="shared" si="16"/>
        <v>0.24751356861448603</v>
      </c>
      <c r="O85" s="96">
        <f t="shared" si="17"/>
        <v>0.10904482464115492</v>
      </c>
      <c r="P85" s="109">
        <f t="shared" si="18"/>
        <v>66.286421110500271</v>
      </c>
      <c r="R85" s="19">
        <v>205</v>
      </c>
      <c r="S85" s="14" t="s">
        <v>39</v>
      </c>
      <c r="T85" s="25"/>
      <c r="U85" s="28"/>
      <c r="V85" s="29"/>
      <c r="W85" s="30"/>
      <c r="X85" s="1">
        <v>18</v>
      </c>
      <c r="Y85" s="1">
        <v>5</v>
      </c>
    </row>
    <row r="86" spans="1:25" ht="13.5" customHeight="1">
      <c r="A86" s="18" t="s">
        <v>112</v>
      </c>
      <c r="B86" s="5">
        <v>12412</v>
      </c>
      <c r="C86" s="5">
        <v>12335</v>
      </c>
      <c r="D86" s="10">
        <f t="shared" si="11"/>
        <v>-77</v>
      </c>
      <c r="E86" s="89">
        <f t="shared" si="12"/>
        <v>-6.2036738640025568E-3</v>
      </c>
      <c r="F86" s="93">
        <v>875</v>
      </c>
      <c r="G86" s="94">
        <v>2171</v>
      </c>
      <c r="H86" s="94">
        <v>6854</v>
      </c>
      <c r="I86" s="94">
        <v>3310</v>
      </c>
      <c r="J86" s="94">
        <v>1540</v>
      </c>
      <c r="K86" s="96">
        <f t="shared" si="13"/>
        <v>7.0936359951357927E-2</v>
      </c>
      <c r="L86" s="96">
        <f t="shared" si="14"/>
        <v>0.17600324280502636</v>
      </c>
      <c r="M86" s="96">
        <f t="shared" si="15"/>
        <v>0.55565464126469399</v>
      </c>
      <c r="N86" s="96">
        <f t="shared" si="16"/>
        <v>0.26834211593027968</v>
      </c>
      <c r="O86" s="96">
        <f t="shared" si="17"/>
        <v>0.12484799351438995</v>
      </c>
      <c r="P86" s="109">
        <f t="shared" si="18"/>
        <v>79.967901955062729</v>
      </c>
      <c r="R86" s="19">
        <v>208</v>
      </c>
      <c r="S86" s="14" t="s">
        <v>112</v>
      </c>
      <c r="T86" s="25"/>
      <c r="U86" s="28"/>
      <c r="V86" s="29"/>
      <c r="W86" s="30"/>
      <c r="X86" s="1">
        <v>17</v>
      </c>
      <c r="Y86" s="1">
        <v>4</v>
      </c>
    </row>
    <row r="87" spans="1:25" ht="13.5" customHeight="1">
      <c r="A87" s="18" t="s">
        <v>41</v>
      </c>
      <c r="B87" s="5">
        <v>32622</v>
      </c>
      <c r="C87" s="5">
        <v>32959</v>
      </c>
      <c r="D87" s="10">
        <f t="shared" si="11"/>
        <v>337</v>
      </c>
      <c r="E87" s="89">
        <f t="shared" si="12"/>
        <v>1.0330451842315069E-2</v>
      </c>
      <c r="F87" s="93">
        <v>2488</v>
      </c>
      <c r="G87" s="94">
        <v>6012</v>
      </c>
      <c r="H87" s="94">
        <v>19984</v>
      </c>
      <c r="I87" s="94">
        <v>6963</v>
      </c>
      <c r="J87" s="94">
        <v>3255</v>
      </c>
      <c r="K87" s="96">
        <f t="shared" si="13"/>
        <v>7.5487727176188596E-2</v>
      </c>
      <c r="L87" s="96">
        <f t="shared" si="14"/>
        <v>0.18240844685821778</v>
      </c>
      <c r="M87" s="96">
        <f t="shared" si="15"/>
        <v>0.60632907551806792</v>
      </c>
      <c r="N87" s="96">
        <f t="shared" si="16"/>
        <v>0.21126247762371431</v>
      </c>
      <c r="O87" s="96">
        <f t="shared" si="17"/>
        <v>9.8759064291999155E-2</v>
      </c>
      <c r="P87" s="109">
        <f t="shared" si="18"/>
        <v>64.9269415532426</v>
      </c>
      <c r="R87" s="19">
        <v>211</v>
      </c>
      <c r="S87" s="14" t="s">
        <v>41</v>
      </c>
      <c r="T87" s="25"/>
      <c r="U87" s="28"/>
      <c r="V87" s="29"/>
      <c r="W87" s="30"/>
      <c r="X87" s="1">
        <v>6</v>
      </c>
      <c r="Y87" s="1">
        <v>5</v>
      </c>
    </row>
    <row r="88" spans="1:25" ht="13.5" customHeight="1">
      <c r="A88" s="18" t="s">
        <v>221</v>
      </c>
      <c r="B88" s="5">
        <v>5230</v>
      </c>
      <c r="C88" s="5">
        <v>5154</v>
      </c>
      <c r="D88" s="10">
        <f t="shared" si="11"/>
        <v>-76</v>
      </c>
      <c r="E88" s="89">
        <f t="shared" si="12"/>
        <v>-1.4531548757170221E-2</v>
      </c>
      <c r="F88" s="93">
        <v>199</v>
      </c>
      <c r="G88" s="94">
        <v>561</v>
      </c>
      <c r="H88" s="94">
        <v>2616</v>
      </c>
      <c r="I88" s="94">
        <v>1977</v>
      </c>
      <c r="J88" s="94">
        <v>950</v>
      </c>
      <c r="K88" s="96">
        <f t="shared" si="13"/>
        <v>3.8610787737679474E-2</v>
      </c>
      <c r="L88" s="96">
        <f t="shared" si="14"/>
        <v>0.10884749708963912</v>
      </c>
      <c r="M88" s="96">
        <f t="shared" si="15"/>
        <v>0.50756693830034927</v>
      </c>
      <c r="N88" s="96">
        <f t="shared" si="16"/>
        <v>0.38358556461001164</v>
      </c>
      <c r="O88" s="96">
        <f t="shared" si="17"/>
        <v>0.18432285603414825</v>
      </c>
      <c r="P88" s="109">
        <f t="shared" si="18"/>
        <v>97.018348623853214</v>
      </c>
      <c r="R88" s="19">
        <v>213</v>
      </c>
      <c r="S88" s="14" t="s">
        <v>221</v>
      </c>
      <c r="T88" s="25"/>
      <c r="U88" s="28"/>
      <c r="V88" s="29"/>
      <c r="W88" s="30"/>
      <c r="X88" s="1">
        <v>10</v>
      </c>
      <c r="Y88" s="1">
        <v>3</v>
      </c>
    </row>
    <row r="89" spans="1:25" ht="13.5" customHeight="1">
      <c r="A89" s="18" t="s">
        <v>113</v>
      </c>
      <c r="B89" s="5">
        <v>12662</v>
      </c>
      <c r="C89" s="5">
        <v>12528</v>
      </c>
      <c r="D89" s="10">
        <f t="shared" si="11"/>
        <v>-134</v>
      </c>
      <c r="E89" s="89">
        <f t="shared" si="12"/>
        <v>-1.0582846311799066E-2</v>
      </c>
      <c r="F89" s="93">
        <v>699</v>
      </c>
      <c r="G89" s="94">
        <v>1745</v>
      </c>
      <c r="H89" s="94">
        <v>7014</v>
      </c>
      <c r="I89" s="94">
        <v>3769</v>
      </c>
      <c r="J89" s="94">
        <v>1671</v>
      </c>
      <c r="K89" s="96">
        <f t="shared" si="13"/>
        <v>5.5795019157088122E-2</v>
      </c>
      <c r="L89" s="96">
        <f t="shared" si="14"/>
        <v>0.13928799489144317</v>
      </c>
      <c r="M89" s="96">
        <f t="shared" si="15"/>
        <v>0.55986590038314177</v>
      </c>
      <c r="N89" s="96">
        <f t="shared" si="16"/>
        <v>0.30084610472541506</v>
      </c>
      <c r="O89" s="96">
        <f t="shared" si="17"/>
        <v>0.13338122605363983</v>
      </c>
      <c r="P89" s="109">
        <f>(G89+I89)/(H89/100)</f>
        <v>78.614200171086395</v>
      </c>
      <c r="R89" s="19">
        <v>214</v>
      </c>
      <c r="S89" s="14" t="s">
        <v>113</v>
      </c>
      <c r="T89" s="25"/>
      <c r="U89" s="28"/>
      <c r="V89" s="29"/>
      <c r="W89" s="30"/>
      <c r="X89" s="1">
        <v>4</v>
      </c>
      <c r="Y89" s="1">
        <v>4</v>
      </c>
    </row>
    <row r="90" spans="1:25" ht="13.5" customHeight="1">
      <c r="A90" s="18" t="s">
        <v>222</v>
      </c>
      <c r="B90" s="5">
        <v>1311</v>
      </c>
      <c r="C90" s="5">
        <v>1269</v>
      </c>
      <c r="D90" s="10">
        <f t="shared" si="11"/>
        <v>-42</v>
      </c>
      <c r="E90" s="89">
        <f t="shared" si="12"/>
        <v>-3.2036613272311221E-2</v>
      </c>
      <c r="F90" s="93">
        <v>54</v>
      </c>
      <c r="G90" s="94">
        <v>144</v>
      </c>
      <c r="H90" s="94">
        <v>656</v>
      </c>
      <c r="I90" s="94">
        <v>469</v>
      </c>
      <c r="J90" s="94">
        <v>212</v>
      </c>
      <c r="K90" s="96">
        <f t="shared" si="13"/>
        <v>4.2553191489361701E-2</v>
      </c>
      <c r="L90" s="96">
        <f t="shared" si="14"/>
        <v>0.11347517730496454</v>
      </c>
      <c r="M90" s="96">
        <f t="shared" si="15"/>
        <v>0.51694247438928287</v>
      </c>
      <c r="N90" s="96">
        <f t="shared" si="16"/>
        <v>0.36958234830575254</v>
      </c>
      <c r="O90" s="96">
        <f t="shared" si="17"/>
        <v>0.16706067769897556</v>
      </c>
      <c r="P90" s="109">
        <f t="shared" si="18"/>
        <v>93.445121951219519</v>
      </c>
      <c r="R90" s="19">
        <v>216</v>
      </c>
      <c r="S90" s="14" t="s">
        <v>222</v>
      </c>
      <c r="T90" s="25"/>
      <c r="U90" s="28"/>
      <c r="V90" s="29"/>
      <c r="W90" s="30"/>
      <c r="X90" s="1">
        <v>13</v>
      </c>
      <c r="Y90" s="1">
        <v>1</v>
      </c>
    </row>
    <row r="91" spans="1:25" ht="13.5" customHeight="1">
      <c r="A91" s="18" t="s">
        <v>114</v>
      </c>
      <c r="B91" s="5">
        <v>5390</v>
      </c>
      <c r="C91" s="5">
        <v>5352</v>
      </c>
      <c r="D91" s="10">
        <f t="shared" si="11"/>
        <v>-38</v>
      </c>
      <c r="E91" s="89">
        <f t="shared" si="12"/>
        <v>-7.0500927643785127E-3</v>
      </c>
      <c r="F91" s="93">
        <v>376</v>
      </c>
      <c r="G91" s="94">
        <v>948</v>
      </c>
      <c r="H91" s="94">
        <v>3015</v>
      </c>
      <c r="I91" s="94">
        <v>1389</v>
      </c>
      <c r="J91" s="94">
        <v>620</v>
      </c>
      <c r="K91" s="96">
        <f t="shared" si="13"/>
        <v>7.0254110612855011E-2</v>
      </c>
      <c r="L91" s="96">
        <f t="shared" si="14"/>
        <v>0.17713004484304934</v>
      </c>
      <c r="M91" s="96">
        <f t="shared" si="15"/>
        <v>0.56334080717488788</v>
      </c>
      <c r="N91" s="96">
        <f t="shared" si="16"/>
        <v>0.25952914798206278</v>
      </c>
      <c r="O91" s="96">
        <f t="shared" si="17"/>
        <v>0.11584454409566518</v>
      </c>
      <c r="P91" s="109">
        <f t="shared" si="18"/>
        <v>77.512437810945272</v>
      </c>
      <c r="R91" s="19">
        <v>217</v>
      </c>
      <c r="S91" s="14" t="s">
        <v>114</v>
      </c>
      <c r="T91" s="25"/>
      <c r="U91" s="28"/>
      <c r="V91" s="29"/>
      <c r="W91" s="30"/>
      <c r="X91" s="1">
        <v>16</v>
      </c>
      <c r="Y91" s="1">
        <v>3</v>
      </c>
    </row>
    <row r="92" spans="1:25" ht="13.5" customHeight="1">
      <c r="A92" s="18" t="s">
        <v>223</v>
      </c>
      <c r="B92" s="5">
        <v>1192</v>
      </c>
      <c r="C92" s="5">
        <v>1200</v>
      </c>
      <c r="D92" s="10">
        <f t="shared" si="11"/>
        <v>8</v>
      </c>
      <c r="E92" s="89">
        <f t="shared" si="12"/>
        <v>6.7114093959732557E-3</v>
      </c>
      <c r="F92" s="93">
        <v>48</v>
      </c>
      <c r="G92" s="94">
        <v>127</v>
      </c>
      <c r="H92" s="94">
        <v>616</v>
      </c>
      <c r="I92" s="94">
        <v>457</v>
      </c>
      <c r="J92" s="94">
        <v>217</v>
      </c>
      <c r="K92" s="96">
        <f t="shared" si="13"/>
        <v>0.04</v>
      </c>
      <c r="L92" s="96">
        <f t="shared" si="14"/>
        <v>0.10583333333333333</v>
      </c>
      <c r="M92" s="96">
        <f t="shared" si="15"/>
        <v>0.51333333333333331</v>
      </c>
      <c r="N92" s="96">
        <f t="shared" si="16"/>
        <v>0.38083333333333336</v>
      </c>
      <c r="O92" s="96">
        <f t="shared" si="17"/>
        <v>0.18083333333333335</v>
      </c>
      <c r="P92" s="109">
        <f t="shared" si="18"/>
        <v>94.805194805194802</v>
      </c>
      <c r="R92" s="19">
        <v>218</v>
      </c>
      <c r="S92" s="14" t="s">
        <v>224</v>
      </c>
      <c r="T92" s="25"/>
      <c r="U92" s="28"/>
      <c r="V92" s="29"/>
      <c r="W92" s="30"/>
      <c r="X92" s="1">
        <v>14</v>
      </c>
      <c r="Y92" s="1">
        <v>1</v>
      </c>
    </row>
    <row r="93" spans="1:25" ht="13.5" customHeight="1">
      <c r="A93" s="18" t="s">
        <v>115</v>
      </c>
      <c r="B93" s="5">
        <v>8717</v>
      </c>
      <c r="C93" s="5">
        <v>8603</v>
      </c>
      <c r="D93" s="10">
        <f t="shared" si="11"/>
        <v>-114</v>
      </c>
      <c r="E93" s="89">
        <f t="shared" si="12"/>
        <v>-1.3077893770792715E-2</v>
      </c>
      <c r="F93" s="93">
        <v>420</v>
      </c>
      <c r="G93" s="94">
        <v>1217</v>
      </c>
      <c r="H93" s="94">
        <v>4973</v>
      </c>
      <c r="I93" s="94">
        <v>2413</v>
      </c>
      <c r="J93" s="94">
        <v>1072</v>
      </c>
      <c r="K93" s="96">
        <f t="shared" si="13"/>
        <v>4.8820179007323029E-2</v>
      </c>
      <c r="L93" s="96">
        <f t="shared" si="14"/>
        <v>0.14146228059979077</v>
      </c>
      <c r="M93" s="96">
        <f t="shared" si="15"/>
        <v>0.57805416715099389</v>
      </c>
      <c r="N93" s="96">
        <f t="shared" si="16"/>
        <v>0.2804835522492154</v>
      </c>
      <c r="O93" s="96">
        <f t="shared" si="17"/>
        <v>0.12460769499011973</v>
      </c>
      <c r="P93" s="109">
        <f t="shared" si="18"/>
        <v>72.994168509953752</v>
      </c>
      <c r="R93" s="19">
        <v>224</v>
      </c>
      <c r="S93" s="14" t="s">
        <v>116</v>
      </c>
      <c r="T93" s="25"/>
      <c r="U93" s="28"/>
      <c r="V93" s="29"/>
      <c r="W93" s="30"/>
      <c r="X93" s="1">
        <v>1</v>
      </c>
      <c r="Y93" s="1">
        <v>3</v>
      </c>
    </row>
    <row r="94" spans="1:25" ht="13.5" customHeight="1">
      <c r="A94" s="18" t="s">
        <v>225</v>
      </c>
      <c r="B94" s="5">
        <v>3774</v>
      </c>
      <c r="C94" s="5">
        <v>3665</v>
      </c>
      <c r="D94" s="10">
        <f t="shared" si="11"/>
        <v>-109</v>
      </c>
      <c r="E94" s="89">
        <f t="shared" si="12"/>
        <v>-2.8881822999470064E-2</v>
      </c>
      <c r="F94" s="93">
        <v>152</v>
      </c>
      <c r="G94" s="94">
        <v>424</v>
      </c>
      <c r="H94" s="94">
        <v>1866</v>
      </c>
      <c r="I94" s="94">
        <v>1375</v>
      </c>
      <c r="J94" s="94">
        <v>640</v>
      </c>
      <c r="K94" s="96">
        <f t="shared" si="13"/>
        <v>4.1473396998635746E-2</v>
      </c>
      <c r="L94" s="96">
        <f t="shared" si="14"/>
        <v>0.11568894952251023</v>
      </c>
      <c r="M94" s="96">
        <f t="shared" si="15"/>
        <v>0.50914051841746244</v>
      </c>
      <c r="N94" s="96">
        <f t="shared" si="16"/>
        <v>0.37517053206002726</v>
      </c>
      <c r="O94" s="96">
        <f t="shared" si="17"/>
        <v>0.17462482946793997</v>
      </c>
      <c r="P94" s="109">
        <f t="shared" si="18"/>
        <v>96.40943193997856</v>
      </c>
      <c r="R94" s="19">
        <v>226</v>
      </c>
      <c r="S94" s="14" t="s">
        <v>225</v>
      </c>
      <c r="T94" s="25"/>
      <c r="U94" s="28"/>
      <c r="V94" s="29"/>
      <c r="W94" s="30"/>
      <c r="X94" s="1">
        <v>13</v>
      </c>
      <c r="Y94" s="1">
        <v>2</v>
      </c>
    </row>
    <row r="95" spans="1:25" ht="13.5" customHeight="1">
      <c r="A95" s="18" t="s">
        <v>226</v>
      </c>
      <c r="B95" s="5">
        <v>2290</v>
      </c>
      <c r="C95" s="5">
        <v>2240</v>
      </c>
      <c r="D95" s="10">
        <f t="shared" si="11"/>
        <v>-50</v>
      </c>
      <c r="E95" s="89">
        <f t="shared" si="12"/>
        <v>-2.183406113537123E-2</v>
      </c>
      <c r="F95" s="93">
        <v>115</v>
      </c>
      <c r="G95" s="94">
        <v>281</v>
      </c>
      <c r="H95" s="94">
        <v>1156</v>
      </c>
      <c r="I95" s="94">
        <v>803</v>
      </c>
      <c r="J95" s="94">
        <v>358</v>
      </c>
      <c r="K95" s="96">
        <f t="shared" si="13"/>
        <v>5.1339285714285712E-2</v>
      </c>
      <c r="L95" s="96">
        <f t="shared" si="14"/>
        <v>0.12544642857142857</v>
      </c>
      <c r="M95" s="96">
        <f t="shared" si="15"/>
        <v>0.51607142857142863</v>
      </c>
      <c r="N95" s="96">
        <f t="shared" si="16"/>
        <v>0.35848214285714286</v>
      </c>
      <c r="O95" s="96">
        <f t="shared" si="17"/>
        <v>0.15982142857142856</v>
      </c>
      <c r="P95" s="109">
        <f t="shared" si="18"/>
        <v>93.771626297577853</v>
      </c>
      <c r="R95" s="19">
        <v>230</v>
      </c>
      <c r="S95" s="14" t="s">
        <v>226</v>
      </c>
      <c r="T95" s="25"/>
      <c r="U95" s="28"/>
      <c r="V95" s="29"/>
      <c r="W95" s="30"/>
      <c r="X95" s="1">
        <v>4</v>
      </c>
      <c r="Y95" s="1">
        <v>2</v>
      </c>
    </row>
    <row r="96" spans="1:25" ht="13.5" customHeight="1">
      <c r="A96" s="18" t="s">
        <v>42</v>
      </c>
      <c r="B96" s="5">
        <v>1289</v>
      </c>
      <c r="C96" s="5">
        <v>1256</v>
      </c>
      <c r="D96" s="10">
        <f t="shared" si="11"/>
        <v>-33</v>
      </c>
      <c r="E96" s="89">
        <f t="shared" si="12"/>
        <v>-2.560124127230412E-2</v>
      </c>
      <c r="F96" s="93">
        <v>67</v>
      </c>
      <c r="G96" s="94">
        <v>152</v>
      </c>
      <c r="H96" s="94">
        <v>574</v>
      </c>
      <c r="I96" s="94">
        <v>530</v>
      </c>
      <c r="J96" s="94">
        <v>237</v>
      </c>
      <c r="K96" s="96">
        <f t="shared" si="13"/>
        <v>5.3343949044585989E-2</v>
      </c>
      <c r="L96" s="96">
        <f t="shared" si="14"/>
        <v>0.12101910828025478</v>
      </c>
      <c r="M96" s="96">
        <f t="shared" si="15"/>
        <v>0.4570063694267516</v>
      </c>
      <c r="N96" s="96">
        <f t="shared" si="16"/>
        <v>0.42197452229299365</v>
      </c>
      <c r="O96" s="96">
        <f t="shared" si="17"/>
        <v>0.18869426751592358</v>
      </c>
      <c r="P96" s="109">
        <f t="shared" si="18"/>
        <v>118.81533101045295</v>
      </c>
      <c r="R96" s="19">
        <v>231</v>
      </c>
      <c r="S96" s="14" t="s">
        <v>43</v>
      </c>
      <c r="T96" s="25"/>
      <c r="U96" s="28"/>
      <c r="V96" s="29"/>
      <c r="W96" s="30"/>
      <c r="X96" s="1">
        <v>15</v>
      </c>
      <c r="Y96" s="1">
        <v>1</v>
      </c>
    </row>
    <row r="97" spans="1:25" ht="13.5" customHeight="1">
      <c r="A97" s="43" t="s">
        <v>117</v>
      </c>
      <c r="B97" s="5">
        <v>12890</v>
      </c>
      <c r="C97" s="5">
        <v>12750</v>
      </c>
      <c r="D97" s="10">
        <f t="shared" si="11"/>
        <v>-140</v>
      </c>
      <c r="E97" s="89">
        <f t="shared" si="12"/>
        <v>-1.0861132660977546E-2</v>
      </c>
      <c r="F97" s="93">
        <v>703</v>
      </c>
      <c r="G97" s="94">
        <v>1879</v>
      </c>
      <c r="H97" s="94">
        <v>7113</v>
      </c>
      <c r="I97" s="94">
        <v>3758</v>
      </c>
      <c r="J97" s="94">
        <v>1698</v>
      </c>
      <c r="K97" s="96">
        <f t="shared" si="13"/>
        <v>5.5137254901960787E-2</v>
      </c>
      <c r="L97" s="96">
        <f t="shared" si="14"/>
        <v>0.14737254901960783</v>
      </c>
      <c r="M97" s="96">
        <f t="shared" si="15"/>
        <v>0.5578823529411765</v>
      </c>
      <c r="N97" s="96">
        <f t="shared" si="16"/>
        <v>0.29474509803921567</v>
      </c>
      <c r="O97" s="96">
        <f t="shared" si="17"/>
        <v>0.13317647058823529</v>
      </c>
      <c r="P97" s="109">
        <f t="shared" si="18"/>
        <v>79.249261914803881</v>
      </c>
      <c r="R97" s="40">
        <v>232</v>
      </c>
      <c r="S97" s="14" t="s">
        <v>117</v>
      </c>
      <c r="T97" s="25"/>
      <c r="U97" s="28"/>
      <c r="V97" s="29"/>
      <c r="W97" s="30"/>
      <c r="X97" s="1">
        <v>14</v>
      </c>
      <c r="Y97" s="1">
        <v>4</v>
      </c>
    </row>
    <row r="98" spans="1:25" ht="13.5" customHeight="1">
      <c r="A98" s="18" t="s">
        <v>440</v>
      </c>
      <c r="B98" s="5">
        <v>15312</v>
      </c>
      <c r="C98" s="5">
        <v>15116</v>
      </c>
      <c r="D98" s="10">
        <f t="shared" si="11"/>
        <v>-196</v>
      </c>
      <c r="E98" s="89">
        <f t="shared" si="12"/>
        <v>-1.2800417972831712E-2</v>
      </c>
      <c r="F98" s="93">
        <v>789</v>
      </c>
      <c r="G98" s="94">
        <v>2160</v>
      </c>
      <c r="H98" s="94">
        <v>8313</v>
      </c>
      <c r="I98" s="94">
        <v>4643</v>
      </c>
      <c r="J98" s="94">
        <v>2290</v>
      </c>
      <c r="K98" s="96">
        <f t="shared" si="13"/>
        <v>5.2196348240275206E-2</v>
      </c>
      <c r="L98" s="96">
        <f t="shared" si="14"/>
        <v>0.14289494575284467</v>
      </c>
      <c r="M98" s="96">
        <f t="shared" si="15"/>
        <v>0.54994707594601744</v>
      </c>
      <c r="N98" s="96">
        <f t="shared" si="16"/>
        <v>0.30715797830113789</v>
      </c>
      <c r="O98" s="96">
        <f t="shared" si="17"/>
        <v>0.15149510452500661</v>
      </c>
      <c r="P98" s="109">
        <f t="shared" si="18"/>
        <v>81.83567905689884</v>
      </c>
      <c r="R98" s="19">
        <v>233</v>
      </c>
      <c r="S98" s="14" t="s">
        <v>440</v>
      </c>
      <c r="T98" s="25"/>
      <c r="U98" s="28"/>
      <c r="V98" s="29"/>
      <c r="W98" s="30"/>
      <c r="X98" s="1">
        <v>14</v>
      </c>
      <c r="Y98" s="1">
        <v>4</v>
      </c>
    </row>
    <row r="99" spans="1:25" ht="13.5" customHeight="1">
      <c r="A99" s="18" t="s">
        <v>45</v>
      </c>
      <c r="B99" s="5">
        <v>10396</v>
      </c>
      <c r="C99" s="5">
        <v>10284</v>
      </c>
      <c r="D99" s="10">
        <f t="shared" si="11"/>
        <v>-112</v>
      </c>
      <c r="E99" s="89">
        <f t="shared" si="12"/>
        <v>-1.0773374374759559E-2</v>
      </c>
      <c r="F99" s="93">
        <v>688</v>
      </c>
      <c r="G99" s="94">
        <v>1828</v>
      </c>
      <c r="H99" s="94">
        <v>6105</v>
      </c>
      <c r="I99" s="94">
        <v>2351</v>
      </c>
      <c r="J99" s="94">
        <v>1336</v>
      </c>
      <c r="K99" s="96">
        <f t="shared" si="13"/>
        <v>6.6900038895371453E-2</v>
      </c>
      <c r="L99" s="96">
        <f t="shared" si="14"/>
        <v>0.17775184753014392</v>
      </c>
      <c r="M99" s="96">
        <f t="shared" si="15"/>
        <v>0.59364060676779462</v>
      </c>
      <c r="N99" s="96">
        <f t="shared" si="16"/>
        <v>0.22860754570206146</v>
      </c>
      <c r="O99" s="96">
        <f t="shared" si="17"/>
        <v>0.12991054064566315</v>
      </c>
      <c r="P99" s="109">
        <f t="shared" si="18"/>
        <v>68.452088452088461</v>
      </c>
      <c r="R99" s="19">
        <v>235</v>
      </c>
      <c r="S99" s="14" t="s">
        <v>46</v>
      </c>
      <c r="T99" s="25"/>
      <c r="U99" s="28"/>
      <c r="V99" s="29"/>
      <c r="W99" s="30"/>
      <c r="X99" s="1">
        <v>1</v>
      </c>
      <c r="Y99" s="1">
        <v>4</v>
      </c>
    </row>
    <row r="100" spans="1:25" ht="13.5" customHeight="1">
      <c r="A100" s="18" t="s">
        <v>227</v>
      </c>
      <c r="B100" s="5">
        <v>4196</v>
      </c>
      <c r="C100" s="5">
        <v>4198</v>
      </c>
      <c r="D100" s="10">
        <f t="shared" si="11"/>
        <v>2</v>
      </c>
      <c r="E100" s="89">
        <f t="shared" si="12"/>
        <v>4.7664442326023071E-4</v>
      </c>
      <c r="F100" s="93">
        <v>279</v>
      </c>
      <c r="G100" s="94">
        <v>740</v>
      </c>
      <c r="H100" s="94">
        <v>2387</v>
      </c>
      <c r="I100" s="94">
        <v>1071</v>
      </c>
      <c r="J100" s="94">
        <v>514</v>
      </c>
      <c r="K100" s="96">
        <f t="shared" si="13"/>
        <v>6.6460219151977126E-2</v>
      </c>
      <c r="L100" s="96">
        <f t="shared" si="14"/>
        <v>0.17627441638875654</v>
      </c>
      <c r="M100" s="96">
        <f t="shared" si="15"/>
        <v>0.56860409718913774</v>
      </c>
      <c r="N100" s="96">
        <f t="shared" si="16"/>
        <v>0.25512148642210575</v>
      </c>
      <c r="O100" s="96">
        <f t="shared" si="17"/>
        <v>0.12243925678894711</v>
      </c>
      <c r="P100" s="109">
        <f t="shared" si="18"/>
        <v>75.869291998324258</v>
      </c>
      <c r="R100" s="19">
        <v>236</v>
      </c>
      <c r="S100" s="14" t="s">
        <v>228</v>
      </c>
      <c r="T100" s="25"/>
      <c r="U100" s="28"/>
      <c r="V100" s="29"/>
      <c r="W100" s="30"/>
      <c r="X100" s="1">
        <v>16</v>
      </c>
      <c r="Y100" s="1">
        <v>2</v>
      </c>
    </row>
    <row r="101" spans="1:25" ht="13.5" customHeight="1">
      <c r="A101" s="18" t="s">
        <v>229</v>
      </c>
      <c r="B101" s="5">
        <v>2095</v>
      </c>
      <c r="C101" s="5">
        <v>2029</v>
      </c>
      <c r="D101" s="10">
        <f t="shared" si="11"/>
        <v>-66</v>
      </c>
      <c r="E101" s="89">
        <f t="shared" si="12"/>
        <v>-3.1503579952267269E-2</v>
      </c>
      <c r="F101" s="93">
        <v>90</v>
      </c>
      <c r="G101" s="94">
        <v>211</v>
      </c>
      <c r="H101" s="94">
        <v>974</v>
      </c>
      <c r="I101" s="94">
        <v>844</v>
      </c>
      <c r="J101" s="94">
        <v>355</v>
      </c>
      <c r="K101" s="96">
        <f t="shared" si="13"/>
        <v>4.435682602267127E-2</v>
      </c>
      <c r="L101" s="96">
        <f t="shared" si="14"/>
        <v>0.10399211434204042</v>
      </c>
      <c r="M101" s="96">
        <f t="shared" si="15"/>
        <v>0.48003942828979795</v>
      </c>
      <c r="N101" s="96">
        <f t="shared" si="16"/>
        <v>0.41596845736816168</v>
      </c>
      <c r="O101" s="96">
        <f t="shared" si="17"/>
        <v>0.17496303597831445</v>
      </c>
      <c r="P101" s="109">
        <f t="shared" si="18"/>
        <v>108.31622176591375</v>
      </c>
      <c r="R101" s="19">
        <v>239</v>
      </c>
      <c r="S101" s="14" t="s">
        <v>229</v>
      </c>
      <c r="T101" s="25"/>
      <c r="U101" s="28"/>
      <c r="V101" s="29"/>
      <c r="W101" s="30"/>
      <c r="X101" s="1">
        <v>11</v>
      </c>
      <c r="Y101" s="1">
        <v>2</v>
      </c>
    </row>
    <row r="102" spans="1:25" ht="13.5" customHeight="1">
      <c r="A102" s="18" t="s">
        <v>47</v>
      </c>
      <c r="B102" s="5">
        <v>19982</v>
      </c>
      <c r="C102" s="5">
        <v>19499</v>
      </c>
      <c r="D102" s="10">
        <f t="shared" si="11"/>
        <v>-483</v>
      </c>
      <c r="E102" s="89">
        <f t="shared" si="12"/>
        <v>-2.4171754579121241E-2</v>
      </c>
      <c r="F102" s="93">
        <v>993</v>
      </c>
      <c r="G102" s="94">
        <v>2653</v>
      </c>
      <c r="H102" s="94">
        <v>10882</v>
      </c>
      <c r="I102" s="94">
        <v>5964</v>
      </c>
      <c r="J102" s="94">
        <v>2658</v>
      </c>
      <c r="K102" s="96">
        <f t="shared" si="13"/>
        <v>5.0925688496845992E-2</v>
      </c>
      <c r="L102" s="96">
        <f t="shared" si="14"/>
        <v>0.13605825939791785</v>
      </c>
      <c r="M102" s="96">
        <f t="shared" si="15"/>
        <v>0.55807990153341192</v>
      </c>
      <c r="N102" s="96">
        <f t="shared" si="16"/>
        <v>0.3058618390686702</v>
      </c>
      <c r="O102" s="96">
        <f t="shared" si="17"/>
        <v>0.13631468280424638</v>
      </c>
      <c r="P102" s="109">
        <f t="shared" si="18"/>
        <v>79.185811431722115</v>
      </c>
      <c r="R102" s="19">
        <v>240</v>
      </c>
      <c r="S102" s="14" t="s">
        <v>47</v>
      </c>
      <c r="T102" s="25"/>
      <c r="U102" s="28"/>
      <c r="V102" s="29"/>
      <c r="W102" s="30"/>
      <c r="X102" s="1">
        <v>19</v>
      </c>
      <c r="Y102" s="1">
        <v>4</v>
      </c>
    </row>
    <row r="103" spans="1:25" ht="13.5" customHeight="1">
      <c r="A103" s="18" t="s">
        <v>118</v>
      </c>
      <c r="B103" s="5">
        <v>7904</v>
      </c>
      <c r="C103" s="5">
        <v>7771</v>
      </c>
      <c r="D103" s="10">
        <f t="shared" si="11"/>
        <v>-133</v>
      </c>
      <c r="E103" s="89">
        <f t="shared" si="12"/>
        <v>-1.6826923076923128E-2</v>
      </c>
      <c r="F103" s="93">
        <v>481</v>
      </c>
      <c r="G103" s="94">
        <v>1268</v>
      </c>
      <c r="H103" s="94">
        <v>4382</v>
      </c>
      <c r="I103" s="94">
        <v>2121</v>
      </c>
      <c r="J103" s="94">
        <v>925</v>
      </c>
      <c r="K103" s="96">
        <f t="shared" si="13"/>
        <v>6.1896795779178997E-2</v>
      </c>
      <c r="L103" s="96">
        <f t="shared" si="14"/>
        <v>0.16317076309355294</v>
      </c>
      <c r="M103" s="96">
        <f t="shared" si="15"/>
        <v>0.56389139106936048</v>
      </c>
      <c r="N103" s="96">
        <f t="shared" si="16"/>
        <v>0.27293784583708658</v>
      </c>
      <c r="O103" s="96">
        <f t="shared" si="17"/>
        <v>0.11903229957534422</v>
      </c>
      <c r="P103" s="109">
        <f t="shared" si="18"/>
        <v>77.33911455956185</v>
      </c>
      <c r="R103" s="19">
        <v>241</v>
      </c>
      <c r="S103" s="14" t="s">
        <v>118</v>
      </c>
      <c r="T103" s="25"/>
      <c r="U103" s="28"/>
      <c r="V103" s="29"/>
      <c r="W103" s="30"/>
      <c r="X103" s="1">
        <v>19</v>
      </c>
      <c r="Y103" s="1">
        <v>3</v>
      </c>
    </row>
    <row r="104" spans="1:25" ht="13.5" customHeight="1">
      <c r="A104" s="18" t="s">
        <v>49</v>
      </c>
      <c r="B104" s="5">
        <v>19116</v>
      </c>
      <c r="C104" s="5">
        <v>19300</v>
      </c>
      <c r="D104" s="10">
        <f t="shared" si="11"/>
        <v>184</v>
      </c>
      <c r="E104" s="89">
        <f t="shared" si="12"/>
        <v>9.6254446536931937E-3</v>
      </c>
      <c r="F104" s="93">
        <v>1837</v>
      </c>
      <c r="G104" s="94">
        <v>4466</v>
      </c>
      <c r="H104" s="94">
        <v>11655</v>
      </c>
      <c r="I104" s="94">
        <v>3179</v>
      </c>
      <c r="J104" s="94">
        <v>1443</v>
      </c>
      <c r="K104" s="96">
        <f t="shared" si="13"/>
        <v>9.5181347150259069E-2</v>
      </c>
      <c r="L104" s="96">
        <f t="shared" si="14"/>
        <v>0.23139896373056995</v>
      </c>
      <c r="M104" s="96">
        <f t="shared" si="15"/>
        <v>0.60388601036269429</v>
      </c>
      <c r="N104" s="96">
        <f t="shared" si="16"/>
        <v>0.16471502590673576</v>
      </c>
      <c r="O104" s="96">
        <f t="shared" si="17"/>
        <v>7.4766839378238345E-2</v>
      </c>
      <c r="P104" s="109">
        <f t="shared" si="18"/>
        <v>65.594165594165602</v>
      </c>
      <c r="R104" s="19">
        <v>244</v>
      </c>
      <c r="S104" s="14" t="s">
        <v>49</v>
      </c>
      <c r="T104" s="25"/>
      <c r="U104" s="28"/>
      <c r="V104" s="29"/>
      <c r="W104" s="30"/>
      <c r="X104" s="1">
        <v>17</v>
      </c>
      <c r="Y104" s="1">
        <v>4</v>
      </c>
    </row>
    <row r="105" spans="1:25" ht="13.5" customHeight="1">
      <c r="A105" s="18" t="s">
        <v>50</v>
      </c>
      <c r="B105" s="5">
        <v>37232</v>
      </c>
      <c r="C105" s="5">
        <v>37676</v>
      </c>
      <c r="D105" s="10">
        <f t="shared" si="11"/>
        <v>444</v>
      </c>
      <c r="E105" s="89">
        <f t="shared" si="12"/>
        <v>1.1925225612376522E-2</v>
      </c>
      <c r="F105" s="93">
        <v>2545</v>
      </c>
      <c r="G105" s="94">
        <v>5966</v>
      </c>
      <c r="H105" s="94">
        <v>23976</v>
      </c>
      <c r="I105" s="94">
        <v>7734</v>
      </c>
      <c r="J105" s="94">
        <v>3442</v>
      </c>
      <c r="K105" s="96">
        <f t="shared" si="13"/>
        <v>6.7549633719078461E-2</v>
      </c>
      <c r="L105" s="96">
        <f t="shared" si="14"/>
        <v>0.15835014332731712</v>
      </c>
      <c r="M105" s="96">
        <f t="shared" si="15"/>
        <v>0.63637328803482318</v>
      </c>
      <c r="N105" s="96">
        <f t="shared" si="16"/>
        <v>0.20527656863785965</v>
      </c>
      <c r="O105" s="96">
        <f t="shared" si="17"/>
        <v>9.1357893619280178E-2</v>
      </c>
      <c r="P105" s="109">
        <f t="shared" si="18"/>
        <v>57.140473807140474</v>
      </c>
      <c r="R105" s="19">
        <v>245</v>
      </c>
      <c r="S105" s="14" t="s">
        <v>51</v>
      </c>
      <c r="T105" s="25"/>
      <c r="U105" s="28"/>
      <c r="V105" s="29"/>
      <c r="W105" s="30"/>
      <c r="X105" s="1">
        <v>1</v>
      </c>
      <c r="Y105" s="1">
        <v>5</v>
      </c>
    </row>
    <row r="106" spans="1:25" ht="13.5" customHeight="1">
      <c r="A106" s="43" t="s">
        <v>119</v>
      </c>
      <c r="B106" s="5">
        <v>9443</v>
      </c>
      <c r="C106" s="5">
        <v>9250</v>
      </c>
      <c r="D106" s="10">
        <f t="shared" si="11"/>
        <v>-193</v>
      </c>
      <c r="E106" s="89">
        <f t="shared" si="12"/>
        <v>-2.043841999364604E-2</v>
      </c>
      <c r="F106" s="93">
        <v>414</v>
      </c>
      <c r="G106" s="94">
        <v>1170</v>
      </c>
      <c r="H106" s="94">
        <v>4755</v>
      </c>
      <c r="I106" s="94">
        <v>3325</v>
      </c>
      <c r="J106" s="94">
        <v>1556</v>
      </c>
      <c r="K106" s="96">
        <f t="shared" si="13"/>
        <v>4.4756756756756756E-2</v>
      </c>
      <c r="L106" s="96">
        <f t="shared" si="14"/>
        <v>0.1264864864864865</v>
      </c>
      <c r="M106" s="96">
        <f t="shared" si="15"/>
        <v>0.51405405405405402</v>
      </c>
      <c r="N106" s="96">
        <f t="shared" si="16"/>
        <v>0.35945945945945945</v>
      </c>
      <c r="O106" s="96">
        <f t="shared" si="17"/>
        <v>0.16821621621621621</v>
      </c>
      <c r="P106" s="109">
        <f t="shared" si="18"/>
        <v>94.532071503680342</v>
      </c>
      <c r="R106" s="40">
        <v>249</v>
      </c>
      <c r="S106" s="14" t="s">
        <v>480</v>
      </c>
      <c r="T106" s="25"/>
      <c r="U106" s="28"/>
      <c r="V106" s="29"/>
      <c r="W106" s="30"/>
      <c r="X106" s="1">
        <v>13</v>
      </c>
      <c r="Y106" s="1">
        <v>3</v>
      </c>
    </row>
    <row r="107" spans="1:25" ht="13.5" customHeight="1">
      <c r="A107" s="18" t="s">
        <v>230</v>
      </c>
      <c r="B107" s="5">
        <v>1808</v>
      </c>
      <c r="C107" s="5">
        <v>1771</v>
      </c>
      <c r="D107" s="10">
        <f t="shared" si="11"/>
        <v>-37</v>
      </c>
      <c r="E107" s="89">
        <f t="shared" si="12"/>
        <v>-2.0464601769911495E-2</v>
      </c>
      <c r="F107" s="93">
        <v>64</v>
      </c>
      <c r="G107" s="94">
        <v>208</v>
      </c>
      <c r="H107" s="94">
        <v>902</v>
      </c>
      <c r="I107" s="94">
        <v>661</v>
      </c>
      <c r="J107" s="94">
        <v>298</v>
      </c>
      <c r="K107" s="96">
        <f t="shared" si="13"/>
        <v>3.6137775268210048E-2</v>
      </c>
      <c r="L107" s="96">
        <f t="shared" si="14"/>
        <v>0.11744776962168267</v>
      </c>
      <c r="M107" s="96">
        <f t="shared" si="15"/>
        <v>0.50931677018633537</v>
      </c>
      <c r="N107" s="96">
        <f t="shared" si="16"/>
        <v>0.37323546019198195</v>
      </c>
      <c r="O107" s="96">
        <f t="shared" si="17"/>
        <v>0.16826651609260304</v>
      </c>
      <c r="P107" s="109">
        <f t="shared" si="18"/>
        <v>96.341463414634148</v>
      </c>
      <c r="R107" s="19">
        <v>250</v>
      </c>
      <c r="S107" s="14" t="s">
        <v>230</v>
      </c>
      <c r="T107" s="25"/>
      <c r="U107" s="28"/>
      <c r="V107" s="29"/>
      <c r="W107" s="30"/>
      <c r="X107" s="1">
        <v>6</v>
      </c>
      <c r="Y107" s="1">
        <v>1</v>
      </c>
    </row>
    <row r="108" spans="1:25" ht="13.5" customHeight="1">
      <c r="A108" s="18" t="s">
        <v>231</v>
      </c>
      <c r="B108" s="5">
        <v>1581</v>
      </c>
      <c r="C108" s="5">
        <v>1554</v>
      </c>
      <c r="D108" s="10">
        <f t="shared" si="11"/>
        <v>-27</v>
      </c>
      <c r="E108" s="89">
        <f t="shared" si="12"/>
        <v>-1.7077798861480087E-2</v>
      </c>
      <c r="F108" s="93">
        <v>119</v>
      </c>
      <c r="G108" s="94">
        <v>269</v>
      </c>
      <c r="H108" s="94">
        <v>746</v>
      </c>
      <c r="I108" s="94">
        <v>539</v>
      </c>
      <c r="J108" s="94">
        <v>247</v>
      </c>
      <c r="K108" s="96">
        <f t="shared" si="13"/>
        <v>7.6576576576576572E-2</v>
      </c>
      <c r="L108" s="96">
        <f t="shared" si="14"/>
        <v>0.1731016731016731</v>
      </c>
      <c r="M108" s="96">
        <f t="shared" si="15"/>
        <v>0.48005148005148007</v>
      </c>
      <c r="N108" s="96">
        <f t="shared" si="16"/>
        <v>0.34684684684684686</v>
      </c>
      <c r="O108" s="96">
        <f t="shared" si="17"/>
        <v>0.15894465894465895</v>
      </c>
      <c r="P108" s="109">
        <f t="shared" si="18"/>
        <v>108.31099195710456</v>
      </c>
      <c r="R108" s="19">
        <v>256</v>
      </c>
      <c r="S108" s="14" t="s">
        <v>231</v>
      </c>
      <c r="T108" s="25"/>
      <c r="U108" s="28"/>
      <c r="V108" s="29"/>
      <c r="W108" s="30"/>
      <c r="X108" s="1">
        <v>13</v>
      </c>
      <c r="Y108" s="1">
        <v>1</v>
      </c>
    </row>
    <row r="109" spans="1:25" ht="13.5" customHeight="1">
      <c r="A109" s="18" t="s">
        <v>52</v>
      </c>
      <c r="B109" s="5">
        <v>40433</v>
      </c>
      <c r="C109" s="5">
        <v>40722</v>
      </c>
      <c r="D109" s="10">
        <f t="shared" si="11"/>
        <v>289</v>
      </c>
      <c r="E109" s="89">
        <f t="shared" si="12"/>
        <v>7.1476269383918822E-3</v>
      </c>
      <c r="F109" s="93">
        <v>2895</v>
      </c>
      <c r="G109" s="94">
        <v>7304</v>
      </c>
      <c r="H109" s="94">
        <v>26190</v>
      </c>
      <c r="I109" s="94">
        <v>7228</v>
      </c>
      <c r="J109" s="94">
        <v>3009</v>
      </c>
      <c r="K109" s="96">
        <f t="shared" si="13"/>
        <v>7.1091793133932518E-2</v>
      </c>
      <c r="L109" s="96">
        <f t="shared" si="14"/>
        <v>0.17936250675310642</v>
      </c>
      <c r="M109" s="96">
        <f t="shared" si="15"/>
        <v>0.64314129954324439</v>
      </c>
      <c r="N109" s="96">
        <f t="shared" si="16"/>
        <v>0.17749619370364914</v>
      </c>
      <c r="O109" s="96">
        <f t="shared" si="17"/>
        <v>7.3891262708118466E-2</v>
      </c>
      <c r="P109" s="109">
        <f t="shared" si="18"/>
        <v>55.486827033218788</v>
      </c>
      <c r="R109" s="19">
        <v>257</v>
      </c>
      <c r="S109" s="14" t="s">
        <v>53</v>
      </c>
      <c r="T109" s="25"/>
      <c r="U109" s="28"/>
      <c r="V109" s="29"/>
      <c r="W109" s="30"/>
      <c r="X109" s="1">
        <v>1</v>
      </c>
      <c r="Y109" s="1">
        <v>5</v>
      </c>
    </row>
    <row r="110" spans="1:25" ht="13.5" customHeight="1">
      <c r="A110" s="18" t="s">
        <v>232</v>
      </c>
      <c r="B110" s="5">
        <v>9877</v>
      </c>
      <c r="C110" s="5">
        <v>9727</v>
      </c>
      <c r="D110" s="10">
        <f t="shared" si="11"/>
        <v>-150</v>
      </c>
      <c r="E110" s="89">
        <f t="shared" si="12"/>
        <v>-1.5186797610610481E-2</v>
      </c>
      <c r="F110" s="93">
        <v>374</v>
      </c>
      <c r="G110" s="94">
        <v>1043</v>
      </c>
      <c r="H110" s="94">
        <v>4874</v>
      </c>
      <c r="I110" s="94">
        <v>3810</v>
      </c>
      <c r="J110" s="94">
        <v>1747</v>
      </c>
      <c r="K110" s="96">
        <f t="shared" si="13"/>
        <v>3.8449676159144651E-2</v>
      </c>
      <c r="L110" s="96">
        <f t="shared" si="14"/>
        <v>0.10722730543847024</v>
      </c>
      <c r="M110" s="96">
        <f t="shared" si="15"/>
        <v>0.501079469517837</v>
      </c>
      <c r="N110" s="96">
        <f t="shared" si="16"/>
        <v>0.39169322504369281</v>
      </c>
      <c r="O110" s="96">
        <f t="shared" si="17"/>
        <v>0.17960316644391899</v>
      </c>
      <c r="P110" s="109">
        <f t="shared" si="18"/>
        <v>99.569142388182186</v>
      </c>
      <c r="R110" s="19">
        <v>260</v>
      </c>
      <c r="S110" s="14" t="s">
        <v>232</v>
      </c>
      <c r="T110" s="25"/>
      <c r="U110" s="28"/>
      <c r="V110" s="29"/>
      <c r="W110" s="30"/>
      <c r="X110" s="1">
        <v>12</v>
      </c>
      <c r="Y110" s="1">
        <v>3</v>
      </c>
    </row>
    <row r="111" spans="1:25" ht="13.5" customHeight="1">
      <c r="A111" s="18" t="s">
        <v>233</v>
      </c>
      <c r="B111" s="5">
        <v>6523</v>
      </c>
      <c r="C111" s="5">
        <v>6637</v>
      </c>
      <c r="D111" s="10">
        <f t="shared" si="11"/>
        <v>114</v>
      </c>
      <c r="E111" s="89">
        <f t="shared" si="12"/>
        <v>1.7476621186570673E-2</v>
      </c>
      <c r="F111" s="93">
        <v>404</v>
      </c>
      <c r="G111" s="94">
        <v>969</v>
      </c>
      <c r="H111" s="94">
        <v>4214</v>
      </c>
      <c r="I111" s="94">
        <v>1454</v>
      </c>
      <c r="J111" s="94">
        <v>581</v>
      </c>
      <c r="K111" s="96">
        <f t="shared" si="13"/>
        <v>6.0870875395510018E-2</v>
      </c>
      <c r="L111" s="96">
        <f t="shared" si="14"/>
        <v>0.1459996986590327</v>
      </c>
      <c r="M111" s="96">
        <f t="shared" si="15"/>
        <v>0.63492541811059211</v>
      </c>
      <c r="N111" s="96">
        <f t="shared" si="16"/>
        <v>0.21907488323037516</v>
      </c>
      <c r="O111" s="96">
        <f t="shared" si="17"/>
        <v>8.7539551001958718E-2</v>
      </c>
      <c r="P111" s="109">
        <f t="shared" si="18"/>
        <v>57.498813478879924</v>
      </c>
      <c r="R111" s="19">
        <v>261</v>
      </c>
      <c r="S111" s="14" t="s">
        <v>481</v>
      </c>
      <c r="T111" s="25"/>
      <c r="U111" s="28"/>
      <c r="V111" s="29"/>
      <c r="W111" s="30"/>
      <c r="X111" s="1">
        <v>19</v>
      </c>
      <c r="Y111" s="1">
        <v>3</v>
      </c>
    </row>
    <row r="112" spans="1:25" ht="13.5" customHeight="1">
      <c r="A112" s="18" t="s">
        <v>234</v>
      </c>
      <c r="B112" s="5">
        <v>7759</v>
      </c>
      <c r="C112" s="5">
        <v>7597</v>
      </c>
      <c r="D112" s="10">
        <f t="shared" si="11"/>
        <v>-162</v>
      </c>
      <c r="E112" s="89">
        <f t="shared" si="12"/>
        <v>-2.087897924990334E-2</v>
      </c>
      <c r="F112" s="93">
        <v>454</v>
      </c>
      <c r="G112" s="94">
        <v>1086</v>
      </c>
      <c r="H112" s="94">
        <v>4030</v>
      </c>
      <c r="I112" s="94">
        <v>2481</v>
      </c>
      <c r="J112" s="94">
        <v>1156</v>
      </c>
      <c r="K112" s="96">
        <f t="shared" si="13"/>
        <v>5.9760431749374752E-2</v>
      </c>
      <c r="L112" s="96">
        <f t="shared" si="14"/>
        <v>0.14295116493352639</v>
      </c>
      <c r="M112" s="96">
        <f t="shared" si="15"/>
        <v>0.53047255495590362</v>
      </c>
      <c r="N112" s="96">
        <f t="shared" si="16"/>
        <v>0.32657628011056994</v>
      </c>
      <c r="O112" s="96">
        <f t="shared" si="17"/>
        <v>0.15216532841911282</v>
      </c>
      <c r="P112" s="109">
        <f t="shared" si="18"/>
        <v>88.511166253101749</v>
      </c>
      <c r="R112" s="19">
        <v>263</v>
      </c>
      <c r="S112" s="14" t="s">
        <v>234</v>
      </c>
      <c r="T112" s="25"/>
      <c r="U112" s="28"/>
      <c r="V112" s="29"/>
      <c r="W112" s="30"/>
      <c r="X112" s="1">
        <v>11</v>
      </c>
      <c r="Y112" s="1">
        <v>3</v>
      </c>
    </row>
    <row r="113" spans="1:25" ht="13.5" customHeight="1">
      <c r="A113" s="18" t="s">
        <v>235</v>
      </c>
      <c r="B113" s="5">
        <v>1088</v>
      </c>
      <c r="C113" s="5">
        <v>1064</v>
      </c>
      <c r="D113" s="10">
        <f t="shared" si="11"/>
        <v>-24</v>
      </c>
      <c r="E113" s="89">
        <f t="shared" si="12"/>
        <v>-2.2058823529411797E-2</v>
      </c>
      <c r="F113" s="93">
        <v>62</v>
      </c>
      <c r="G113" s="94">
        <v>138</v>
      </c>
      <c r="H113" s="94">
        <v>523</v>
      </c>
      <c r="I113" s="94">
        <v>403</v>
      </c>
      <c r="J113" s="94">
        <v>198</v>
      </c>
      <c r="K113" s="96">
        <f t="shared" si="13"/>
        <v>5.827067669172932E-2</v>
      </c>
      <c r="L113" s="96">
        <f t="shared" si="14"/>
        <v>0.12969924812030076</v>
      </c>
      <c r="M113" s="96">
        <f t="shared" si="15"/>
        <v>0.49154135338345867</v>
      </c>
      <c r="N113" s="96">
        <f t="shared" si="16"/>
        <v>0.37875939849624063</v>
      </c>
      <c r="O113" s="96">
        <f t="shared" si="17"/>
        <v>0.18609022556390978</v>
      </c>
      <c r="P113" s="109">
        <f t="shared" si="18"/>
        <v>103.44168260038241</v>
      </c>
      <c r="R113" s="19">
        <v>265</v>
      </c>
      <c r="S113" s="14" t="s">
        <v>235</v>
      </c>
      <c r="T113" s="25"/>
      <c r="U113" s="28"/>
      <c r="V113" s="29"/>
      <c r="W113" s="30"/>
      <c r="X113" s="1">
        <v>13</v>
      </c>
      <c r="Y113" s="1">
        <v>1</v>
      </c>
    </row>
    <row r="114" spans="1:25" ht="13.5" customHeight="1">
      <c r="A114" s="18" t="s">
        <v>120</v>
      </c>
      <c r="B114" s="5">
        <v>6951</v>
      </c>
      <c r="C114" s="5">
        <v>6903</v>
      </c>
      <c r="D114" s="10">
        <f t="shared" si="11"/>
        <v>-48</v>
      </c>
      <c r="E114" s="89">
        <f t="shared" si="12"/>
        <v>-6.9054812257228759E-3</v>
      </c>
      <c r="F114" s="93">
        <v>352</v>
      </c>
      <c r="G114" s="94">
        <v>858</v>
      </c>
      <c r="H114" s="94">
        <v>3838</v>
      </c>
      <c r="I114" s="94">
        <v>2207</v>
      </c>
      <c r="J114" s="94">
        <v>1059</v>
      </c>
      <c r="K114" s="96">
        <f t="shared" si="13"/>
        <v>5.0992322178762858E-2</v>
      </c>
      <c r="L114" s="96">
        <f t="shared" si="14"/>
        <v>0.12429378531073447</v>
      </c>
      <c r="M114" s="96">
        <f t="shared" si="15"/>
        <v>0.55599014921048817</v>
      </c>
      <c r="N114" s="96">
        <f t="shared" si="16"/>
        <v>0.31971606547877734</v>
      </c>
      <c r="O114" s="96">
        <f t="shared" si="17"/>
        <v>0.15341156019122121</v>
      </c>
      <c r="P114" s="109">
        <f t="shared" si="18"/>
        <v>79.859301719645643</v>
      </c>
      <c r="R114" s="19">
        <v>271</v>
      </c>
      <c r="S114" s="14" t="s">
        <v>121</v>
      </c>
      <c r="T114" s="25"/>
      <c r="U114" s="28"/>
      <c r="V114" s="29"/>
      <c r="W114" s="30"/>
      <c r="X114" s="1">
        <v>4</v>
      </c>
      <c r="Y114" s="1">
        <v>3</v>
      </c>
    </row>
    <row r="115" spans="1:25" ht="13.5" customHeight="1">
      <c r="A115" s="18" t="s">
        <v>441</v>
      </c>
      <c r="B115" s="5">
        <v>47909</v>
      </c>
      <c r="C115" s="5">
        <v>48006</v>
      </c>
      <c r="D115" s="10">
        <f t="shared" si="11"/>
        <v>97</v>
      </c>
      <c r="E115" s="89">
        <f t="shared" si="12"/>
        <v>2.0246717735707964E-3</v>
      </c>
      <c r="F115" s="93">
        <v>3625</v>
      </c>
      <c r="G115" s="94">
        <v>8743</v>
      </c>
      <c r="H115" s="94">
        <v>28101</v>
      </c>
      <c r="I115" s="94">
        <v>11162</v>
      </c>
      <c r="J115" s="94">
        <v>5233</v>
      </c>
      <c r="K115" s="96">
        <f t="shared" si="13"/>
        <v>7.5511394409032206E-2</v>
      </c>
      <c r="L115" s="96">
        <f t="shared" si="14"/>
        <v>0.1821230679498396</v>
      </c>
      <c r="M115" s="96">
        <f t="shared" si="15"/>
        <v>0.58536432945881767</v>
      </c>
      <c r="N115" s="96">
        <f t="shared" si="16"/>
        <v>0.23251260259134274</v>
      </c>
      <c r="O115" s="96">
        <f t="shared" si="17"/>
        <v>0.10900720743240429</v>
      </c>
      <c r="P115" s="109">
        <f t="shared" si="18"/>
        <v>70.833778157360953</v>
      </c>
      <c r="R115" s="19">
        <v>272</v>
      </c>
      <c r="S115" s="14" t="s">
        <v>54</v>
      </c>
      <c r="T115" s="25"/>
      <c r="U115" s="28"/>
      <c r="V115" s="29"/>
      <c r="W115" s="30"/>
      <c r="X115" s="1">
        <v>16</v>
      </c>
      <c r="Y115" s="1">
        <v>5</v>
      </c>
    </row>
    <row r="116" spans="1:25" ht="13.5" customHeight="1">
      <c r="A116" s="18" t="s">
        <v>236</v>
      </c>
      <c r="B116" s="5">
        <v>3989</v>
      </c>
      <c r="C116" s="5">
        <v>3999</v>
      </c>
      <c r="D116" s="10">
        <f t="shared" si="11"/>
        <v>10</v>
      </c>
      <c r="E116" s="89">
        <f t="shared" si="12"/>
        <v>2.5068939583856586E-3</v>
      </c>
      <c r="F116" s="93">
        <v>246</v>
      </c>
      <c r="G116" s="94">
        <v>625</v>
      </c>
      <c r="H116" s="94">
        <v>2289</v>
      </c>
      <c r="I116" s="94">
        <v>1085</v>
      </c>
      <c r="J116" s="94">
        <v>464</v>
      </c>
      <c r="K116" s="96">
        <f t="shared" si="13"/>
        <v>6.1515378844711179E-2</v>
      </c>
      <c r="L116" s="96">
        <f t="shared" si="14"/>
        <v>0.15628907226806701</v>
      </c>
      <c r="M116" s="96">
        <f t="shared" si="15"/>
        <v>0.57239309827456863</v>
      </c>
      <c r="N116" s="96">
        <f t="shared" si="16"/>
        <v>0.27131782945736432</v>
      </c>
      <c r="O116" s="96">
        <f t="shared" si="17"/>
        <v>0.11602900725181295</v>
      </c>
      <c r="P116" s="109">
        <f t="shared" si="18"/>
        <v>74.705111402359108</v>
      </c>
      <c r="R116" s="19">
        <v>273</v>
      </c>
      <c r="S116" s="14" t="s">
        <v>236</v>
      </c>
      <c r="T116" s="25"/>
      <c r="U116" s="28"/>
      <c r="V116" s="29"/>
      <c r="W116" s="30"/>
      <c r="X116" s="1">
        <v>19</v>
      </c>
      <c r="Y116" s="1">
        <v>2</v>
      </c>
    </row>
    <row r="117" spans="1:25" ht="13.5" customHeight="1">
      <c r="A117" s="18" t="s">
        <v>237</v>
      </c>
      <c r="B117" s="5">
        <v>2586</v>
      </c>
      <c r="C117" s="5">
        <v>2521</v>
      </c>
      <c r="D117" s="10">
        <f t="shared" si="11"/>
        <v>-65</v>
      </c>
      <c r="E117" s="89">
        <f t="shared" si="12"/>
        <v>-2.5135344160866158E-2</v>
      </c>
      <c r="F117" s="93">
        <v>116</v>
      </c>
      <c r="G117" s="94">
        <v>314</v>
      </c>
      <c r="H117" s="94">
        <v>1315</v>
      </c>
      <c r="I117" s="94">
        <v>892</v>
      </c>
      <c r="J117" s="94">
        <v>426</v>
      </c>
      <c r="K117" s="96">
        <f t="shared" si="13"/>
        <v>4.6013486711622371E-2</v>
      </c>
      <c r="L117" s="96">
        <f t="shared" si="14"/>
        <v>0.12455374851249504</v>
      </c>
      <c r="M117" s="96">
        <f t="shared" si="15"/>
        <v>0.52161840539468463</v>
      </c>
      <c r="N117" s="96">
        <f t="shared" si="16"/>
        <v>0.35382784609282031</v>
      </c>
      <c r="O117" s="96">
        <f t="shared" si="17"/>
        <v>0.16898056326854421</v>
      </c>
      <c r="P117" s="109">
        <f t="shared" si="18"/>
        <v>91.711026615969573</v>
      </c>
      <c r="R117" s="19">
        <v>275</v>
      </c>
      <c r="S117" s="14" t="s">
        <v>237</v>
      </c>
      <c r="T117" s="25"/>
      <c r="U117" s="28"/>
      <c r="V117" s="29"/>
      <c r="W117" s="30"/>
      <c r="X117" s="1">
        <v>13</v>
      </c>
      <c r="Y117" s="1">
        <v>2</v>
      </c>
    </row>
    <row r="118" spans="1:25" ht="13.5" customHeight="1">
      <c r="A118" s="43" t="s">
        <v>122</v>
      </c>
      <c r="B118" s="5">
        <v>15035</v>
      </c>
      <c r="C118" s="5">
        <v>15157</v>
      </c>
      <c r="D118" s="10">
        <f t="shared" si="11"/>
        <v>122</v>
      </c>
      <c r="E118" s="89">
        <f t="shared" si="12"/>
        <v>8.1143997339541141E-3</v>
      </c>
      <c r="F118" s="93">
        <v>1248</v>
      </c>
      <c r="G118" s="94">
        <v>3131</v>
      </c>
      <c r="H118" s="94">
        <v>9203</v>
      </c>
      <c r="I118" s="94">
        <v>2823</v>
      </c>
      <c r="J118" s="94">
        <v>1049</v>
      </c>
      <c r="K118" s="96">
        <f t="shared" si="13"/>
        <v>8.2338193573926244E-2</v>
      </c>
      <c r="L118" s="96">
        <f t="shared" si="14"/>
        <v>0.20657122121791913</v>
      </c>
      <c r="M118" s="96">
        <f t="shared" si="15"/>
        <v>0.60717820149106028</v>
      </c>
      <c r="N118" s="96">
        <f t="shared" si="16"/>
        <v>0.18625057729102065</v>
      </c>
      <c r="O118" s="96">
        <f t="shared" si="17"/>
        <v>6.9208946361417167E-2</v>
      </c>
      <c r="P118" s="109">
        <f t="shared" si="18"/>
        <v>64.696294686515273</v>
      </c>
      <c r="R118" s="40">
        <v>276</v>
      </c>
      <c r="S118" s="14" t="s">
        <v>482</v>
      </c>
      <c r="T118" s="25"/>
      <c r="U118" s="28"/>
      <c r="V118" s="29"/>
      <c r="W118" s="30"/>
      <c r="X118" s="1">
        <v>12</v>
      </c>
      <c r="Y118" s="1">
        <v>4</v>
      </c>
    </row>
    <row r="119" spans="1:25" ht="13.5" customHeight="1">
      <c r="A119" s="18" t="s">
        <v>238</v>
      </c>
      <c r="B119" s="5">
        <v>2050</v>
      </c>
      <c r="C119" s="5">
        <v>2024</v>
      </c>
      <c r="D119" s="10">
        <f t="shared" si="11"/>
        <v>-26</v>
      </c>
      <c r="E119" s="89">
        <f t="shared" si="12"/>
        <v>-1.2682926829268304E-2</v>
      </c>
      <c r="F119" s="93">
        <v>100</v>
      </c>
      <c r="G119" s="94">
        <v>284</v>
      </c>
      <c r="H119" s="94">
        <v>1135</v>
      </c>
      <c r="I119" s="94">
        <v>605</v>
      </c>
      <c r="J119" s="94">
        <v>293</v>
      </c>
      <c r="K119" s="96">
        <f t="shared" si="13"/>
        <v>4.9407114624505928E-2</v>
      </c>
      <c r="L119" s="96">
        <f t="shared" si="14"/>
        <v>0.14031620553359683</v>
      </c>
      <c r="M119" s="96">
        <f t="shared" si="15"/>
        <v>0.56077075098814233</v>
      </c>
      <c r="N119" s="96">
        <f t="shared" si="16"/>
        <v>0.29891304347826086</v>
      </c>
      <c r="O119" s="96">
        <f t="shared" si="17"/>
        <v>0.14476284584980237</v>
      </c>
      <c r="P119" s="109">
        <f t="shared" si="18"/>
        <v>78.325991189427313</v>
      </c>
      <c r="R119" s="19">
        <v>280</v>
      </c>
      <c r="S119" s="14" t="s">
        <v>238</v>
      </c>
      <c r="T119" s="25"/>
      <c r="U119" s="28"/>
      <c r="V119" s="29"/>
      <c r="W119" s="30"/>
      <c r="X119" s="1">
        <v>15</v>
      </c>
      <c r="Y119" s="1">
        <v>2</v>
      </c>
    </row>
    <row r="120" spans="1:25" ht="13.5" customHeight="1">
      <c r="A120" s="18" t="s">
        <v>239</v>
      </c>
      <c r="B120" s="5">
        <v>2271</v>
      </c>
      <c r="C120" s="5">
        <v>2227</v>
      </c>
      <c r="D120" s="10">
        <f t="shared" si="11"/>
        <v>-44</v>
      </c>
      <c r="E120" s="89">
        <f t="shared" si="12"/>
        <v>-1.9374724790841014E-2</v>
      </c>
      <c r="F120" s="93">
        <v>105</v>
      </c>
      <c r="G120" s="94">
        <v>286</v>
      </c>
      <c r="H120" s="94">
        <v>1200</v>
      </c>
      <c r="I120" s="94">
        <v>741</v>
      </c>
      <c r="J120" s="94">
        <v>413</v>
      </c>
      <c r="K120" s="96">
        <f t="shared" si="13"/>
        <v>4.7148630444544232E-2</v>
      </c>
      <c r="L120" s="96">
        <f t="shared" si="14"/>
        <v>0.12842388863942525</v>
      </c>
      <c r="M120" s="96">
        <f t="shared" si="15"/>
        <v>0.53884149079479116</v>
      </c>
      <c r="N120" s="96">
        <f t="shared" si="16"/>
        <v>0.33273462056578357</v>
      </c>
      <c r="O120" s="96">
        <f t="shared" si="17"/>
        <v>0.18545127974854064</v>
      </c>
      <c r="P120" s="109">
        <f t="shared" si="18"/>
        <v>85.583333333333329</v>
      </c>
      <c r="R120" s="19">
        <v>284</v>
      </c>
      <c r="S120" s="14" t="s">
        <v>239</v>
      </c>
      <c r="T120" s="25"/>
      <c r="U120" s="28"/>
      <c r="V120" s="29"/>
      <c r="W120" s="30"/>
      <c r="X120" s="1">
        <v>2</v>
      </c>
      <c r="Y120" s="1">
        <v>2</v>
      </c>
    </row>
    <row r="121" spans="1:25" ht="13.5" customHeight="1">
      <c r="A121" s="18" t="s">
        <v>56</v>
      </c>
      <c r="B121" s="5">
        <v>51241</v>
      </c>
      <c r="C121" s="5">
        <v>50617</v>
      </c>
      <c r="D121" s="10">
        <f t="shared" si="11"/>
        <v>-624</v>
      </c>
      <c r="E121" s="89">
        <f t="shared" si="12"/>
        <v>-1.2177748287504175E-2</v>
      </c>
      <c r="F121" s="93">
        <v>2425</v>
      </c>
      <c r="G121" s="94">
        <v>6355</v>
      </c>
      <c r="H121" s="94">
        <v>29704</v>
      </c>
      <c r="I121" s="94">
        <v>14558</v>
      </c>
      <c r="J121" s="94">
        <v>6934</v>
      </c>
      <c r="K121" s="96">
        <f t="shared" si="13"/>
        <v>4.7908805342078746E-2</v>
      </c>
      <c r="L121" s="96">
        <f t="shared" si="14"/>
        <v>0.12555070430882906</v>
      </c>
      <c r="M121" s="96">
        <f t="shared" si="15"/>
        <v>0.58683841397159053</v>
      </c>
      <c r="N121" s="96">
        <f t="shared" si="16"/>
        <v>0.28761088171958038</v>
      </c>
      <c r="O121" s="96">
        <f t="shared" si="17"/>
        <v>0.13698954896576249</v>
      </c>
      <c r="P121" s="109">
        <f t="shared" si="18"/>
        <v>70.404659305144079</v>
      </c>
      <c r="R121" s="19">
        <v>285</v>
      </c>
      <c r="S121" s="14" t="s">
        <v>56</v>
      </c>
      <c r="T121" s="25"/>
      <c r="U121" s="28"/>
      <c r="V121" s="29"/>
      <c r="W121" s="30"/>
      <c r="X121" s="1">
        <v>8</v>
      </c>
      <c r="Y121" s="1">
        <v>6</v>
      </c>
    </row>
    <row r="122" spans="1:25" ht="13.5" customHeight="1">
      <c r="A122" s="18" t="s">
        <v>442</v>
      </c>
      <c r="B122" s="5">
        <v>80454</v>
      </c>
      <c r="C122" s="5">
        <v>79429</v>
      </c>
      <c r="D122" s="10">
        <f t="shared" si="11"/>
        <v>-1025</v>
      </c>
      <c r="E122" s="89">
        <f t="shared" si="12"/>
        <v>-1.2740199368583283E-2</v>
      </c>
      <c r="F122" s="93">
        <v>3885</v>
      </c>
      <c r="G122" s="94">
        <v>9977</v>
      </c>
      <c r="H122" s="94">
        <v>45803</v>
      </c>
      <c r="I122" s="94">
        <v>23649</v>
      </c>
      <c r="J122" s="94">
        <v>11062</v>
      </c>
      <c r="K122" s="96">
        <f t="shared" si="13"/>
        <v>4.8911606592050759E-2</v>
      </c>
      <c r="L122" s="96">
        <f t="shared" si="14"/>
        <v>0.1256090344836269</v>
      </c>
      <c r="M122" s="96">
        <f t="shared" si="15"/>
        <v>0.57665336338113282</v>
      </c>
      <c r="N122" s="96">
        <f t="shared" si="16"/>
        <v>0.29773760213524025</v>
      </c>
      <c r="O122" s="96">
        <f t="shared" si="17"/>
        <v>0.13926903272104646</v>
      </c>
      <c r="P122" s="109">
        <f t="shared" si="18"/>
        <v>73.41440516996704</v>
      </c>
      <c r="R122" s="19">
        <v>286</v>
      </c>
      <c r="S122" s="14" t="s">
        <v>442</v>
      </c>
      <c r="T122" s="25"/>
      <c r="U122" s="28"/>
      <c r="V122" s="29"/>
      <c r="W122" s="30"/>
      <c r="X122" s="1">
        <v>8</v>
      </c>
      <c r="Y122" s="1">
        <v>6</v>
      </c>
    </row>
    <row r="123" spans="1:25" ht="13.5" customHeight="1">
      <c r="A123" s="18" t="s">
        <v>240</v>
      </c>
      <c r="B123" s="5">
        <v>6380</v>
      </c>
      <c r="C123" s="5">
        <v>6242</v>
      </c>
      <c r="D123" s="10">
        <f t="shared" si="11"/>
        <v>-138</v>
      </c>
      <c r="E123" s="89">
        <f t="shared" si="12"/>
        <v>-2.163009404388716E-2</v>
      </c>
      <c r="F123" s="93">
        <v>312</v>
      </c>
      <c r="G123" s="94">
        <v>755</v>
      </c>
      <c r="H123" s="94">
        <v>3121</v>
      </c>
      <c r="I123" s="94">
        <v>2366</v>
      </c>
      <c r="J123" s="94">
        <v>1181</v>
      </c>
      <c r="K123" s="96">
        <f t="shared" si="13"/>
        <v>4.9983979493752002E-2</v>
      </c>
      <c r="L123" s="96">
        <f t="shared" si="14"/>
        <v>0.12095482217238064</v>
      </c>
      <c r="M123" s="96">
        <f t="shared" si="15"/>
        <v>0.5</v>
      </c>
      <c r="N123" s="96">
        <f t="shared" si="16"/>
        <v>0.37904517782761937</v>
      </c>
      <c r="O123" s="96">
        <f t="shared" si="17"/>
        <v>0.18920217878884973</v>
      </c>
      <c r="P123" s="109">
        <f t="shared" si="18"/>
        <v>100</v>
      </c>
      <c r="R123" s="19">
        <v>287</v>
      </c>
      <c r="S123" s="14" t="s">
        <v>241</v>
      </c>
      <c r="T123" s="25"/>
      <c r="U123" s="28"/>
      <c r="V123" s="29"/>
      <c r="W123" s="30"/>
      <c r="X123" s="1">
        <v>15</v>
      </c>
      <c r="Y123" s="1">
        <v>3</v>
      </c>
    </row>
    <row r="124" spans="1:25" ht="13.5" customHeight="1">
      <c r="A124" s="18" t="s">
        <v>242</v>
      </c>
      <c r="B124" s="5">
        <v>6442</v>
      </c>
      <c r="C124" s="5">
        <v>6405</v>
      </c>
      <c r="D124" s="10">
        <f t="shared" si="11"/>
        <v>-37</v>
      </c>
      <c r="E124" s="89">
        <f t="shared" si="12"/>
        <v>-5.7435579012728999E-3</v>
      </c>
      <c r="F124" s="93">
        <v>430</v>
      </c>
      <c r="G124" s="94">
        <v>1079</v>
      </c>
      <c r="H124" s="94">
        <v>3636</v>
      </c>
      <c r="I124" s="94">
        <v>1690</v>
      </c>
      <c r="J124" s="94">
        <v>858</v>
      </c>
      <c r="K124" s="96">
        <f t="shared" si="13"/>
        <v>6.7135050741608124E-2</v>
      </c>
      <c r="L124" s="96">
        <f t="shared" si="14"/>
        <v>0.16846213895394224</v>
      </c>
      <c r="M124" s="96">
        <f t="shared" si="15"/>
        <v>0.56768149882903984</v>
      </c>
      <c r="N124" s="96">
        <f t="shared" si="16"/>
        <v>0.26385636221701797</v>
      </c>
      <c r="O124" s="96">
        <f t="shared" si="17"/>
        <v>0.13395784543325526</v>
      </c>
      <c r="P124" s="109">
        <f t="shared" si="18"/>
        <v>76.155115511551159</v>
      </c>
      <c r="R124" s="19">
        <v>288</v>
      </c>
      <c r="S124" s="14" t="s">
        <v>243</v>
      </c>
      <c r="T124" s="25"/>
      <c r="U124" s="28"/>
      <c r="V124" s="29"/>
      <c r="W124" s="30"/>
      <c r="X124" s="1">
        <v>15</v>
      </c>
      <c r="Y124" s="1">
        <v>3</v>
      </c>
    </row>
    <row r="125" spans="1:25" ht="13.5" customHeight="1">
      <c r="A125" s="43" t="s">
        <v>123</v>
      </c>
      <c r="B125" s="5">
        <v>7928</v>
      </c>
      <c r="C125" s="5">
        <v>7755</v>
      </c>
      <c r="D125" s="10">
        <f t="shared" si="11"/>
        <v>-173</v>
      </c>
      <c r="E125" s="89">
        <f t="shared" si="12"/>
        <v>-2.1821392532795136E-2</v>
      </c>
      <c r="F125" s="93">
        <v>275</v>
      </c>
      <c r="G125" s="94">
        <v>795</v>
      </c>
      <c r="H125" s="94">
        <v>3930</v>
      </c>
      <c r="I125" s="94">
        <v>3030</v>
      </c>
      <c r="J125" s="94">
        <v>1393</v>
      </c>
      <c r="K125" s="96">
        <f t="shared" si="13"/>
        <v>3.5460992907801421E-2</v>
      </c>
      <c r="L125" s="96">
        <f t="shared" si="14"/>
        <v>0.10251450676982592</v>
      </c>
      <c r="M125" s="96">
        <f t="shared" si="15"/>
        <v>0.50676982591876207</v>
      </c>
      <c r="N125" s="96">
        <f t="shared" si="16"/>
        <v>0.390715667311412</v>
      </c>
      <c r="O125" s="96">
        <f t="shared" si="17"/>
        <v>0.17962604771115409</v>
      </c>
      <c r="P125" s="109">
        <f t="shared" si="18"/>
        <v>97.328244274809165</v>
      </c>
      <c r="R125" s="40">
        <v>290</v>
      </c>
      <c r="S125" s="14" t="s">
        <v>123</v>
      </c>
      <c r="T125" s="25"/>
      <c r="U125" s="28"/>
      <c r="V125" s="29"/>
      <c r="W125" s="30"/>
      <c r="X125" s="1">
        <v>18</v>
      </c>
      <c r="Y125" s="1">
        <v>3</v>
      </c>
    </row>
    <row r="126" spans="1:25" ht="13.5" customHeight="1">
      <c r="A126" s="18" t="s">
        <v>244</v>
      </c>
      <c r="B126" s="5">
        <v>2158</v>
      </c>
      <c r="C126" s="5">
        <v>2119</v>
      </c>
      <c r="D126" s="10">
        <f t="shared" si="11"/>
        <v>-39</v>
      </c>
      <c r="E126" s="89">
        <f t="shared" si="12"/>
        <v>-1.8072289156626509E-2</v>
      </c>
      <c r="F126" s="93">
        <v>67</v>
      </c>
      <c r="G126" s="94">
        <v>177</v>
      </c>
      <c r="H126" s="94">
        <v>980</v>
      </c>
      <c r="I126" s="94">
        <v>962</v>
      </c>
      <c r="J126" s="94">
        <v>486</v>
      </c>
      <c r="K126" s="96">
        <f t="shared" si="13"/>
        <v>3.1618688060405853E-2</v>
      </c>
      <c r="L126" s="96">
        <f t="shared" si="14"/>
        <v>8.352996696554979E-2</v>
      </c>
      <c r="M126" s="96">
        <f t="shared" si="15"/>
        <v>0.4624823029731005</v>
      </c>
      <c r="N126" s="96">
        <f t="shared" si="16"/>
        <v>0.45398773006134968</v>
      </c>
      <c r="O126" s="96">
        <f t="shared" si="17"/>
        <v>0.22935346861727229</v>
      </c>
      <c r="P126" s="109">
        <f t="shared" si="18"/>
        <v>116.22448979591836</v>
      </c>
      <c r="R126" s="19">
        <v>291</v>
      </c>
      <c r="S126" s="14" t="s">
        <v>483</v>
      </c>
      <c r="T126" s="25"/>
      <c r="U126" s="28"/>
      <c r="V126" s="29"/>
      <c r="W126" s="30"/>
      <c r="X126" s="1">
        <v>6</v>
      </c>
      <c r="Y126" s="1">
        <v>2</v>
      </c>
    </row>
    <row r="127" spans="1:25" ht="13.5" customHeight="1">
      <c r="A127" s="18" t="s">
        <v>245</v>
      </c>
      <c r="B127" s="5">
        <v>313</v>
      </c>
      <c r="C127" s="5">
        <v>306</v>
      </c>
      <c r="D127" s="10">
        <f t="shared" si="11"/>
        <v>-7</v>
      </c>
      <c r="E127" s="89">
        <f t="shared" si="12"/>
        <v>-2.2364217252396124E-2</v>
      </c>
      <c r="F127" s="93">
        <v>15</v>
      </c>
      <c r="G127" s="94">
        <v>28</v>
      </c>
      <c r="H127" s="94">
        <v>152</v>
      </c>
      <c r="I127" s="94">
        <v>126</v>
      </c>
      <c r="J127" s="94">
        <v>56</v>
      </c>
      <c r="K127" s="96">
        <f t="shared" si="13"/>
        <v>4.9019607843137254E-2</v>
      </c>
      <c r="L127" s="96">
        <f t="shared" si="14"/>
        <v>9.1503267973856203E-2</v>
      </c>
      <c r="M127" s="96">
        <f t="shared" si="15"/>
        <v>0.49673202614379086</v>
      </c>
      <c r="N127" s="96">
        <f t="shared" si="16"/>
        <v>0.41176470588235292</v>
      </c>
      <c r="O127" s="96">
        <f t="shared" si="17"/>
        <v>0.18300653594771241</v>
      </c>
      <c r="P127" s="109">
        <f t="shared" si="18"/>
        <v>101.31578947368421</v>
      </c>
      <c r="R127" s="19">
        <v>295</v>
      </c>
      <c r="S127" s="14" t="s">
        <v>245</v>
      </c>
      <c r="T127" s="25"/>
      <c r="U127" s="28"/>
      <c r="V127" s="29"/>
      <c r="W127" s="30"/>
      <c r="X127" s="1">
        <v>21</v>
      </c>
      <c r="Y127" s="1">
        <v>1</v>
      </c>
    </row>
    <row r="128" spans="1:25" ht="13.5" customHeight="1">
      <c r="A128" s="18" t="s">
        <v>57</v>
      </c>
      <c r="B128" s="5">
        <v>121543</v>
      </c>
      <c r="C128" s="5">
        <v>122594</v>
      </c>
      <c r="D128" s="10">
        <f t="shared" si="11"/>
        <v>1051</v>
      </c>
      <c r="E128" s="89">
        <f t="shared" si="12"/>
        <v>8.6471454546950266E-3</v>
      </c>
      <c r="F128" s="93">
        <v>7404</v>
      </c>
      <c r="G128" s="94">
        <v>17326</v>
      </c>
      <c r="H128" s="94">
        <v>78031</v>
      </c>
      <c r="I128" s="94">
        <v>27237</v>
      </c>
      <c r="J128" s="94">
        <v>12151</v>
      </c>
      <c r="K128" s="96">
        <f t="shared" si="13"/>
        <v>6.039447281269883E-2</v>
      </c>
      <c r="L128" s="96">
        <f t="shared" si="14"/>
        <v>0.14132828686558885</v>
      </c>
      <c r="M128" s="96">
        <f t="shared" si="15"/>
        <v>0.63649933928250979</v>
      </c>
      <c r="N128" s="96">
        <f t="shared" si="16"/>
        <v>0.22217237385190139</v>
      </c>
      <c r="O128" s="96">
        <f t="shared" si="17"/>
        <v>9.9115780543909168E-2</v>
      </c>
      <c r="P128" s="109">
        <f t="shared" si="18"/>
        <v>57.109353974702366</v>
      </c>
      <c r="R128" s="19">
        <v>297</v>
      </c>
      <c r="S128" s="14" t="s">
        <v>57</v>
      </c>
      <c r="T128" s="25"/>
      <c r="U128" s="28"/>
      <c r="V128" s="29"/>
      <c r="W128" s="30"/>
      <c r="X128" s="1">
        <v>11</v>
      </c>
      <c r="Y128" s="1">
        <v>7</v>
      </c>
    </row>
    <row r="129" spans="1:25" ht="13.5" customHeight="1">
      <c r="A129" s="18" t="s">
        <v>246</v>
      </c>
      <c r="B129" s="5">
        <v>3528</v>
      </c>
      <c r="C129" s="5">
        <v>3437</v>
      </c>
      <c r="D129" s="10">
        <f t="shared" si="11"/>
        <v>-91</v>
      </c>
      <c r="E129" s="89">
        <f t="shared" si="12"/>
        <v>-2.5793650793650813E-2</v>
      </c>
      <c r="F129" s="93">
        <v>173</v>
      </c>
      <c r="G129" s="94">
        <v>442</v>
      </c>
      <c r="H129" s="94">
        <v>1845</v>
      </c>
      <c r="I129" s="94">
        <v>1150</v>
      </c>
      <c r="J129" s="94">
        <v>590</v>
      </c>
      <c r="K129" s="96">
        <f t="shared" si="13"/>
        <v>5.0334594122781497E-2</v>
      </c>
      <c r="L129" s="96">
        <f t="shared" si="14"/>
        <v>0.12860052371253999</v>
      </c>
      <c r="M129" s="96">
        <f t="shared" si="15"/>
        <v>0.53680535350596448</v>
      </c>
      <c r="N129" s="96">
        <f t="shared" si="16"/>
        <v>0.33459412278149547</v>
      </c>
      <c r="O129" s="96">
        <f t="shared" si="17"/>
        <v>0.17166133255746291</v>
      </c>
      <c r="P129" s="109">
        <f t="shared" si="18"/>
        <v>86.28726287262873</v>
      </c>
      <c r="R129" s="19">
        <v>300</v>
      </c>
      <c r="S129" s="14" t="s">
        <v>246</v>
      </c>
      <c r="T129" s="25"/>
      <c r="U129" s="28"/>
      <c r="V129" s="29"/>
      <c r="W129" s="30"/>
      <c r="X129" s="1">
        <v>14</v>
      </c>
      <c r="Y129" s="1">
        <v>2</v>
      </c>
    </row>
    <row r="130" spans="1:25" ht="13.5" customHeight="1">
      <c r="A130" s="18" t="s">
        <v>443</v>
      </c>
      <c r="B130" s="5">
        <v>20197</v>
      </c>
      <c r="C130" s="5">
        <v>19890</v>
      </c>
      <c r="D130" s="10">
        <f t="shared" si="11"/>
        <v>-307</v>
      </c>
      <c r="E130" s="89">
        <f t="shared" si="12"/>
        <v>-1.5200277268901274E-2</v>
      </c>
      <c r="F130" s="93">
        <v>1089</v>
      </c>
      <c r="G130" s="94">
        <v>2880</v>
      </c>
      <c r="H130" s="94">
        <v>10716</v>
      </c>
      <c r="I130" s="94">
        <v>6294</v>
      </c>
      <c r="J130" s="94">
        <v>2897</v>
      </c>
      <c r="K130" s="96">
        <f t="shared" si="13"/>
        <v>5.4751131221719457E-2</v>
      </c>
      <c r="L130" s="96">
        <f t="shared" si="14"/>
        <v>0.14479638009049775</v>
      </c>
      <c r="M130" s="96">
        <f t="shared" si="15"/>
        <v>0.53876319758672697</v>
      </c>
      <c r="N130" s="96">
        <f t="shared" si="16"/>
        <v>0.31644042232277525</v>
      </c>
      <c r="O130" s="96">
        <f t="shared" si="17"/>
        <v>0.1456510809451986</v>
      </c>
      <c r="P130" s="109">
        <f t="shared" si="18"/>
        <v>85.610302351623744</v>
      </c>
      <c r="R130" s="19">
        <v>301</v>
      </c>
      <c r="S130" s="14" t="s">
        <v>443</v>
      </c>
      <c r="T130" s="20"/>
      <c r="U130" s="28"/>
      <c r="V130" s="29"/>
      <c r="W130" s="30"/>
      <c r="X130" s="1">
        <v>14</v>
      </c>
      <c r="Y130" s="1">
        <v>4</v>
      </c>
    </row>
    <row r="131" spans="1:25" ht="13.5" customHeight="1">
      <c r="A131" s="18" t="s">
        <v>247</v>
      </c>
      <c r="B131" s="5">
        <v>971</v>
      </c>
      <c r="C131" s="5">
        <v>950</v>
      </c>
      <c r="D131" s="10">
        <f t="shared" si="11"/>
        <v>-21</v>
      </c>
      <c r="E131" s="89">
        <f t="shared" si="12"/>
        <v>-2.1627188465499492E-2</v>
      </c>
      <c r="F131" s="93">
        <v>32</v>
      </c>
      <c r="G131" s="94">
        <v>77</v>
      </c>
      <c r="H131" s="94">
        <v>471</v>
      </c>
      <c r="I131" s="94">
        <v>402</v>
      </c>
      <c r="J131" s="94">
        <v>175</v>
      </c>
      <c r="K131" s="96">
        <f t="shared" si="13"/>
        <v>3.3684210526315789E-2</v>
      </c>
      <c r="L131" s="96">
        <f t="shared" si="14"/>
        <v>8.1052631578947362E-2</v>
      </c>
      <c r="M131" s="96">
        <f t="shared" si="15"/>
        <v>0.4957894736842105</v>
      </c>
      <c r="N131" s="96">
        <f t="shared" si="16"/>
        <v>0.42315789473684212</v>
      </c>
      <c r="O131" s="96">
        <f t="shared" si="17"/>
        <v>0.18421052631578946</v>
      </c>
      <c r="P131" s="109">
        <f t="shared" si="18"/>
        <v>101.69851380042464</v>
      </c>
      <c r="R131" s="19">
        <v>304</v>
      </c>
      <c r="S131" s="14" t="s">
        <v>248</v>
      </c>
      <c r="T131" s="25"/>
      <c r="U131" s="28"/>
      <c r="V131" s="29"/>
      <c r="W131" s="30"/>
      <c r="X131" s="1">
        <v>2</v>
      </c>
      <c r="Y131" s="1">
        <v>1</v>
      </c>
    </row>
    <row r="132" spans="1:25" ht="13.5" customHeight="1">
      <c r="A132" s="18" t="s">
        <v>124</v>
      </c>
      <c r="B132" s="5">
        <v>15165</v>
      </c>
      <c r="C132" s="5">
        <v>15146</v>
      </c>
      <c r="D132" s="10">
        <f t="shared" si="11"/>
        <v>-19</v>
      </c>
      <c r="E132" s="89">
        <f t="shared" si="12"/>
        <v>-1.2528849324101587E-3</v>
      </c>
      <c r="F132" s="93">
        <v>842</v>
      </c>
      <c r="G132" s="94">
        <v>2194</v>
      </c>
      <c r="H132" s="94">
        <v>8423</v>
      </c>
      <c r="I132" s="94">
        <v>4529</v>
      </c>
      <c r="J132" s="94">
        <v>1990</v>
      </c>
      <c r="K132" s="96">
        <f t="shared" si="13"/>
        <v>5.5592235573748844E-2</v>
      </c>
      <c r="L132" s="96">
        <f t="shared" si="14"/>
        <v>0.14485672784893702</v>
      </c>
      <c r="M132" s="96">
        <f t="shared" si="15"/>
        <v>0.55612042783573223</v>
      </c>
      <c r="N132" s="96">
        <f t="shared" si="16"/>
        <v>0.29902284431533077</v>
      </c>
      <c r="O132" s="96">
        <f t="shared" si="17"/>
        <v>0.13138782516836128</v>
      </c>
      <c r="P132" s="109">
        <f t="shared" si="18"/>
        <v>79.817167280066485</v>
      </c>
      <c r="R132" s="19">
        <v>305</v>
      </c>
      <c r="S132" s="14" t="s">
        <v>124</v>
      </c>
      <c r="T132" s="25"/>
      <c r="U132" s="28"/>
      <c r="V132" s="29"/>
      <c r="W132" s="30"/>
      <c r="X132" s="1">
        <v>17</v>
      </c>
      <c r="Y132" s="1">
        <v>4</v>
      </c>
    </row>
    <row r="133" spans="1:25" ht="13.5" customHeight="1">
      <c r="A133" s="43" t="s">
        <v>125</v>
      </c>
      <c r="B133" s="5">
        <v>6506</v>
      </c>
      <c r="C133" s="5">
        <v>6457</v>
      </c>
      <c r="D133" s="10">
        <f t="shared" si="11"/>
        <v>-49</v>
      </c>
      <c r="E133" s="89">
        <f t="shared" si="12"/>
        <v>-7.5315093759606988E-3</v>
      </c>
      <c r="F133" s="93">
        <v>290</v>
      </c>
      <c r="G133" s="94">
        <v>813</v>
      </c>
      <c r="H133" s="94">
        <v>3425</v>
      </c>
      <c r="I133" s="94">
        <v>2219</v>
      </c>
      <c r="J133" s="94">
        <v>954</v>
      </c>
      <c r="K133" s="96">
        <f t="shared" si="13"/>
        <v>4.4912498064116464E-2</v>
      </c>
      <c r="L133" s="96">
        <f t="shared" si="14"/>
        <v>0.1259098652625058</v>
      </c>
      <c r="M133" s="96">
        <f t="shared" si="15"/>
        <v>0.53043208920551344</v>
      </c>
      <c r="N133" s="96">
        <f t="shared" si="16"/>
        <v>0.34365804553198082</v>
      </c>
      <c r="O133" s="96">
        <f t="shared" si="17"/>
        <v>0.1477466315626452</v>
      </c>
      <c r="P133" s="109">
        <f t="shared" si="18"/>
        <v>88.525547445255469</v>
      </c>
      <c r="R133" s="40">
        <v>309</v>
      </c>
      <c r="S133" s="14" t="s">
        <v>125</v>
      </c>
      <c r="T133" s="25"/>
      <c r="U133" s="28"/>
      <c r="V133" s="29"/>
      <c r="W133" s="30"/>
      <c r="X133" s="1">
        <v>12</v>
      </c>
      <c r="Y133" s="1">
        <v>3</v>
      </c>
    </row>
    <row r="134" spans="1:25" ht="13.5" customHeight="1">
      <c r="A134" s="18" t="s">
        <v>249</v>
      </c>
      <c r="B134" s="5">
        <v>1232</v>
      </c>
      <c r="C134" s="5">
        <v>1196</v>
      </c>
      <c r="D134" s="10">
        <f t="shared" si="11"/>
        <v>-36</v>
      </c>
      <c r="E134" s="89">
        <f t="shared" si="12"/>
        <v>-2.9220779220779258E-2</v>
      </c>
      <c r="F134" s="93">
        <v>63</v>
      </c>
      <c r="G134" s="94">
        <v>184</v>
      </c>
      <c r="H134" s="94">
        <v>552</v>
      </c>
      <c r="I134" s="94">
        <v>460</v>
      </c>
      <c r="J134" s="94">
        <v>207</v>
      </c>
      <c r="K134" s="96">
        <f t="shared" si="13"/>
        <v>5.2675585284280936E-2</v>
      </c>
      <c r="L134" s="96">
        <f t="shared" si="14"/>
        <v>0.15384615384615385</v>
      </c>
      <c r="M134" s="96">
        <f t="shared" si="15"/>
        <v>0.46153846153846156</v>
      </c>
      <c r="N134" s="96">
        <f t="shared" si="16"/>
        <v>0.38461538461538464</v>
      </c>
      <c r="O134" s="96">
        <f t="shared" si="17"/>
        <v>0.17307692307692307</v>
      </c>
      <c r="P134" s="109">
        <f t="shared" si="18"/>
        <v>116.66666666666667</v>
      </c>
      <c r="R134" s="19">
        <v>312</v>
      </c>
      <c r="S134" s="14" t="s">
        <v>249</v>
      </c>
      <c r="T134" s="25"/>
      <c r="U134" s="28"/>
      <c r="V134" s="29"/>
      <c r="W134" s="30"/>
      <c r="X134" s="1">
        <v>13</v>
      </c>
      <c r="Y134" s="1">
        <v>1</v>
      </c>
    </row>
    <row r="135" spans="1:25" ht="13.5" customHeight="1">
      <c r="A135" s="18" t="s">
        <v>250</v>
      </c>
      <c r="B135" s="5">
        <v>4245</v>
      </c>
      <c r="C135" s="5">
        <v>4198</v>
      </c>
      <c r="D135" s="10">
        <f t="shared" si="11"/>
        <v>-47</v>
      </c>
      <c r="E135" s="89">
        <f t="shared" si="12"/>
        <v>-1.1071849234393416E-2</v>
      </c>
      <c r="F135" s="93">
        <v>192</v>
      </c>
      <c r="G135" s="94">
        <v>534</v>
      </c>
      <c r="H135" s="94">
        <v>2454</v>
      </c>
      <c r="I135" s="94">
        <v>1210</v>
      </c>
      <c r="J135" s="94">
        <v>558</v>
      </c>
      <c r="K135" s="96">
        <f t="shared" si="13"/>
        <v>4.5736064792758456E-2</v>
      </c>
      <c r="L135" s="96">
        <f t="shared" si="14"/>
        <v>0.12720343020485947</v>
      </c>
      <c r="M135" s="96">
        <f t="shared" si="15"/>
        <v>0.58456407813244404</v>
      </c>
      <c r="N135" s="96">
        <f t="shared" si="16"/>
        <v>0.28823249166269654</v>
      </c>
      <c r="O135" s="96">
        <f t="shared" si="17"/>
        <v>0.13292043830395425</v>
      </c>
      <c r="P135" s="109">
        <f t="shared" si="18"/>
        <v>71.067644661776697</v>
      </c>
      <c r="R135" s="19">
        <v>316</v>
      </c>
      <c r="S135" s="14" t="s">
        <v>250</v>
      </c>
      <c r="T135" s="25"/>
      <c r="U135" s="28"/>
      <c r="V135" s="29"/>
      <c r="W135" s="30"/>
      <c r="X135" s="1">
        <v>7</v>
      </c>
      <c r="Y135" s="1">
        <v>2</v>
      </c>
    </row>
    <row r="136" spans="1:25" ht="13.5" customHeight="1">
      <c r="A136" s="18" t="s">
        <v>251</v>
      </c>
      <c r="B136" s="5">
        <v>2533</v>
      </c>
      <c r="C136" s="5">
        <v>2474</v>
      </c>
      <c r="D136" s="10">
        <f t="shared" si="11"/>
        <v>-59</v>
      </c>
      <c r="E136" s="89">
        <f t="shared" si="12"/>
        <v>-2.3292538491906822E-2</v>
      </c>
      <c r="F136" s="93">
        <v>156</v>
      </c>
      <c r="G136" s="94">
        <v>429</v>
      </c>
      <c r="H136" s="94">
        <v>1301</v>
      </c>
      <c r="I136" s="94">
        <v>744</v>
      </c>
      <c r="J136" s="94">
        <v>358</v>
      </c>
      <c r="K136" s="96">
        <f t="shared" si="13"/>
        <v>6.3055780113177043E-2</v>
      </c>
      <c r="L136" s="96">
        <f t="shared" si="14"/>
        <v>0.17340339531123686</v>
      </c>
      <c r="M136" s="96">
        <f t="shared" si="15"/>
        <v>0.5258690379951495</v>
      </c>
      <c r="N136" s="96">
        <f t="shared" si="16"/>
        <v>0.30072756669361356</v>
      </c>
      <c r="O136" s="96">
        <f t="shared" si="17"/>
        <v>0.14470493128536782</v>
      </c>
      <c r="P136" s="109">
        <f t="shared" si="18"/>
        <v>90.161414296694858</v>
      </c>
      <c r="R136" s="19">
        <v>317</v>
      </c>
      <c r="S136" s="14" t="s">
        <v>251</v>
      </c>
      <c r="T136" s="25"/>
      <c r="U136" s="28"/>
      <c r="V136" s="29"/>
      <c r="W136" s="30"/>
      <c r="X136" s="1">
        <v>17</v>
      </c>
      <c r="Y136" s="1">
        <v>2</v>
      </c>
    </row>
    <row r="137" spans="1:25" ht="13.5" customHeight="1">
      <c r="A137" s="18" t="s">
        <v>252</v>
      </c>
      <c r="B137" s="5">
        <v>224</v>
      </c>
      <c r="C137" s="5">
        <v>223</v>
      </c>
      <c r="D137" s="10">
        <f t="shared" si="11"/>
        <v>-1</v>
      </c>
      <c r="E137" s="89">
        <f t="shared" si="12"/>
        <v>-4.4642857142856984E-3</v>
      </c>
      <c r="F137" s="93">
        <v>6</v>
      </c>
      <c r="G137" s="94">
        <v>8</v>
      </c>
      <c r="H137" s="94">
        <v>132</v>
      </c>
      <c r="I137" s="94">
        <v>83</v>
      </c>
      <c r="J137" s="94">
        <v>48</v>
      </c>
      <c r="K137" s="96">
        <f t="shared" si="13"/>
        <v>2.6905829596412557E-2</v>
      </c>
      <c r="L137" s="96">
        <f t="shared" si="14"/>
        <v>3.5874439461883408E-2</v>
      </c>
      <c r="M137" s="96">
        <f t="shared" si="15"/>
        <v>0.59192825112107628</v>
      </c>
      <c r="N137" s="96">
        <f t="shared" si="16"/>
        <v>0.37219730941704038</v>
      </c>
      <c r="O137" s="96">
        <f t="shared" si="17"/>
        <v>0.21524663677130046</v>
      </c>
      <c r="P137" s="109">
        <f t="shared" si="18"/>
        <v>68.939393939393938</v>
      </c>
      <c r="R137" s="19">
        <v>318</v>
      </c>
      <c r="S137" s="14" t="s">
        <v>252</v>
      </c>
      <c r="T137" s="25"/>
      <c r="U137" s="28"/>
      <c r="V137" s="29"/>
      <c r="W137" s="30"/>
      <c r="X137" s="1">
        <v>21</v>
      </c>
      <c r="Y137" s="1">
        <v>1</v>
      </c>
    </row>
    <row r="138" spans="1:25" ht="13.5" customHeight="1">
      <c r="A138" s="18" t="s">
        <v>126</v>
      </c>
      <c r="B138" s="5">
        <v>7105</v>
      </c>
      <c r="C138" s="5">
        <v>6996</v>
      </c>
      <c r="D138" s="10">
        <f t="shared" si="11"/>
        <v>-109</v>
      </c>
      <c r="E138" s="89">
        <f t="shared" si="12"/>
        <v>-1.534130893736807E-2</v>
      </c>
      <c r="F138" s="93">
        <v>262</v>
      </c>
      <c r="G138" s="94">
        <v>675</v>
      </c>
      <c r="H138" s="94">
        <v>3417</v>
      </c>
      <c r="I138" s="94">
        <v>2904</v>
      </c>
      <c r="J138" s="94">
        <v>1391</v>
      </c>
      <c r="K138" s="96">
        <f t="shared" si="13"/>
        <v>3.7449971412235564E-2</v>
      </c>
      <c r="L138" s="96">
        <f t="shared" si="14"/>
        <v>9.6483704974271015E-2</v>
      </c>
      <c r="M138" s="96">
        <f t="shared" si="15"/>
        <v>0.48842195540308747</v>
      </c>
      <c r="N138" s="96">
        <f t="shared" si="16"/>
        <v>0.41509433962264153</v>
      </c>
      <c r="O138" s="96">
        <f t="shared" si="17"/>
        <v>0.19882790165809033</v>
      </c>
      <c r="P138" s="109">
        <f t="shared" si="18"/>
        <v>104.74100087796312</v>
      </c>
      <c r="R138" s="19">
        <v>320</v>
      </c>
      <c r="S138" s="14" t="s">
        <v>126</v>
      </c>
      <c r="T138" s="20"/>
      <c r="U138" s="28"/>
      <c r="V138" s="29"/>
      <c r="W138" s="30"/>
      <c r="X138" s="1">
        <v>19</v>
      </c>
      <c r="Y138" s="1">
        <v>3</v>
      </c>
    </row>
    <row r="139" spans="1:25" ht="13.5" customHeight="1">
      <c r="A139" s="18" t="s">
        <v>253</v>
      </c>
      <c r="B139" s="5">
        <v>6614</v>
      </c>
      <c r="C139" s="5">
        <v>6549</v>
      </c>
      <c r="D139" s="10">
        <f t="shared" si="11"/>
        <v>-65</v>
      </c>
      <c r="E139" s="89">
        <f t="shared" si="12"/>
        <v>-9.8276383429090064E-3</v>
      </c>
      <c r="F139" s="93">
        <v>304</v>
      </c>
      <c r="G139" s="94">
        <v>774</v>
      </c>
      <c r="H139" s="94">
        <v>3421</v>
      </c>
      <c r="I139" s="94">
        <v>2354</v>
      </c>
      <c r="J139" s="94">
        <v>1145</v>
      </c>
      <c r="K139" s="96">
        <f t="shared" si="13"/>
        <v>4.6419300656588794E-2</v>
      </c>
      <c r="L139" s="96">
        <f t="shared" si="14"/>
        <v>0.11818598259276225</v>
      </c>
      <c r="M139" s="96">
        <f t="shared" si="15"/>
        <v>0.52236982745457317</v>
      </c>
      <c r="N139" s="96">
        <f t="shared" si="16"/>
        <v>0.35944418995266453</v>
      </c>
      <c r="O139" s="96">
        <f t="shared" si="17"/>
        <v>0.17483585280195449</v>
      </c>
      <c r="P139" s="109">
        <f t="shared" si="18"/>
        <v>91.435252850043838</v>
      </c>
      <c r="R139" s="19">
        <v>322</v>
      </c>
      <c r="S139" s="14" t="s">
        <v>254</v>
      </c>
      <c r="T139" s="25"/>
      <c r="U139" s="28"/>
      <c r="V139" s="29"/>
      <c r="W139" s="30"/>
      <c r="X139" s="1">
        <v>2</v>
      </c>
      <c r="Y139" s="1">
        <v>3</v>
      </c>
    </row>
    <row r="140" spans="1:25" ht="13.5" customHeight="1">
      <c r="A140" s="18" t="s">
        <v>58</v>
      </c>
      <c r="B140" s="5">
        <v>120027</v>
      </c>
      <c r="C140" s="5">
        <v>120175</v>
      </c>
      <c r="D140" s="10">
        <f t="shared" si="11"/>
        <v>148</v>
      </c>
      <c r="E140" s="89">
        <f t="shared" si="12"/>
        <v>1.2330558957567295E-3</v>
      </c>
      <c r="F140" s="93">
        <v>6883</v>
      </c>
      <c r="G140" s="94">
        <v>16742</v>
      </c>
      <c r="H140" s="94">
        <v>72843</v>
      </c>
      <c r="I140" s="94">
        <v>30590</v>
      </c>
      <c r="J140" s="94">
        <v>14380</v>
      </c>
      <c r="K140" s="96">
        <f t="shared" si="13"/>
        <v>5.7274807572290407E-2</v>
      </c>
      <c r="L140" s="96">
        <f t="shared" si="14"/>
        <v>0.13931350114416477</v>
      </c>
      <c r="M140" s="96">
        <f t="shared" si="15"/>
        <v>0.60614104431038074</v>
      </c>
      <c r="N140" s="96">
        <f t="shared" si="16"/>
        <v>0.25454545454545452</v>
      </c>
      <c r="O140" s="96">
        <f t="shared" si="17"/>
        <v>0.11965883087164551</v>
      </c>
      <c r="P140" s="109">
        <f t="shared" si="18"/>
        <v>64.978103592658186</v>
      </c>
      <c r="R140" s="19">
        <v>398</v>
      </c>
      <c r="S140" s="14" t="s">
        <v>59</v>
      </c>
      <c r="T140" s="25"/>
      <c r="U140" s="28"/>
      <c r="V140" s="29"/>
      <c r="W140" s="30"/>
      <c r="X140" s="1">
        <v>7</v>
      </c>
      <c r="Y140" s="1">
        <v>7</v>
      </c>
    </row>
    <row r="141" spans="1:25" ht="13.5" customHeight="1">
      <c r="A141" s="18" t="s">
        <v>127</v>
      </c>
      <c r="B141" s="5">
        <v>7916</v>
      </c>
      <c r="C141" s="5">
        <v>7817</v>
      </c>
      <c r="D141" s="10">
        <f t="shared" si="11"/>
        <v>-99</v>
      </c>
      <c r="E141" s="89">
        <f t="shared" si="12"/>
        <v>-1.2506316321374444E-2</v>
      </c>
      <c r="F141" s="93">
        <v>513</v>
      </c>
      <c r="G141" s="94">
        <v>1490</v>
      </c>
      <c r="H141" s="94">
        <v>4415</v>
      </c>
      <c r="I141" s="94">
        <v>1912</v>
      </c>
      <c r="J141" s="94">
        <v>845</v>
      </c>
      <c r="K141" s="96">
        <f t="shared" si="13"/>
        <v>6.56261993091979E-2</v>
      </c>
      <c r="L141" s="96">
        <f t="shared" si="14"/>
        <v>0.19061020851989255</v>
      </c>
      <c r="M141" s="96">
        <f t="shared" si="15"/>
        <v>0.56479467826531915</v>
      </c>
      <c r="N141" s="96">
        <f t="shared" si="16"/>
        <v>0.24459511321478827</v>
      </c>
      <c r="O141" s="96">
        <f t="shared" si="17"/>
        <v>0.10809773570423437</v>
      </c>
      <c r="P141" s="109">
        <f t="shared" si="18"/>
        <v>77.055492638731593</v>
      </c>
      <c r="R141" s="19">
        <v>399</v>
      </c>
      <c r="S141" s="14" t="s">
        <v>128</v>
      </c>
      <c r="T141" s="25"/>
      <c r="U141" s="28"/>
      <c r="V141" s="29"/>
      <c r="W141" s="30"/>
      <c r="X141" s="1">
        <v>15</v>
      </c>
      <c r="Y141" s="1">
        <v>3</v>
      </c>
    </row>
    <row r="142" spans="1:25" ht="13.5" customHeight="1">
      <c r="A142" s="18" t="s">
        <v>129</v>
      </c>
      <c r="B142" s="5">
        <v>8456</v>
      </c>
      <c r="C142" s="5">
        <v>8366</v>
      </c>
      <c r="D142" s="10">
        <f t="shared" si="11"/>
        <v>-90</v>
      </c>
      <c r="E142" s="89">
        <f t="shared" si="12"/>
        <v>-1.0643330179754051E-2</v>
      </c>
      <c r="F142" s="93">
        <v>507</v>
      </c>
      <c r="G142" s="94">
        <v>1347</v>
      </c>
      <c r="H142" s="94">
        <v>4876</v>
      </c>
      <c r="I142" s="94">
        <v>2143</v>
      </c>
      <c r="J142" s="94">
        <v>1023</v>
      </c>
      <c r="K142" s="96">
        <f t="shared" si="13"/>
        <v>6.0602438441310066E-2</v>
      </c>
      <c r="L142" s="96">
        <f t="shared" si="14"/>
        <v>0.16100884532632082</v>
      </c>
      <c r="M142" s="96">
        <f t="shared" si="15"/>
        <v>0.58283528568013387</v>
      </c>
      <c r="N142" s="96">
        <f t="shared" si="16"/>
        <v>0.25615586899354531</v>
      </c>
      <c r="O142" s="96">
        <f t="shared" si="17"/>
        <v>0.12228065981353096</v>
      </c>
      <c r="P142" s="109">
        <f t="shared" si="18"/>
        <v>71.575061525840852</v>
      </c>
      <c r="R142" s="19">
        <v>400</v>
      </c>
      <c r="S142" s="14" t="s">
        <v>484</v>
      </c>
      <c r="T142" s="25"/>
      <c r="U142" s="28"/>
      <c r="V142" s="29"/>
      <c r="W142" s="30"/>
      <c r="X142" s="1">
        <v>2</v>
      </c>
      <c r="Y142" s="1">
        <v>3</v>
      </c>
    </row>
    <row r="143" spans="1:25" ht="13.5" customHeight="1">
      <c r="A143" s="18" t="s">
        <v>255</v>
      </c>
      <c r="B143" s="5">
        <v>9247</v>
      </c>
      <c r="C143" s="5">
        <v>9099</v>
      </c>
      <c r="D143" s="10">
        <f t="shared" si="11"/>
        <v>-148</v>
      </c>
      <c r="E143" s="89">
        <f t="shared" si="12"/>
        <v>-1.6005190872715458E-2</v>
      </c>
      <c r="F143" s="93">
        <v>457</v>
      </c>
      <c r="G143" s="94">
        <v>1287</v>
      </c>
      <c r="H143" s="94">
        <v>5099</v>
      </c>
      <c r="I143" s="94">
        <v>2713</v>
      </c>
      <c r="J143" s="94">
        <v>1139</v>
      </c>
      <c r="K143" s="96">
        <f t="shared" si="13"/>
        <v>5.0225299483459718E-2</v>
      </c>
      <c r="L143" s="96">
        <f t="shared" si="14"/>
        <v>0.14144411473788329</v>
      </c>
      <c r="M143" s="96">
        <f t="shared" si="15"/>
        <v>0.56039125178591054</v>
      </c>
      <c r="N143" s="96">
        <f t="shared" si="16"/>
        <v>0.2981646334762062</v>
      </c>
      <c r="O143" s="96">
        <f t="shared" si="17"/>
        <v>0.12517859105396198</v>
      </c>
      <c r="P143" s="109">
        <f t="shared" si="18"/>
        <v>78.446754265542253</v>
      </c>
      <c r="R143" s="19">
        <v>402</v>
      </c>
      <c r="S143" s="14" t="s">
        <v>255</v>
      </c>
      <c r="T143" s="25"/>
      <c r="U143" s="28"/>
      <c r="V143" s="29"/>
      <c r="W143" s="30"/>
      <c r="X143" s="1">
        <v>11</v>
      </c>
      <c r="Y143" s="1">
        <v>3</v>
      </c>
    </row>
    <row r="144" spans="1:25" ht="13.5" customHeight="1">
      <c r="A144" s="43" t="s">
        <v>256</v>
      </c>
      <c r="B144" s="5">
        <v>2866</v>
      </c>
      <c r="C144" s="5">
        <v>2820</v>
      </c>
      <c r="D144" s="10">
        <f t="shared" ref="D144:D207" si="19">C144-B144</f>
        <v>-46</v>
      </c>
      <c r="E144" s="89">
        <f t="shared" ref="E144:E207" si="20">C144/B144-1</f>
        <v>-1.6050244242847178E-2</v>
      </c>
      <c r="F144" s="93">
        <v>145</v>
      </c>
      <c r="G144" s="94">
        <v>382</v>
      </c>
      <c r="H144" s="94">
        <v>1380</v>
      </c>
      <c r="I144" s="94">
        <v>1058</v>
      </c>
      <c r="J144" s="94">
        <v>513</v>
      </c>
      <c r="K144" s="96">
        <f t="shared" ref="K144:K207" si="21">F144/$C144</f>
        <v>5.1418439716312055E-2</v>
      </c>
      <c r="L144" s="96">
        <f t="shared" ref="L144:L207" si="22">G144/$C144</f>
        <v>0.13546099290780142</v>
      </c>
      <c r="M144" s="96">
        <f t="shared" ref="M144:M207" si="23">H144/$C144</f>
        <v>0.48936170212765956</v>
      </c>
      <c r="N144" s="96">
        <f t="shared" ref="N144:N207" si="24">I144/$C144</f>
        <v>0.37517730496453899</v>
      </c>
      <c r="O144" s="96">
        <f t="shared" ref="O144:O207" si="25">J144/$C144</f>
        <v>0.18191489361702129</v>
      </c>
      <c r="P144" s="109">
        <f t="shared" si="18"/>
        <v>104.34782608695652</v>
      </c>
      <c r="R144" s="40">
        <v>403</v>
      </c>
      <c r="S144" s="14" t="s">
        <v>256</v>
      </c>
      <c r="T144" s="25"/>
      <c r="U144" s="28"/>
      <c r="V144" s="29"/>
      <c r="W144" s="30"/>
      <c r="X144" s="1">
        <v>14</v>
      </c>
      <c r="Y144" s="1">
        <v>2</v>
      </c>
    </row>
    <row r="145" spans="1:25" ht="13.5" customHeight="1">
      <c r="A145" s="18" t="s">
        <v>444</v>
      </c>
      <c r="B145" s="5">
        <v>72634</v>
      </c>
      <c r="C145" s="5">
        <v>72650</v>
      </c>
      <c r="D145" s="10">
        <f t="shared" si="19"/>
        <v>16</v>
      </c>
      <c r="E145" s="89">
        <f t="shared" si="20"/>
        <v>2.2028251232208973E-4</v>
      </c>
      <c r="F145" s="93">
        <v>3801</v>
      </c>
      <c r="G145" s="94">
        <v>9610</v>
      </c>
      <c r="H145" s="94">
        <v>44870</v>
      </c>
      <c r="I145" s="94">
        <v>18170</v>
      </c>
      <c r="J145" s="94">
        <v>8381</v>
      </c>
      <c r="K145" s="96">
        <f t="shared" si="21"/>
        <v>5.2319339298004128E-2</v>
      </c>
      <c r="L145" s="96">
        <f t="shared" si="22"/>
        <v>0.13227804542326221</v>
      </c>
      <c r="M145" s="96">
        <f t="shared" si="23"/>
        <v>0.61761871988988304</v>
      </c>
      <c r="N145" s="96">
        <f t="shared" si="24"/>
        <v>0.2501032346868548</v>
      </c>
      <c r="O145" s="96">
        <f t="shared" si="25"/>
        <v>0.11536132140399175</v>
      </c>
      <c r="P145" s="109">
        <f t="shared" ref="P145:P208" si="26">(G145+I145)/(H145/100)</f>
        <v>61.912190773345223</v>
      </c>
      <c r="R145" s="19">
        <v>405</v>
      </c>
      <c r="S145" s="14" t="s">
        <v>60</v>
      </c>
      <c r="T145" s="25"/>
      <c r="U145" s="28"/>
      <c r="V145" s="29"/>
      <c r="W145" s="30"/>
      <c r="X145" s="1">
        <v>9</v>
      </c>
      <c r="Y145" s="1">
        <v>6</v>
      </c>
    </row>
    <row r="146" spans="1:25" ht="13.5" customHeight="1">
      <c r="A146" s="18" t="s">
        <v>257</v>
      </c>
      <c r="B146" s="5">
        <v>2580</v>
      </c>
      <c r="C146" s="5">
        <v>2518</v>
      </c>
      <c r="D146" s="10">
        <f t="shared" si="19"/>
        <v>-62</v>
      </c>
      <c r="E146" s="89">
        <f t="shared" si="20"/>
        <v>-2.4031007751938005E-2</v>
      </c>
      <c r="F146" s="93">
        <v>159</v>
      </c>
      <c r="G146" s="94">
        <v>356</v>
      </c>
      <c r="H146" s="94">
        <v>1381</v>
      </c>
      <c r="I146" s="94">
        <v>781</v>
      </c>
      <c r="J146" s="94">
        <v>382</v>
      </c>
      <c r="K146" s="96">
        <f t="shared" si="21"/>
        <v>6.3145353455123107E-2</v>
      </c>
      <c r="L146" s="96">
        <f t="shared" si="22"/>
        <v>0.14138204924543288</v>
      </c>
      <c r="M146" s="96">
        <f t="shared" si="23"/>
        <v>0.54845115170770453</v>
      </c>
      <c r="N146" s="96">
        <f t="shared" si="24"/>
        <v>0.31016679904686256</v>
      </c>
      <c r="O146" s="96">
        <f t="shared" si="25"/>
        <v>0.1517077045274027</v>
      </c>
      <c r="P146" s="109">
        <f t="shared" si="26"/>
        <v>82.331643736422876</v>
      </c>
      <c r="R146" s="19">
        <v>407</v>
      </c>
      <c r="S146" s="14" t="s">
        <v>258</v>
      </c>
      <c r="T146" s="25"/>
      <c r="U146" s="28"/>
      <c r="V146" s="29"/>
      <c r="W146" s="30"/>
      <c r="X146" s="1">
        <v>1</v>
      </c>
      <c r="Y146" s="1">
        <v>2</v>
      </c>
    </row>
    <row r="147" spans="1:25" ht="13.5" customHeight="1">
      <c r="A147" s="18" t="s">
        <v>130</v>
      </c>
      <c r="B147" s="5">
        <v>14203</v>
      </c>
      <c r="C147" s="5">
        <v>14099</v>
      </c>
      <c r="D147" s="10">
        <f t="shared" si="19"/>
        <v>-104</v>
      </c>
      <c r="E147" s="89">
        <f t="shared" si="20"/>
        <v>-7.3223966767583804E-3</v>
      </c>
      <c r="F147" s="93">
        <v>911</v>
      </c>
      <c r="G147" s="94">
        <v>2414</v>
      </c>
      <c r="H147" s="94">
        <v>8105</v>
      </c>
      <c r="I147" s="94">
        <v>3580</v>
      </c>
      <c r="J147" s="94">
        <v>1644</v>
      </c>
      <c r="K147" s="96">
        <f t="shared" si="21"/>
        <v>6.4614511667494143E-2</v>
      </c>
      <c r="L147" s="96">
        <f t="shared" si="22"/>
        <v>0.17121781686644444</v>
      </c>
      <c r="M147" s="96">
        <f t="shared" si="23"/>
        <v>0.57486346549400669</v>
      </c>
      <c r="N147" s="96">
        <f t="shared" si="24"/>
        <v>0.25391871763954893</v>
      </c>
      <c r="O147" s="96">
        <f t="shared" si="25"/>
        <v>0.11660401446911128</v>
      </c>
      <c r="P147" s="109">
        <f t="shared" si="26"/>
        <v>73.954349167180752</v>
      </c>
      <c r="R147" s="19">
        <v>408</v>
      </c>
      <c r="S147" s="14" t="s">
        <v>131</v>
      </c>
      <c r="T147" s="20"/>
      <c r="U147" s="28"/>
      <c r="V147" s="29"/>
      <c r="W147" s="30"/>
      <c r="X147" s="1">
        <v>14</v>
      </c>
      <c r="Y147" s="1">
        <v>4</v>
      </c>
    </row>
    <row r="148" spans="1:25" ht="13.5" customHeight="1">
      <c r="A148" s="18" t="s">
        <v>132</v>
      </c>
      <c r="B148" s="5">
        <v>18788</v>
      </c>
      <c r="C148" s="5">
        <v>18775</v>
      </c>
      <c r="D148" s="10">
        <f t="shared" si="19"/>
        <v>-13</v>
      </c>
      <c r="E148" s="89">
        <f t="shared" si="20"/>
        <v>-6.9193101979991845E-4</v>
      </c>
      <c r="F148" s="93">
        <v>1518</v>
      </c>
      <c r="G148" s="94">
        <v>4054</v>
      </c>
      <c r="H148" s="94">
        <v>10688</v>
      </c>
      <c r="I148" s="94">
        <v>4033</v>
      </c>
      <c r="J148" s="94">
        <v>1737</v>
      </c>
      <c r="K148" s="96">
        <f t="shared" si="21"/>
        <v>8.0852197070572576E-2</v>
      </c>
      <c r="L148" s="96">
        <f t="shared" si="22"/>
        <v>0.21592543275632489</v>
      </c>
      <c r="M148" s="96">
        <f t="shared" si="23"/>
        <v>0.56926764314247669</v>
      </c>
      <c r="N148" s="96">
        <f t="shared" si="24"/>
        <v>0.21480692410119839</v>
      </c>
      <c r="O148" s="96">
        <f t="shared" si="25"/>
        <v>9.2516644474034626E-2</v>
      </c>
      <c r="P148" s="109">
        <f t="shared" si="26"/>
        <v>75.664296407185631</v>
      </c>
      <c r="R148" s="19">
        <v>410</v>
      </c>
      <c r="S148" s="14" t="s">
        <v>485</v>
      </c>
      <c r="T148" s="25"/>
      <c r="U148" s="28"/>
      <c r="V148" s="29"/>
      <c r="W148" s="30"/>
      <c r="X148" s="1">
        <v>13</v>
      </c>
      <c r="Y148" s="1">
        <v>4</v>
      </c>
    </row>
    <row r="149" spans="1:25" ht="13.5" customHeight="1">
      <c r="A149" s="18" t="s">
        <v>259</v>
      </c>
      <c r="B149" s="5">
        <v>2917</v>
      </c>
      <c r="C149" s="5">
        <v>2886</v>
      </c>
      <c r="D149" s="10">
        <f t="shared" si="19"/>
        <v>-31</v>
      </c>
      <c r="E149" s="89">
        <f t="shared" si="20"/>
        <v>-1.0627356873500138E-2</v>
      </c>
      <c r="F149" s="93">
        <v>182</v>
      </c>
      <c r="G149" s="94">
        <v>489</v>
      </c>
      <c r="H149" s="94">
        <v>1618</v>
      </c>
      <c r="I149" s="94">
        <v>779</v>
      </c>
      <c r="J149" s="94">
        <v>354</v>
      </c>
      <c r="K149" s="96">
        <f t="shared" si="21"/>
        <v>6.3063063063063057E-2</v>
      </c>
      <c r="L149" s="96">
        <f t="shared" si="22"/>
        <v>0.16943866943866945</v>
      </c>
      <c r="M149" s="96">
        <f t="shared" si="23"/>
        <v>0.56063756063756065</v>
      </c>
      <c r="N149" s="96">
        <f t="shared" si="24"/>
        <v>0.26992376992376993</v>
      </c>
      <c r="O149" s="96">
        <f t="shared" si="25"/>
        <v>0.12266112266112267</v>
      </c>
      <c r="P149" s="109">
        <f t="shared" si="26"/>
        <v>78.368355995055623</v>
      </c>
      <c r="R149" s="19">
        <v>416</v>
      </c>
      <c r="S149" s="14" t="s">
        <v>259</v>
      </c>
      <c r="T149" s="25"/>
      <c r="U149" s="28"/>
      <c r="V149" s="29"/>
      <c r="W149" s="30"/>
      <c r="X149" s="1">
        <v>9</v>
      </c>
      <c r="Y149" s="1">
        <v>2</v>
      </c>
    </row>
    <row r="150" spans="1:25" ht="13.5" customHeight="1">
      <c r="A150" s="18" t="s">
        <v>260</v>
      </c>
      <c r="B150" s="5">
        <v>2135</v>
      </c>
      <c r="C150" s="5">
        <v>2131</v>
      </c>
      <c r="D150" s="10">
        <f t="shared" si="19"/>
        <v>-4</v>
      </c>
      <c r="E150" s="89">
        <f t="shared" si="20"/>
        <v>-1.8735362997658322E-3</v>
      </c>
      <c r="F150" s="93">
        <v>204</v>
      </c>
      <c r="G150" s="94">
        <v>461</v>
      </c>
      <c r="H150" s="94">
        <v>1255</v>
      </c>
      <c r="I150" s="94">
        <v>415</v>
      </c>
      <c r="J150" s="94">
        <v>185</v>
      </c>
      <c r="K150" s="96">
        <f t="shared" si="21"/>
        <v>9.5729704364148294E-2</v>
      </c>
      <c r="L150" s="96">
        <f t="shared" si="22"/>
        <v>0.21633036133270764</v>
      </c>
      <c r="M150" s="96">
        <f t="shared" si="23"/>
        <v>0.58892538714218678</v>
      </c>
      <c r="N150" s="96">
        <f t="shared" si="24"/>
        <v>0.19474425152510558</v>
      </c>
      <c r="O150" s="96">
        <f t="shared" si="25"/>
        <v>8.6813702487095259E-2</v>
      </c>
      <c r="P150" s="109">
        <f t="shared" si="26"/>
        <v>69.800796812748999</v>
      </c>
      <c r="R150" s="19">
        <v>417</v>
      </c>
      <c r="S150" s="14" t="s">
        <v>260</v>
      </c>
      <c r="T150" s="25"/>
      <c r="U150" s="28"/>
      <c r="V150" s="29"/>
      <c r="W150" s="30"/>
      <c r="X150" s="1">
        <v>21</v>
      </c>
      <c r="Y150" s="1">
        <v>2</v>
      </c>
    </row>
    <row r="151" spans="1:25" ht="13.5" customHeight="1">
      <c r="A151" s="18" t="s">
        <v>61</v>
      </c>
      <c r="B151" s="5">
        <v>24164</v>
      </c>
      <c r="C151" s="5">
        <v>24580</v>
      </c>
      <c r="D151" s="10">
        <f t="shared" si="19"/>
        <v>416</v>
      </c>
      <c r="E151" s="89">
        <f t="shared" si="20"/>
        <v>1.7215692766098245E-2</v>
      </c>
      <c r="F151" s="93">
        <v>2073</v>
      </c>
      <c r="G151" s="94">
        <v>5204</v>
      </c>
      <c r="H151" s="94">
        <v>15130</v>
      </c>
      <c r="I151" s="94">
        <v>4246</v>
      </c>
      <c r="J151" s="94">
        <v>1881</v>
      </c>
      <c r="K151" s="96">
        <f t="shared" si="21"/>
        <v>8.4336859235150524E-2</v>
      </c>
      <c r="L151" s="96">
        <f t="shared" si="22"/>
        <v>0.21171684296175752</v>
      </c>
      <c r="M151" s="96">
        <f t="shared" si="23"/>
        <v>0.61554109031733117</v>
      </c>
      <c r="N151" s="96">
        <f t="shared" si="24"/>
        <v>0.1727420667209113</v>
      </c>
      <c r="O151" s="96">
        <f t="shared" si="25"/>
        <v>7.6525630593978849E-2</v>
      </c>
      <c r="P151" s="109">
        <f t="shared" si="26"/>
        <v>62.458691341705219</v>
      </c>
      <c r="R151" s="19">
        <v>418</v>
      </c>
      <c r="S151" s="14" t="s">
        <v>61</v>
      </c>
      <c r="T151" s="25"/>
      <c r="U151" s="28"/>
      <c r="V151" s="29"/>
      <c r="W151" s="30"/>
      <c r="X151" s="1">
        <v>6</v>
      </c>
      <c r="Y151" s="1">
        <v>5</v>
      </c>
    </row>
    <row r="152" spans="1:25" ht="13.5" customHeight="1">
      <c r="A152" s="18" t="s">
        <v>261</v>
      </c>
      <c r="B152" s="5">
        <v>9280</v>
      </c>
      <c r="C152" s="5">
        <v>9177</v>
      </c>
      <c r="D152" s="10">
        <f t="shared" si="19"/>
        <v>-103</v>
      </c>
      <c r="E152" s="89">
        <f t="shared" si="20"/>
        <v>-1.1099137931034453E-2</v>
      </c>
      <c r="F152" s="93">
        <v>493</v>
      </c>
      <c r="G152" s="94">
        <v>1212</v>
      </c>
      <c r="H152" s="94">
        <v>4988</v>
      </c>
      <c r="I152" s="94">
        <v>2977</v>
      </c>
      <c r="J152" s="94">
        <v>1421</v>
      </c>
      <c r="K152" s="96">
        <f t="shared" si="21"/>
        <v>5.372125967091642E-2</v>
      </c>
      <c r="L152" s="96">
        <f t="shared" si="22"/>
        <v>0.13206930369401765</v>
      </c>
      <c r="M152" s="96">
        <f t="shared" si="23"/>
        <v>0.54353274490574266</v>
      </c>
      <c r="N152" s="96">
        <f t="shared" si="24"/>
        <v>0.32439795140023975</v>
      </c>
      <c r="O152" s="96">
        <f t="shared" si="25"/>
        <v>0.15484363081617086</v>
      </c>
      <c r="P152" s="109">
        <f t="shared" si="26"/>
        <v>83.981555733761027</v>
      </c>
      <c r="R152" s="19">
        <v>420</v>
      </c>
      <c r="S152" s="14" t="s">
        <v>261</v>
      </c>
      <c r="T152" s="25"/>
      <c r="U152" s="28"/>
      <c r="V152" s="29"/>
      <c r="W152" s="30"/>
      <c r="X152" s="1">
        <v>11</v>
      </c>
      <c r="Y152" s="1">
        <v>3</v>
      </c>
    </row>
    <row r="153" spans="1:25" ht="13.5" customHeight="1">
      <c r="A153" s="18" t="s">
        <v>262</v>
      </c>
      <c r="B153" s="5">
        <v>719</v>
      </c>
      <c r="C153" s="5">
        <v>695</v>
      </c>
      <c r="D153" s="10">
        <f t="shared" si="19"/>
        <v>-24</v>
      </c>
      <c r="E153" s="89">
        <f t="shared" si="20"/>
        <v>-3.3379694019471495E-2</v>
      </c>
      <c r="F153" s="93">
        <v>53</v>
      </c>
      <c r="G153" s="94">
        <v>109</v>
      </c>
      <c r="H153" s="94">
        <v>348</v>
      </c>
      <c r="I153" s="94">
        <v>238</v>
      </c>
      <c r="J153" s="94">
        <v>111</v>
      </c>
      <c r="K153" s="96">
        <f t="shared" si="21"/>
        <v>7.6258992805755391E-2</v>
      </c>
      <c r="L153" s="96">
        <f t="shared" si="22"/>
        <v>0.15683453237410072</v>
      </c>
      <c r="M153" s="96">
        <f t="shared" si="23"/>
        <v>0.50071942446043161</v>
      </c>
      <c r="N153" s="96">
        <f t="shared" si="24"/>
        <v>0.34244604316546762</v>
      </c>
      <c r="O153" s="96">
        <f t="shared" si="25"/>
        <v>0.15971223021582734</v>
      </c>
      <c r="P153" s="109">
        <f t="shared" si="26"/>
        <v>99.712643678160916</v>
      </c>
      <c r="R153" s="19">
        <v>421</v>
      </c>
      <c r="S153" s="14" t="s">
        <v>262</v>
      </c>
      <c r="T153" s="25"/>
      <c r="U153" s="28"/>
      <c r="V153" s="29"/>
      <c r="W153" s="30"/>
      <c r="X153" s="1">
        <v>16</v>
      </c>
      <c r="Y153" s="1">
        <v>1</v>
      </c>
    </row>
    <row r="154" spans="1:25" ht="13.5" customHeight="1">
      <c r="A154" s="18" t="s">
        <v>133</v>
      </c>
      <c r="B154" s="5">
        <v>10543</v>
      </c>
      <c r="C154" s="5">
        <v>10372</v>
      </c>
      <c r="D154" s="10">
        <f t="shared" si="19"/>
        <v>-171</v>
      </c>
      <c r="E154" s="89">
        <f t="shared" si="20"/>
        <v>-1.6219292421511877E-2</v>
      </c>
      <c r="F154" s="93">
        <v>361</v>
      </c>
      <c r="G154" s="94">
        <v>1002</v>
      </c>
      <c r="H154" s="94">
        <v>5185</v>
      </c>
      <c r="I154" s="94">
        <v>4185</v>
      </c>
      <c r="J154" s="94">
        <v>1873</v>
      </c>
      <c r="K154" s="96">
        <f t="shared" si="21"/>
        <v>3.4805244890088703E-2</v>
      </c>
      <c r="L154" s="96">
        <f t="shared" si="22"/>
        <v>9.6606247589664476E-2</v>
      </c>
      <c r="M154" s="96">
        <f t="shared" si="23"/>
        <v>0.49990358657925182</v>
      </c>
      <c r="N154" s="96">
        <f t="shared" si="24"/>
        <v>0.40349016583108371</v>
      </c>
      <c r="O154" s="96">
        <f t="shared" si="25"/>
        <v>0.18058233706131893</v>
      </c>
      <c r="P154" s="109">
        <f t="shared" si="26"/>
        <v>100.03857280617164</v>
      </c>
      <c r="R154" s="19">
        <v>422</v>
      </c>
      <c r="S154" s="14" t="s">
        <v>133</v>
      </c>
      <c r="T154" s="25"/>
      <c r="U154" s="28"/>
      <c r="V154" s="29"/>
      <c r="W154" s="30"/>
      <c r="X154" s="1">
        <v>12</v>
      </c>
      <c r="Y154" s="1">
        <v>4</v>
      </c>
    </row>
    <row r="155" spans="1:25" ht="13.5" customHeight="1">
      <c r="A155" s="43" t="s">
        <v>134</v>
      </c>
      <c r="B155" s="5">
        <v>20291</v>
      </c>
      <c r="C155" s="5">
        <v>20497</v>
      </c>
      <c r="D155" s="10">
        <f t="shared" si="19"/>
        <v>206</v>
      </c>
      <c r="E155" s="89">
        <f t="shared" si="20"/>
        <v>1.0152284263959421E-2</v>
      </c>
      <c r="F155" s="93">
        <v>1552</v>
      </c>
      <c r="G155" s="94">
        <v>3929</v>
      </c>
      <c r="H155" s="94">
        <v>12397</v>
      </c>
      <c r="I155" s="94">
        <v>4171</v>
      </c>
      <c r="J155" s="94">
        <v>1968</v>
      </c>
      <c r="K155" s="96">
        <f t="shared" si="21"/>
        <v>7.5718397814314289E-2</v>
      </c>
      <c r="L155" s="96">
        <f t="shared" si="22"/>
        <v>0.19168658828121188</v>
      </c>
      <c r="M155" s="96">
        <f t="shared" si="23"/>
        <v>0.60482021759281845</v>
      </c>
      <c r="N155" s="96">
        <f t="shared" si="24"/>
        <v>0.20349319412596967</v>
      </c>
      <c r="O155" s="96">
        <f t="shared" si="25"/>
        <v>9.6014050836707818E-2</v>
      </c>
      <c r="P155" s="109">
        <f t="shared" si="26"/>
        <v>65.338388319754785</v>
      </c>
      <c r="R155" s="40">
        <v>423</v>
      </c>
      <c r="S155" s="14" t="s">
        <v>135</v>
      </c>
      <c r="T155" s="25"/>
      <c r="U155" s="28"/>
      <c r="V155" s="29"/>
      <c r="W155" s="30"/>
      <c r="X155" s="1">
        <v>2</v>
      </c>
      <c r="Y155" s="1">
        <v>5</v>
      </c>
    </row>
    <row r="156" spans="1:25" ht="13.5" customHeight="1">
      <c r="A156" s="43" t="s">
        <v>263</v>
      </c>
      <c r="B156" s="5">
        <v>10218</v>
      </c>
      <c r="C156" s="5">
        <v>10258</v>
      </c>
      <c r="D156" s="10">
        <f t="shared" si="19"/>
        <v>40</v>
      </c>
      <c r="E156" s="89">
        <f t="shared" si="20"/>
        <v>3.9146604032100907E-3</v>
      </c>
      <c r="F156" s="93">
        <v>1180</v>
      </c>
      <c r="G156" s="94">
        <v>3089</v>
      </c>
      <c r="H156" s="94">
        <v>6030</v>
      </c>
      <c r="I156" s="94">
        <v>1139</v>
      </c>
      <c r="J156" s="94">
        <v>478</v>
      </c>
      <c r="K156" s="96">
        <f t="shared" si="21"/>
        <v>0.11503217001364789</v>
      </c>
      <c r="L156" s="96">
        <f t="shared" si="22"/>
        <v>0.30113082472216807</v>
      </c>
      <c r="M156" s="96">
        <f t="shared" si="23"/>
        <v>0.58783388574770912</v>
      </c>
      <c r="N156" s="96">
        <f t="shared" si="24"/>
        <v>0.11103528953012283</v>
      </c>
      <c r="O156" s="96">
        <f t="shared" si="25"/>
        <v>4.65977773445116E-2</v>
      </c>
      <c r="P156" s="109">
        <f t="shared" si="26"/>
        <v>70.11608623548922</v>
      </c>
      <c r="R156" s="40">
        <v>425</v>
      </c>
      <c r="S156" s="14" t="s">
        <v>264</v>
      </c>
      <c r="T156" s="25"/>
      <c r="U156" s="28"/>
      <c r="V156" s="29"/>
      <c r="W156" s="30"/>
      <c r="X156" s="1">
        <v>17</v>
      </c>
      <c r="Y156" s="1">
        <v>4</v>
      </c>
    </row>
    <row r="157" spans="1:25" ht="13.5" customHeight="1">
      <c r="A157" s="18" t="s">
        <v>265</v>
      </c>
      <c r="B157" s="5">
        <v>11979</v>
      </c>
      <c r="C157" s="5">
        <v>11962</v>
      </c>
      <c r="D157" s="10">
        <f t="shared" si="19"/>
        <v>-17</v>
      </c>
      <c r="E157" s="89">
        <f t="shared" si="20"/>
        <v>-1.4191501794807992E-3</v>
      </c>
      <c r="F157" s="93">
        <v>790</v>
      </c>
      <c r="G157" s="94">
        <v>2109</v>
      </c>
      <c r="H157" s="94">
        <v>7044</v>
      </c>
      <c r="I157" s="94">
        <v>2809</v>
      </c>
      <c r="J157" s="94">
        <v>1181</v>
      </c>
      <c r="K157" s="96">
        <f t="shared" si="21"/>
        <v>6.6042467814746694E-2</v>
      </c>
      <c r="L157" s="96">
        <f t="shared" si="22"/>
        <v>0.17630830964721619</v>
      </c>
      <c r="M157" s="96">
        <f t="shared" si="23"/>
        <v>0.58886473833807051</v>
      </c>
      <c r="N157" s="96">
        <f t="shared" si="24"/>
        <v>0.23482695201471326</v>
      </c>
      <c r="O157" s="96">
        <f t="shared" si="25"/>
        <v>9.8729309480020067E-2</v>
      </c>
      <c r="P157" s="109">
        <f t="shared" si="26"/>
        <v>69.818285065303812</v>
      </c>
      <c r="R157" s="19">
        <v>426</v>
      </c>
      <c r="S157" s="14" t="s">
        <v>486</v>
      </c>
      <c r="T157" s="20"/>
      <c r="U157" s="28"/>
      <c r="V157" s="29"/>
      <c r="W157" s="30"/>
      <c r="X157" s="1">
        <v>12</v>
      </c>
      <c r="Y157" s="1">
        <v>4</v>
      </c>
    </row>
    <row r="158" spans="1:25" ht="13.5" customHeight="1">
      <c r="A158" s="18" t="s">
        <v>446</v>
      </c>
      <c r="B158" s="5">
        <v>15628</v>
      </c>
      <c r="C158" s="5">
        <v>15392</v>
      </c>
      <c r="D158" s="10">
        <f t="shared" si="19"/>
        <v>-236</v>
      </c>
      <c r="E158" s="89">
        <f t="shared" si="20"/>
        <v>-1.5101100588686966E-2</v>
      </c>
      <c r="F158" s="93">
        <v>799</v>
      </c>
      <c r="G158" s="94">
        <v>2019</v>
      </c>
      <c r="H158" s="94">
        <v>8448</v>
      </c>
      <c r="I158" s="94">
        <v>4925</v>
      </c>
      <c r="J158" s="94">
        <v>2385</v>
      </c>
      <c r="K158" s="96">
        <f t="shared" si="21"/>
        <v>5.1910083160083158E-2</v>
      </c>
      <c r="L158" s="96">
        <f t="shared" si="22"/>
        <v>0.13117203742203742</v>
      </c>
      <c r="M158" s="96">
        <f t="shared" si="23"/>
        <v>0.54885654885654889</v>
      </c>
      <c r="N158" s="96">
        <f t="shared" si="24"/>
        <v>0.31997141372141374</v>
      </c>
      <c r="O158" s="96">
        <f t="shared" si="25"/>
        <v>0.15495062370062371</v>
      </c>
      <c r="P158" s="109">
        <f t="shared" si="26"/>
        <v>82.196969696969688</v>
      </c>
      <c r="R158" s="19">
        <v>430</v>
      </c>
      <c r="S158" s="14" t="s">
        <v>446</v>
      </c>
      <c r="T158" s="25"/>
      <c r="U158" s="28"/>
      <c r="V158" s="29"/>
      <c r="W158" s="30"/>
      <c r="X158" s="1">
        <v>2</v>
      </c>
      <c r="Y158" s="1">
        <v>4</v>
      </c>
    </row>
    <row r="159" spans="1:25" ht="13.5" customHeight="1">
      <c r="A159" s="18" t="s">
        <v>266</v>
      </c>
      <c r="B159" s="5">
        <v>7799</v>
      </c>
      <c r="C159" s="5">
        <v>7749</v>
      </c>
      <c r="D159" s="10">
        <f t="shared" si="19"/>
        <v>-50</v>
      </c>
      <c r="E159" s="89">
        <f t="shared" si="20"/>
        <v>-6.4110783433773966E-3</v>
      </c>
      <c r="F159" s="93">
        <v>440</v>
      </c>
      <c r="G159" s="94">
        <v>1192</v>
      </c>
      <c r="H159" s="94">
        <v>4480</v>
      </c>
      <c r="I159" s="94">
        <v>2077</v>
      </c>
      <c r="J159" s="94">
        <v>959</v>
      </c>
      <c r="K159" s="96">
        <f t="shared" si="21"/>
        <v>5.6781520196154345E-2</v>
      </c>
      <c r="L159" s="96">
        <f t="shared" si="22"/>
        <v>0.15382630016776358</v>
      </c>
      <c r="M159" s="96">
        <f t="shared" si="23"/>
        <v>0.57813911472448054</v>
      </c>
      <c r="N159" s="96">
        <f t="shared" si="24"/>
        <v>0.26803458510775585</v>
      </c>
      <c r="O159" s="96">
        <f t="shared" si="25"/>
        <v>0.12375790424570912</v>
      </c>
      <c r="P159" s="109">
        <f t="shared" si="26"/>
        <v>72.96875</v>
      </c>
      <c r="R159" s="19">
        <v>433</v>
      </c>
      <c r="S159" s="14" t="s">
        <v>266</v>
      </c>
      <c r="T159" s="25"/>
      <c r="U159" s="28"/>
      <c r="V159" s="29"/>
      <c r="W159" s="30"/>
      <c r="X159" s="1">
        <v>5</v>
      </c>
      <c r="Y159" s="1">
        <v>3</v>
      </c>
    </row>
    <row r="160" spans="1:25" ht="13.5" customHeight="1">
      <c r="A160" s="18" t="s">
        <v>136</v>
      </c>
      <c r="B160" s="5">
        <v>14643</v>
      </c>
      <c r="C160" s="5">
        <v>14568</v>
      </c>
      <c r="D160" s="10">
        <f t="shared" si="19"/>
        <v>-75</v>
      </c>
      <c r="E160" s="89">
        <f t="shared" si="20"/>
        <v>-5.1219012497438765E-3</v>
      </c>
      <c r="F160" s="93">
        <v>720</v>
      </c>
      <c r="G160" s="94">
        <v>1885</v>
      </c>
      <c r="H160" s="94">
        <v>8191</v>
      </c>
      <c r="I160" s="94">
        <v>4492</v>
      </c>
      <c r="J160" s="94">
        <v>2080</v>
      </c>
      <c r="K160" s="96">
        <f t="shared" si="21"/>
        <v>4.9423393739703461E-2</v>
      </c>
      <c r="L160" s="96">
        <f t="shared" si="22"/>
        <v>0.1293931905546403</v>
      </c>
      <c r="M160" s="96">
        <f t="shared" si="23"/>
        <v>0.56225974739154316</v>
      </c>
      <c r="N160" s="96">
        <f t="shared" si="24"/>
        <v>0.30834706205381657</v>
      </c>
      <c r="O160" s="96">
        <f t="shared" si="25"/>
        <v>0.14277869302581001</v>
      </c>
      <c r="P160" s="109">
        <f t="shared" si="26"/>
        <v>77.853741911854485</v>
      </c>
      <c r="R160" s="19">
        <v>434</v>
      </c>
      <c r="S160" s="14" t="s">
        <v>137</v>
      </c>
      <c r="T160" s="25"/>
      <c r="U160" s="28"/>
      <c r="V160" s="29"/>
      <c r="W160" s="30"/>
      <c r="X160" s="1">
        <v>1</v>
      </c>
      <c r="Y160" s="1">
        <v>4</v>
      </c>
    </row>
    <row r="161" spans="1:25" ht="13.5" customHeight="1">
      <c r="A161" s="18" t="s">
        <v>267</v>
      </c>
      <c r="B161" s="5">
        <v>703</v>
      </c>
      <c r="C161" s="5">
        <v>692</v>
      </c>
      <c r="D161" s="10">
        <f t="shared" si="19"/>
        <v>-11</v>
      </c>
      <c r="E161" s="89">
        <f t="shared" si="20"/>
        <v>-1.5647226173541973E-2</v>
      </c>
      <c r="F161" s="93">
        <v>11</v>
      </c>
      <c r="G161" s="94">
        <v>52</v>
      </c>
      <c r="H161" s="94">
        <v>344</v>
      </c>
      <c r="I161" s="94">
        <v>296</v>
      </c>
      <c r="J161" s="94">
        <v>144</v>
      </c>
      <c r="K161" s="96">
        <f t="shared" si="21"/>
        <v>1.5895953757225433E-2</v>
      </c>
      <c r="L161" s="96">
        <f t="shared" si="22"/>
        <v>7.5144508670520235E-2</v>
      </c>
      <c r="M161" s="96">
        <f t="shared" si="23"/>
        <v>0.49710982658959535</v>
      </c>
      <c r="N161" s="96">
        <f t="shared" si="24"/>
        <v>0.4277456647398844</v>
      </c>
      <c r="O161" s="96">
        <f t="shared" si="25"/>
        <v>0.20809248554913296</v>
      </c>
      <c r="P161" s="109">
        <f t="shared" si="26"/>
        <v>101.16279069767442</v>
      </c>
      <c r="R161" s="19">
        <v>435</v>
      </c>
      <c r="S161" s="14" t="s">
        <v>267</v>
      </c>
      <c r="T161" s="25"/>
      <c r="U161" s="28"/>
      <c r="V161" s="29"/>
      <c r="W161" s="30"/>
      <c r="X161" s="1">
        <v>13</v>
      </c>
      <c r="Y161" s="1">
        <v>1</v>
      </c>
    </row>
    <row r="162" spans="1:25" ht="13.5" customHeight="1">
      <c r="A162" s="18" t="s">
        <v>268</v>
      </c>
      <c r="B162" s="5">
        <v>2018</v>
      </c>
      <c r="C162" s="5">
        <v>1988</v>
      </c>
      <c r="D162" s="10">
        <f t="shared" si="19"/>
        <v>-30</v>
      </c>
      <c r="E162" s="89">
        <f t="shared" si="20"/>
        <v>-1.4866204162537144E-2</v>
      </c>
      <c r="F162" s="93">
        <v>177</v>
      </c>
      <c r="G162" s="94">
        <v>487</v>
      </c>
      <c r="H162" s="94">
        <v>1107</v>
      </c>
      <c r="I162" s="94">
        <v>394</v>
      </c>
      <c r="J162" s="94">
        <v>164</v>
      </c>
      <c r="K162" s="96">
        <f t="shared" si="21"/>
        <v>8.903420523138833E-2</v>
      </c>
      <c r="L162" s="96">
        <f t="shared" si="22"/>
        <v>0.24496981891348088</v>
      </c>
      <c r="M162" s="96">
        <f t="shared" si="23"/>
        <v>0.55684104627766595</v>
      </c>
      <c r="N162" s="96">
        <f t="shared" si="24"/>
        <v>0.19818913480885311</v>
      </c>
      <c r="O162" s="96">
        <f t="shared" si="25"/>
        <v>8.249496981891348E-2</v>
      </c>
      <c r="P162" s="109">
        <f t="shared" si="26"/>
        <v>79.584462511291775</v>
      </c>
      <c r="R162" s="19">
        <v>436</v>
      </c>
      <c r="S162" s="14" t="s">
        <v>268</v>
      </c>
      <c r="T162" s="20"/>
      <c r="U162" s="28"/>
      <c r="V162" s="29"/>
      <c r="W162" s="30"/>
      <c r="X162" s="1">
        <v>17</v>
      </c>
      <c r="Y162" s="1">
        <v>1</v>
      </c>
    </row>
    <row r="163" spans="1:25" ht="13.5" customHeight="1">
      <c r="A163" s="18" t="s">
        <v>269</v>
      </c>
      <c r="B163" s="5">
        <v>376</v>
      </c>
      <c r="C163" s="5">
        <v>360</v>
      </c>
      <c r="D163" s="10">
        <f t="shared" si="19"/>
        <v>-16</v>
      </c>
      <c r="E163" s="89">
        <f t="shared" si="20"/>
        <v>-4.2553191489361653E-2</v>
      </c>
      <c r="F163" s="93">
        <v>15</v>
      </c>
      <c r="G163" s="94">
        <v>46</v>
      </c>
      <c r="H163" s="94">
        <v>209</v>
      </c>
      <c r="I163" s="94">
        <v>105</v>
      </c>
      <c r="J163" s="94">
        <v>56</v>
      </c>
      <c r="K163" s="96">
        <f t="shared" si="21"/>
        <v>4.1666666666666664E-2</v>
      </c>
      <c r="L163" s="96">
        <f t="shared" si="22"/>
        <v>0.12777777777777777</v>
      </c>
      <c r="M163" s="96">
        <f t="shared" si="23"/>
        <v>0.5805555555555556</v>
      </c>
      <c r="N163" s="96">
        <f t="shared" si="24"/>
        <v>0.29166666666666669</v>
      </c>
      <c r="O163" s="96">
        <f t="shared" si="25"/>
        <v>0.15555555555555556</v>
      </c>
      <c r="P163" s="109">
        <f t="shared" si="26"/>
        <v>72.248803827751203</v>
      </c>
      <c r="R163" s="19">
        <v>438</v>
      </c>
      <c r="S163" s="14" t="s">
        <v>269</v>
      </c>
      <c r="T163" s="25"/>
      <c r="U163" s="28"/>
      <c r="V163" s="29"/>
      <c r="W163" s="30"/>
      <c r="X163" s="1">
        <v>21</v>
      </c>
      <c r="Y163" s="1">
        <v>1</v>
      </c>
    </row>
    <row r="164" spans="1:25" ht="13.5" customHeight="1">
      <c r="A164" s="18" t="s">
        <v>270</v>
      </c>
      <c r="B164" s="5">
        <v>5622</v>
      </c>
      <c r="C164" s="5">
        <v>5732</v>
      </c>
      <c r="D164" s="10">
        <f t="shared" si="19"/>
        <v>110</v>
      </c>
      <c r="E164" s="89">
        <f t="shared" si="20"/>
        <v>1.9565990750622486E-2</v>
      </c>
      <c r="F164" s="93">
        <v>813</v>
      </c>
      <c r="G164" s="94">
        <v>1686</v>
      </c>
      <c r="H164" s="94">
        <v>3208</v>
      </c>
      <c r="I164" s="94">
        <v>838</v>
      </c>
      <c r="J164" s="94">
        <v>394</v>
      </c>
      <c r="K164" s="96">
        <f t="shared" si="21"/>
        <v>0.14183531053733425</v>
      </c>
      <c r="L164" s="96">
        <f t="shared" si="22"/>
        <v>0.29413817166782974</v>
      </c>
      <c r="M164" s="96">
        <f t="shared" si="23"/>
        <v>0.55966503838101889</v>
      </c>
      <c r="N164" s="96">
        <f t="shared" si="24"/>
        <v>0.14619678995115143</v>
      </c>
      <c r="O164" s="96">
        <f t="shared" si="25"/>
        <v>6.8736915561758552E-2</v>
      </c>
      <c r="P164" s="109">
        <f t="shared" si="26"/>
        <v>78.678304239401498</v>
      </c>
      <c r="R164" s="19">
        <v>440</v>
      </c>
      <c r="S164" s="14" t="s">
        <v>271</v>
      </c>
      <c r="T164" s="25"/>
      <c r="U164" s="28"/>
      <c r="V164" s="29"/>
      <c r="W164" s="30"/>
      <c r="X164" s="1">
        <v>15</v>
      </c>
      <c r="Y164" s="1">
        <v>3</v>
      </c>
    </row>
    <row r="165" spans="1:25" ht="13.5" customHeight="1">
      <c r="A165" s="18" t="s">
        <v>272</v>
      </c>
      <c r="B165" s="5">
        <v>4473</v>
      </c>
      <c r="C165" s="5">
        <v>4421</v>
      </c>
      <c r="D165" s="10">
        <f t="shared" si="19"/>
        <v>-52</v>
      </c>
      <c r="E165" s="89">
        <f t="shared" si="20"/>
        <v>-1.1625307399955265E-2</v>
      </c>
      <c r="F165" s="93">
        <v>173</v>
      </c>
      <c r="G165" s="94">
        <v>511</v>
      </c>
      <c r="H165" s="94">
        <v>2331</v>
      </c>
      <c r="I165" s="94">
        <v>1579</v>
      </c>
      <c r="J165" s="94">
        <v>732</v>
      </c>
      <c r="K165" s="96">
        <f t="shared" si="21"/>
        <v>3.9131418231169418E-2</v>
      </c>
      <c r="L165" s="96">
        <f t="shared" si="22"/>
        <v>0.11558470934177788</v>
      </c>
      <c r="M165" s="96">
        <f t="shared" si="23"/>
        <v>0.52725627686043886</v>
      </c>
      <c r="N165" s="96">
        <f t="shared" si="24"/>
        <v>0.35715901379778331</v>
      </c>
      <c r="O165" s="96">
        <f t="shared" si="25"/>
        <v>0.16557339968332957</v>
      </c>
      <c r="P165" s="109">
        <f t="shared" si="26"/>
        <v>89.661089661089662</v>
      </c>
      <c r="R165" s="19">
        <v>441</v>
      </c>
      <c r="S165" s="14" t="s">
        <v>272</v>
      </c>
      <c r="T165" s="25"/>
      <c r="U165" s="28"/>
      <c r="V165" s="29"/>
      <c r="W165" s="30"/>
      <c r="X165" s="1">
        <v>9</v>
      </c>
      <c r="Y165" s="1">
        <v>2</v>
      </c>
    </row>
    <row r="166" spans="1:25" ht="13.5" customHeight="1">
      <c r="A166" s="43" t="s">
        <v>445</v>
      </c>
      <c r="B166" s="5">
        <v>45988</v>
      </c>
      <c r="C166" s="5">
        <v>45811</v>
      </c>
      <c r="D166" s="10">
        <f t="shared" si="19"/>
        <v>-177</v>
      </c>
      <c r="E166" s="89">
        <f t="shared" si="20"/>
        <v>-3.8488301295990235E-3</v>
      </c>
      <c r="F166" s="93">
        <v>2535</v>
      </c>
      <c r="G166" s="94">
        <v>6851</v>
      </c>
      <c r="H166" s="94">
        <v>27154</v>
      </c>
      <c r="I166" s="94">
        <v>11806</v>
      </c>
      <c r="J166" s="94">
        <v>5466</v>
      </c>
      <c r="K166" s="96">
        <f t="shared" si="21"/>
        <v>5.533605465936129E-2</v>
      </c>
      <c r="L166" s="96">
        <f t="shared" si="22"/>
        <v>0.14954923489991487</v>
      </c>
      <c r="M166" s="96">
        <f t="shared" si="23"/>
        <v>0.59273973499814459</v>
      </c>
      <c r="N166" s="96">
        <f t="shared" si="24"/>
        <v>0.25771103010194057</v>
      </c>
      <c r="O166" s="96">
        <f t="shared" si="25"/>
        <v>0.11931632140752221</v>
      </c>
      <c r="P166" s="109">
        <f t="shared" si="26"/>
        <v>68.708109302496865</v>
      </c>
      <c r="R166" s="40">
        <v>444</v>
      </c>
      <c r="S166" s="14" t="s">
        <v>62</v>
      </c>
      <c r="T166" s="25"/>
      <c r="U166" s="28"/>
      <c r="V166" s="29"/>
      <c r="W166" s="30"/>
      <c r="X166" s="1">
        <v>1</v>
      </c>
      <c r="Y166" s="1">
        <v>5</v>
      </c>
    </row>
    <row r="167" spans="1:25" ht="13.5" customHeight="1">
      <c r="A167" s="18" t="s">
        <v>392</v>
      </c>
      <c r="B167" s="5">
        <v>15086</v>
      </c>
      <c r="C167" s="5">
        <v>14991</v>
      </c>
      <c r="D167" s="10">
        <f t="shared" si="19"/>
        <v>-95</v>
      </c>
      <c r="E167" s="89">
        <f t="shared" si="20"/>
        <v>-6.2972292191435519E-3</v>
      </c>
      <c r="F167" s="93">
        <v>799</v>
      </c>
      <c r="G167" s="94">
        <v>2173</v>
      </c>
      <c r="H167" s="94">
        <v>8439</v>
      </c>
      <c r="I167" s="94">
        <v>4379</v>
      </c>
      <c r="J167" s="94">
        <v>2056</v>
      </c>
      <c r="K167" s="96">
        <f t="shared" si="21"/>
        <v>5.3298645854179177E-2</v>
      </c>
      <c r="L167" s="96">
        <f t="shared" si="22"/>
        <v>0.14495363884997664</v>
      </c>
      <c r="M167" s="96">
        <f t="shared" si="23"/>
        <v>0.56293776265759454</v>
      </c>
      <c r="N167" s="96">
        <f t="shared" si="24"/>
        <v>0.29210859849242882</v>
      </c>
      <c r="O167" s="96">
        <f t="shared" si="25"/>
        <v>0.13714895604029084</v>
      </c>
      <c r="P167" s="109">
        <f t="shared" si="26"/>
        <v>77.639530750088866</v>
      </c>
      <c r="R167" s="19">
        <v>445</v>
      </c>
      <c r="S167" s="14" t="s">
        <v>393</v>
      </c>
      <c r="T167" s="25"/>
      <c r="U167" s="28"/>
      <c r="V167" s="29"/>
      <c r="W167" s="30"/>
      <c r="X167" s="1">
        <v>2</v>
      </c>
      <c r="Y167" s="1">
        <v>4</v>
      </c>
    </row>
    <row r="168" spans="1:25" ht="13.5" customHeight="1">
      <c r="A168" s="18" t="s">
        <v>273</v>
      </c>
      <c r="B168" s="5">
        <v>5487</v>
      </c>
      <c r="C168" s="5">
        <v>5479</v>
      </c>
      <c r="D168" s="10">
        <f t="shared" si="19"/>
        <v>-8</v>
      </c>
      <c r="E168" s="89">
        <f t="shared" si="20"/>
        <v>-1.4579916165482487E-3</v>
      </c>
      <c r="F168" s="93">
        <v>370</v>
      </c>
      <c r="G168" s="94">
        <v>857</v>
      </c>
      <c r="H168" s="94">
        <v>3019</v>
      </c>
      <c r="I168" s="94">
        <v>1603</v>
      </c>
      <c r="J168" s="94">
        <v>831</v>
      </c>
      <c r="K168" s="96">
        <f t="shared" si="21"/>
        <v>6.7530571272129955E-2</v>
      </c>
      <c r="L168" s="96">
        <f t="shared" si="22"/>
        <v>0.15641540427085235</v>
      </c>
      <c r="M168" s="96">
        <f t="shared" si="23"/>
        <v>0.55101295856908195</v>
      </c>
      <c r="N168" s="96">
        <f t="shared" si="24"/>
        <v>0.29257163716006568</v>
      </c>
      <c r="O168" s="96">
        <f t="shared" si="25"/>
        <v>0.15167001277605402</v>
      </c>
      <c r="P168" s="109">
        <f t="shared" si="26"/>
        <v>81.483935077840343</v>
      </c>
      <c r="R168" s="19">
        <v>475</v>
      </c>
      <c r="S168" s="14" t="s">
        <v>274</v>
      </c>
      <c r="T168" s="25"/>
      <c r="U168" s="28"/>
      <c r="V168" s="29"/>
      <c r="W168" s="30"/>
      <c r="X168" s="1">
        <v>15</v>
      </c>
      <c r="Y168" s="1">
        <v>3</v>
      </c>
    </row>
    <row r="169" spans="1:25" ht="13.5" customHeight="1">
      <c r="A169" s="18" t="s">
        <v>63</v>
      </c>
      <c r="B169" s="5">
        <v>11742</v>
      </c>
      <c r="C169" s="5">
        <v>11757</v>
      </c>
      <c r="D169" s="10">
        <f t="shared" si="19"/>
        <v>15</v>
      </c>
      <c r="E169" s="89">
        <f t="shared" si="20"/>
        <v>1.2774655084313302E-3</v>
      </c>
      <c r="F169" s="93">
        <v>653</v>
      </c>
      <c r="G169" s="94">
        <v>1636</v>
      </c>
      <c r="H169" s="94">
        <v>7066</v>
      </c>
      <c r="I169" s="94">
        <v>3055</v>
      </c>
      <c r="J169" s="94">
        <v>1491</v>
      </c>
      <c r="K169" s="96">
        <f t="shared" si="21"/>
        <v>5.5541379603640383E-2</v>
      </c>
      <c r="L169" s="96">
        <f t="shared" si="22"/>
        <v>0.13915114399931955</v>
      </c>
      <c r="M169" s="96">
        <f t="shared" si="23"/>
        <v>0.60100365739559414</v>
      </c>
      <c r="N169" s="96">
        <f t="shared" si="24"/>
        <v>0.25984519860508631</v>
      </c>
      <c r="O169" s="96">
        <f t="shared" si="25"/>
        <v>0.12681806583312069</v>
      </c>
      <c r="P169" s="109">
        <f t="shared" si="26"/>
        <v>66.388338522502124</v>
      </c>
      <c r="R169" s="19">
        <v>478</v>
      </c>
      <c r="S169" s="14" t="s">
        <v>64</v>
      </c>
      <c r="T169" s="25"/>
      <c r="U169" s="28"/>
      <c r="V169" s="29"/>
      <c r="W169" s="30"/>
      <c r="X169" s="1">
        <v>21</v>
      </c>
      <c r="Y169" s="1">
        <v>4</v>
      </c>
    </row>
    <row r="170" spans="1:25" ht="13.5" customHeight="1">
      <c r="A170" s="18" t="s">
        <v>275</v>
      </c>
      <c r="B170" s="5">
        <v>1990</v>
      </c>
      <c r="C170" s="5">
        <v>1978</v>
      </c>
      <c r="D170" s="10">
        <f t="shared" si="19"/>
        <v>-12</v>
      </c>
      <c r="E170" s="89">
        <f t="shared" si="20"/>
        <v>-6.0301507537688925E-3</v>
      </c>
      <c r="F170" s="93">
        <v>131</v>
      </c>
      <c r="G170" s="94">
        <v>320</v>
      </c>
      <c r="H170" s="94">
        <v>1089</v>
      </c>
      <c r="I170" s="94">
        <v>569</v>
      </c>
      <c r="J170" s="94">
        <v>266</v>
      </c>
      <c r="K170" s="96">
        <f t="shared" si="21"/>
        <v>6.6228513650151671E-2</v>
      </c>
      <c r="L170" s="96">
        <f t="shared" si="22"/>
        <v>0.16177957532861476</v>
      </c>
      <c r="M170" s="96">
        <f t="shared" si="23"/>
        <v>0.55055611729019216</v>
      </c>
      <c r="N170" s="96">
        <f t="shared" si="24"/>
        <v>0.28766430738119314</v>
      </c>
      <c r="O170" s="96">
        <f t="shared" si="25"/>
        <v>0.13447927199191101</v>
      </c>
      <c r="P170" s="109">
        <f t="shared" si="26"/>
        <v>81.634527089072535</v>
      </c>
      <c r="R170" s="19">
        <v>480</v>
      </c>
      <c r="S170" s="14" t="s">
        <v>487</v>
      </c>
      <c r="T170" s="27"/>
      <c r="U170" s="28"/>
      <c r="V170" s="29"/>
      <c r="W170" s="30"/>
      <c r="X170" s="1">
        <v>2</v>
      </c>
      <c r="Y170" s="1">
        <v>1</v>
      </c>
    </row>
    <row r="171" spans="1:25" ht="13.5" customHeight="1">
      <c r="A171" s="18" t="s">
        <v>447</v>
      </c>
      <c r="B171" s="5">
        <v>9612</v>
      </c>
      <c r="C171" s="5">
        <v>9642</v>
      </c>
      <c r="D171" s="10">
        <f t="shared" si="19"/>
        <v>30</v>
      </c>
      <c r="E171" s="89">
        <f t="shared" si="20"/>
        <v>3.1210986267165008E-3</v>
      </c>
      <c r="F171" s="93">
        <v>722</v>
      </c>
      <c r="G171" s="94">
        <v>1858</v>
      </c>
      <c r="H171" s="94">
        <v>5922</v>
      </c>
      <c r="I171" s="94">
        <v>1862</v>
      </c>
      <c r="J171" s="94">
        <v>828</v>
      </c>
      <c r="K171" s="96">
        <f t="shared" si="21"/>
        <v>7.488073013897531E-2</v>
      </c>
      <c r="L171" s="96">
        <f t="shared" si="22"/>
        <v>0.19269861024683677</v>
      </c>
      <c r="M171" s="96">
        <f t="shared" si="23"/>
        <v>0.61418792781580589</v>
      </c>
      <c r="N171" s="96">
        <f t="shared" si="24"/>
        <v>0.1931134619373574</v>
      </c>
      <c r="O171" s="96">
        <f t="shared" si="25"/>
        <v>8.587429993777225E-2</v>
      </c>
      <c r="P171" s="109">
        <f t="shared" si="26"/>
        <v>62.81661600810537</v>
      </c>
      <c r="R171" s="19">
        <v>481</v>
      </c>
      <c r="S171" s="14" t="s">
        <v>447</v>
      </c>
      <c r="T171" s="25"/>
      <c r="U171" s="28"/>
      <c r="V171" s="29"/>
      <c r="W171" s="30"/>
      <c r="X171" s="1">
        <v>2</v>
      </c>
      <c r="Y171" s="1">
        <v>3</v>
      </c>
    </row>
    <row r="172" spans="1:25" ht="13.5" customHeight="1">
      <c r="A172" s="18" t="s">
        <v>276</v>
      </c>
      <c r="B172" s="5">
        <v>1076</v>
      </c>
      <c r="C172" s="5">
        <v>1067</v>
      </c>
      <c r="D172" s="10">
        <f t="shared" si="19"/>
        <v>-9</v>
      </c>
      <c r="E172" s="89">
        <f t="shared" si="20"/>
        <v>-8.3643122676579917E-3</v>
      </c>
      <c r="F172" s="93">
        <v>115</v>
      </c>
      <c r="G172" s="94">
        <v>262</v>
      </c>
      <c r="H172" s="94">
        <v>536</v>
      </c>
      <c r="I172" s="94">
        <v>269</v>
      </c>
      <c r="J172" s="94">
        <v>113</v>
      </c>
      <c r="K172" s="96">
        <f t="shared" si="21"/>
        <v>0.1077788191190253</v>
      </c>
      <c r="L172" s="96">
        <f t="shared" si="22"/>
        <v>0.24554826616682288</v>
      </c>
      <c r="M172" s="96">
        <f t="shared" si="23"/>
        <v>0.50234301780693535</v>
      </c>
      <c r="N172" s="96">
        <f t="shared" si="24"/>
        <v>0.2521087160262418</v>
      </c>
      <c r="O172" s="96">
        <f t="shared" si="25"/>
        <v>0.10590440487347703</v>
      </c>
      <c r="P172" s="109">
        <f t="shared" si="26"/>
        <v>99.067164179104466</v>
      </c>
      <c r="R172" s="19">
        <v>483</v>
      </c>
      <c r="S172" s="14" t="s">
        <v>276</v>
      </c>
      <c r="T172" s="25"/>
      <c r="U172" s="28"/>
      <c r="V172" s="29"/>
      <c r="W172" s="30"/>
      <c r="X172" s="1">
        <v>17</v>
      </c>
      <c r="Y172" s="1">
        <v>1</v>
      </c>
    </row>
    <row r="173" spans="1:25" ht="13.5" customHeight="1">
      <c r="A173" s="18" t="s">
        <v>277</v>
      </c>
      <c r="B173" s="5">
        <v>3055</v>
      </c>
      <c r="C173" s="5">
        <v>2967</v>
      </c>
      <c r="D173" s="10">
        <f t="shared" si="19"/>
        <v>-88</v>
      </c>
      <c r="E173" s="89">
        <f t="shared" si="20"/>
        <v>-2.8805237315875587E-2</v>
      </c>
      <c r="F173" s="93">
        <v>176</v>
      </c>
      <c r="G173" s="94">
        <v>426</v>
      </c>
      <c r="H173" s="94">
        <v>1470</v>
      </c>
      <c r="I173" s="94">
        <v>1071</v>
      </c>
      <c r="J173" s="94">
        <v>511</v>
      </c>
      <c r="K173" s="96">
        <f t="shared" si="21"/>
        <v>5.9319177620492082E-2</v>
      </c>
      <c r="L173" s="96">
        <f t="shared" si="22"/>
        <v>0.14357937310414559</v>
      </c>
      <c r="M173" s="96">
        <f t="shared" si="23"/>
        <v>0.49544994944388271</v>
      </c>
      <c r="N173" s="96">
        <f t="shared" si="24"/>
        <v>0.3609706774519717</v>
      </c>
      <c r="O173" s="96">
        <f t="shared" si="25"/>
        <v>0.17222783956858781</v>
      </c>
      <c r="P173" s="109">
        <f t="shared" si="26"/>
        <v>101.83673469387756</v>
      </c>
      <c r="R173" s="19">
        <v>484</v>
      </c>
      <c r="S173" s="14" t="s">
        <v>278</v>
      </c>
      <c r="T173" s="25"/>
      <c r="U173" s="28"/>
      <c r="V173" s="29"/>
      <c r="W173" s="30"/>
      <c r="X173" s="1">
        <v>4</v>
      </c>
      <c r="Y173" s="1">
        <v>2</v>
      </c>
    </row>
    <row r="174" spans="1:25" ht="13.5" customHeight="1">
      <c r="A174" s="18" t="s">
        <v>279</v>
      </c>
      <c r="B174" s="5">
        <v>1835</v>
      </c>
      <c r="C174" s="5">
        <v>1791</v>
      </c>
      <c r="D174" s="10">
        <f t="shared" si="19"/>
        <v>-44</v>
      </c>
      <c r="E174" s="89">
        <f t="shared" si="20"/>
        <v>-2.3978201634877405E-2</v>
      </c>
      <c r="F174" s="93">
        <v>59</v>
      </c>
      <c r="G174" s="94">
        <v>168</v>
      </c>
      <c r="H174" s="94">
        <v>923</v>
      </c>
      <c r="I174" s="94">
        <v>700</v>
      </c>
      <c r="J174" s="94">
        <v>344</v>
      </c>
      <c r="K174" s="96">
        <f t="shared" si="21"/>
        <v>3.2942490228922393E-2</v>
      </c>
      <c r="L174" s="96">
        <f t="shared" si="22"/>
        <v>9.380234505862646E-2</v>
      </c>
      <c r="M174" s="96">
        <f t="shared" si="23"/>
        <v>0.51535455053042989</v>
      </c>
      <c r="N174" s="96">
        <f t="shared" si="24"/>
        <v>0.39084310441094361</v>
      </c>
      <c r="O174" s="96">
        <f t="shared" si="25"/>
        <v>0.192071468453378</v>
      </c>
      <c r="P174" s="109">
        <f t="shared" si="26"/>
        <v>94.041170097508115</v>
      </c>
      <c r="R174" s="19">
        <v>489</v>
      </c>
      <c r="S174" s="14" t="s">
        <v>279</v>
      </c>
      <c r="T174" s="25"/>
      <c r="U174" s="28"/>
      <c r="V174" s="29"/>
      <c r="W174" s="30"/>
      <c r="X174" s="1">
        <v>8</v>
      </c>
      <c r="Y174" s="1">
        <v>1</v>
      </c>
    </row>
    <row r="175" spans="1:25" ht="13.5" customHeight="1">
      <c r="A175" s="18" t="s">
        <v>65</v>
      </c>
      <c r="B175" s="5">
        <v>52122</v>
      </c>
      <c r="C175" s="5">
        <v>51980</v>
      </c>
      <c r="D175" s="10">
        <f t="shared" si="19"/>
        <v>-142</v>
      </c>
      <c r="E175" s="89">
        <f t="shared" si="20"/>
        <v>-2.7243774222017736E-3</v>
      </c>
      <c r="F175" s="93">
        <v>2847</v>
      </c>
      <c r="G175" s="94">
        <v>7002</v>
      </c>
      <c r="H175" s="94">
        <v>30342</v>
      </c>
      <c r="I175" s="94">
        <v>14636</v>
      </c>
      <c r="J175" s="94">
        <v>6852</v>
      </c>
      <c r="K175" s="96">
        <f t="shared" si="21"/>
        <v>5.4771065794536361E-2</v>
      </c>
      <c r="L175" s="96">
        <f t="shared" si="22"/>
        <v>0.13470565602154674</v>
      </c>
      <c r="M175" s="96">
        <f t="shared" si="23"/>
        <v>0.58372450942670262</v>
      </c>
      <c r="N175" s="96">
        <f t="shared" si="24"/>
        <v>0.28156983455175066</v>
      </c>
      <c r="O175" s="96">
        <f t="shared" si="25"/>
        <v>0.13181993074259329</v>
      </c>
      <c r="P175" s="109">
        <f t="shared" si="26"/>
        <v>71.31369059389624</v>
      </c>
      <c r="R175" s="19">
        <v>491</v>
      </c>
      <c r="S175" s="14" t="s">
        <v>66</v>
      </c>
      <c r="T175" s="25"/>
      <c r="U175" s="28"/>
      <c r="V175" s="29"/>
      <c r="W175" s="30"/>
      <c r="X175" s="1">
        <v>10</v>
      </c>
      <c r="Y175" s="1">
        <v>6</v>
      </c>
    </row>
    <row r="176" spans="1:25" ht="13.5" customHeight="1">
      <c r="A176" s="18" t="s">
        <v>138</v>
      </c>
      <c r="B176" s="5">
        <v>8909</v>
      </c>
      <c r="C176" s="5">
        <v>8882</v>
      </c>
      <c r="D176" s="10">
        <f t="shared" si="19"/>
        <v>-27</v>
      </c>
      <c r="E176" s="89">
        <f t="shared" si="20"/>
        <v>-3.0306431698282621E-3</v>
      </c>
      <c r="F176" s="93">
        <v>757</v>
      </c>
      <c r="G176" s="94">
        <v>1972</v>
      </c>
      <c r="H176" s="94">
        <v>5169</v>
      </c>
      <c r="I176" s="94">
        <v>1741</v>
      </c>
      <c r="J176" s="94">
        <v>743</v>
      </c>
      <c r="K176" s="96">
        <f t="shared" si="21"/>
        <v>8.5228552127899121E-2</v>
      </c>
      <c r="L176" s="96">
        <f t="shared" si="22"/>
        <v>0.22202206710200406</v>
      </c>
      <c r="M176" s="96">
        <f t="shared" si="23"/>
        <v>0.58196352172934029</v>
      </c>
      <c r="N176" s="96">
        <f t="shared" si="24"/>
        <v>0.1960144111686557</v>
      </c>
      <c r="O176" s="96">
        <f t="shared" si="25"/>
        <v>8.3652330556181043E-2</v>
      </c>
      <c r="P176" s="109">
        <f t="shared" si="26"/>
        <v>71.8320758367189</v>
      </c>
      <c r="R176" s="19">
        <v>494</v>
      </c>
      <c r="S176" s="14" t="s">
        <v>138</v>
      </c>
      <c r="T176" s="27"/>
      <c r="U176" s="28"/>
      <c r="V176" s="29"/>
      <c r="W176" s="30"/>
      <c r="X176" s="1">
        <v>17</v>
      </c>
      <c r="Y176" s="1">
        <v>3</v>
      </c>
    </row>
    <row r="177" spans="1:25" ht="13.5" customHeight="1">
      <c r="A177" s="18" t="s">
        <v>280</v>
      </c>
      <c r="B177" s="5">
        <v>1488</v>
      </c>
      <c r="C177" s="5">
        <v>1477</v>
      </c>
      <c r="D177" s="10">
        <f t="shared" si="19"/>
        <v>-11</v>
      </c>
      <c r="E177" s="89">
        <f t="shared" si="20"/>
        <v>-7.3924731182796188E-3</v>
      </c>
      <c r="F177" s="93">
        <v>70</v>
      </c>
      <c r="G177" s="94">
        <v>193</v>
      </c>
      <c r="H177" s="94">
        <v>726</v>
      </c>
      <c r="I177" s="94">
        <v>558</v>
      </c>
      <c r="J177" s="94">
        <v>241</v>
      </c>
      <c r="K177" s="96">
        <f t="shared" si="21"/>
        <v>4.7393364928909949E-2</v>
      </c>
      <c r="L177" s="96">
        <f t="shared" si="22"/>
        <v>0.13067027758970887</v>
      </c>
      <c r="M177" s="96">
        <f t="shared" si="23"/>
        <v>0.4915368991198375</v>
      </c>
      <c r="N177" s="96">
        <f t="shared" si="24"/>
        <v>0.37779282329045361</v>
      </c>
      <c r="O177" s="96">
        <f t="shared" si="25"/>
        <v>0.16316858496953285</v>
      </c>
      <c r="P177" s="109">
        <f t="shared" si="26"/>
        <v>103.4435261707989</v>
      </c>
      <c r="R177" s="19">
        <v>495</v>
      </c>
      <c r="S177" s="14" t="s">
        <v>280</v>
      </c>
      <c r="T177" s="25"/>
      <c r="U177" s="28"/>
      <c r="V177" s="29"/>
      <c r="W177" s="30"/>
      <c r="X177" s="1">
        <v>13</v>
      </c>
      <c r="Y177" s="1">
        <v>1</v>
      </c>
    </row>
    <row r="178" spans="1:25" ht="13.5" customHeight="1">
      <c r="A178" s="18" t="s">
        <v>281</v>
      </c>
      <c r="B178" s="5">
        <v>2321</v>
      </c>
      <c r="C178" s="5">
        <v>2281</v>
      </c>
      <c r="D178" s="10">
        <f t="shared" si="19"/>
        <v>-40</v>
      </c>
      <c r="E178" s="89">
        <f t="shared" si="20"/>
        <v>-1.7233950883239979E-2</v>
      </c>
      <c r="F178" s="93">
        <v>116</v>
      </c>
      <c r="G178" s="94">
        <v>326</v>
      </c>
      <c r="H178" s="94">
        <v>1296</v>
      </c>
      <c r="I178" s="94">
        <v>659</v>
      </c>
      <c r="J178" s="94">
        <v>306</v>
      </c>
      <c r="K178" s="96">
        <f t="shared" si="21"/>
        <v>5.0854888206926789E-2</v>
      </c>
      <c r="L178" s="96">
        <f t="shared" si="22"/>
        <v>0.14291977202981149</v>
      </c>
      <c r="M178" s="96">
        <f t="shared" si="23"/>
        <v>0.56817185444980267</v>
      </c>
      <c r="N178" s="96">
        <f t="shared" si="24"/>
        <v>0.28890837352038579</v>
      </c>
      <c r="O178" s="96">
        <f t="shared" si="25"/>
        <v>0.13415168785620343</v>
      </c>
      <c r="P178" s="109">
        <f t="shared" si="26"/>
        <v>76.003086419753075</v>
      </c>
      <c r="R178" s="19">
        <v>498</v>
      </c>
      <c r="S178" s="14" t="s">
        <v>281</v>
      </c>
      <c r="T178" s="25"/>
      <c r="U178" s="28"/>
      <c r="V178" s="29"/>
      <c r="W178" s="30"/>
      <c r="X178" s="1">
        <v>19</v>
      </c>
      <c r="Y178" s="1">
        <v>2</v>
      </c>
    </row>
    <row r="179" spans="1:25" ht="13.5" customHeight="1">
      <c r="A179" s="43" t="s">
        <v>139</v>
      </c>
      <c r="B179" s="5">
        <v>19536</v>
      </c>
      <c r="C179" s="5">
        <v>19662</v>
      </c>
      <c r="D179" s="10">
        <f t="shared" si="19"/>
        <v>126</v>
      </c>
      <c r="E179" s="89">
        <f t="shared" si="20"/>
        <v>6.4496314496313989E-3</v>
      </c>
      <c r="F179" s="93">
        <v>1565</v>
      </c>
      <c r="G179" s="94">
        <v>3759</v>
      </c>
      <c r="H179" s="94">
        <v>11390</v>
      </c>
      <c r="I179" s="94">
        <v>4513</v>
      </c>
      <c r="J179" s="94">
        <v>2194</v>
      </c>
      <c r="K179" s="96">
        <f t="shared" si="21"/>
        <v>7.9595158173125832E-2</v>
      </c>
      <c r="L179" s="96">
        <f t="shared" si="22"/>
        <v>0.19118095819346964</v>
      </c>
      <c r="M179" s="96">
        <f t="shared" si="23"/>
        <v>0.57929000101719053</v>
      </c>
      <c r="N179" s="96">
        <f t="shared" si="24"/>
        <v>0.22952904078933983</v>
      </c>
      <c r="O179" s="96">
        <f t="shared" si="25"/>
        <v>0.11158580002034381</v>
      </c>
      <c r="P179" s="109">
        <f t="shared" si="26"/>
        <v>72.625109745390688</v>
      </c>
      <c r="R179" s="40">
        <v>499</v>
      </c>
      <c r="S179" s="14" t="s">
        <v>140</v>
      </c>
      <c r="T179" s="25"/>
      <c r="U179" s="28"/>
      <c r="V179" s="29"/>
      <c r="W179" s="30"/>
      <c r="X179" s="1">
        <v>15</v>
      </c>
      <c r="Y179" s="1">
        <v>4</v>
      </c>
    </row>
    <row r="180" spans="1:25" ht="13.5" customHeight="1">
      <c r="A180" s="18" t="s">
        <v>141</v>
      </c>
      <c r="B180" s="5">
        <v>10426</v>
      </c>
      <c r="C180" s="5">
        <v>10486</v>
      </c>
      <c r="D180" s="10">
        <f t="shared" si="19"/>
        <v>60</v>
      </c>
      <c r="E180" s="89">
        <f t="shared" si="20"/>
        <v>5.7548436600804997E-3</v>
      </c>
      <c r="F180" s="93">
        <v>810</v>
      </c>
      <c r="G180" s="94">
        <v>2198</v>
      </c>
      <c r="H180" s="94">
        <v>6238</v>
      </c>
      <c r="I180" s="94">
        <v>2050</v>
      </c>
      <c r="J180" s="94">
        <v>860</v>
      </c>
      <c r="K180" s="96">
        <f t="shared" si="21"/>
        <v>7.7245851611672703E-2</v>
      </c>
      <c r="L180" s="96">
        <f t="shared" si="22"/>
        <v>0.20961281708945259</v>
      </c>
      <c r="M180" s="96">
        <f t="shared" si="23"/>
        <v>0.59488842265878317</v>
      </c>
      <c r="N180" s="96">
        <f t="shared" si="24"/>
        <v>0.19549876025176427</v>
      </c>
      <c r="O180" s="96">
        <f t="shared" si="25"/>
        <v>8.2014114056837686E-2</v>
      </c>
      <c r="P180" s="109">
        <f t="shared" si="26"/>
        <v>68.098749599230516</v>
      </c>
      <c r="R180" s="19">
        <v>500</v>
      </c>
      <c r="S180" s="14" t="s">
        <v>141</v>
      </c>
      <c r="T180" s="25"/>
      <c r="U180" s="28"/>
      <c r="V180" s="29"/>
      <c r="W180" s="30"/>
      <c r="X180" s="1">
        <v>13</v>
      </c>
      <c r="Y180" s="1">
        <v>4</v>
      </c>
    </row>
    <row r="181" spans="1:25" ht="13.5" customHeight="1">
      <c r="A181" s="43" t="s">
        <v>142</v>
      </c>
      <c r="B181" s="5">
        <v>7594</v>
      </c>
      <c r="C181" s="5">
        <v>7539</v>
      </c>
      <c r="D181" s="10">
        <f t="shared" si="19"/>
        <v>-55</v>
      </c>
      <c r="E181" s="89">
        <f t="shared" si="20"/>
        <v>-7.2425599157229792E-3</v>
      </c>
      <c r="F181" s="93">
        <v>469</v>
      </c>
      <c r="G181" s="94">
        <v>1115</v>
      </c>
      <c r="H181" s="94">
        <v>4317</v>
      </c>
      <c r="I181" s="94">
        <v>2107</v>
      </c>
      <c r="J181" s="94">
        <v>1009</v>
      </c>
      <c r="K181" s="96">
        <f t="shared" si="21"/>
        <v>6.2209842154131847E-2</v>
      </c>
      <c r="L181" s="96">
        <f t="shared" si="22"/>
        <v>0.14789759915108106</v>
      </c>
      <c r="M181" s="96">
        <f t="shared" si="23"/>
        <v>0.57262236370871467</v>
      </c>
      <c r="N181" s="96">
        <f t="shared" si="24"/>
        <v>0.27948003714020425</v>
      </c>
      <c r="O181" s="96">
        <f t="shared" si="25"/>
        <v>0.13383737896272715</v>
      </c>
      <c r="P181" s="109">
        <f t="shared" si="26"/>
        <v>74.635163307852679</v>
      </c>
      <c r="R181" s="40">
        <v>503</v>
      </c>
      <c r="S181" s="14" t="s">
        <v>488</v>
      </c>
      <c r="T181" s="25"/>
      <c r="U181" s="28"/>
      <c r="V181" s="29"/>
      <c r="W181" s="30"/>
      <c r="X181" s="1">
        <v>2</v>
      </c>
      <c r="Y181" s="1">
        <v>3</v>
      </c>
    </row>
    <row r="182" spans="1:25" ht="13.5" customHeight="1">
      <c r="A182" s="18" t="s">
        <v>282</v>
      </c>
      <c r="B182" s="5">
        <v>1816</v>
      </c>
      <c r="C182" s="5">
        <v>1764</v>
      </c>
      <c r="D182" s="10">
        <f t="shared" si="19"/>
        <v>-52</v>
      </c>
      <c r="E182" s="89">
        <f t="shared" si="20"/>
        <v>-2.8634361233480177E-2</v>
      </c>
      <c r="F182" s="93">
        <v>84</v>
      </c>
      <c r="G182" s="94">
        <v>248</v>
      </c>
      <c r="H182" s="94">
        <v>979</v>
      </c>
      <c r="I182" s="94">
        <v>537</v>
      </c>
      <c r="J182" s="94">
        <v>255</v>
      </c>
      <c r="K182" s="96">
        <f t="shared" si="21"/>
        <v>4.7619047619047616E-2</v>
      </c>
      <c r="L182" s="96">
        <f t="shared" si="22"/>
        <v>0.14058956916099774</v>
      </c>
      <c r="M182" s="96">
        <f t="shared" si="23"/>
        <v>0.55498866213151932</v>
      </c>
      <c r="N182" s="96">
        <f t="shared" si="24"/>
        <v>0.304421768707483</v>
      </c>
      <c r="O182" s="96">
        <f t="shared" si="25"/>
        <v>0.14455782312925169</v>
      </c>
      <c r="P182" s="109">
        <f t="shared" si="26"/>
        <v>80.183861082737494</v>
      </c>
      <c r="R182" s="19">
        <v>504</v>
      </c>
      <c r="S182" s="14" t="s">
        <v>283</v>
      </c>
      <c r="T182" s="25"/>
      <c r="U182" s="28"/>
      <c r="V182" s="29"/>
      <c r="W182" s="30"/>
      <c r="X182" s="1">
        <v>1</v>
      </c>
      <c r="Y182" s="1">
        <v>1</v>
      </c>
    </row>
    <row r="183" spans="1:25" ht="13.5" customHeight="1">
      <c r="A183" s="18" t="s">
        <v>143</v>
      </c>
      <c r="B183" s="5">
        <v>20837</v>
      </c>
      <c r="C183" s="5">
        <v>20912</v>
      </c>
      <c r="D183" s="10">
        <f t="shared" si="19"/>
        <v>75</v>
      </c>
      <c r="E183" s="89">
        <f t="shared" si="20"/>
        <v>3.599366511493951E-3</v>
      </c>
      <c r="F183" s="93">
        <v>1475</v>
      </c>
      <c r="G183" s="94">
        <v>3860</v>
      </c>
      <c r="H183" s="94">
        <v>12791</v>
      </c>
      <c r="I183" s="94">
        <v>4261</v>
      </c>
      <c r="J183" s="94">
        <v>1822</v>
      </c>
      <c r="K183" s="96">
        <f t="shared" si="21"/>
        <v>7.0533664881407804E-2</v>
      </c>
      <c r="L183" s="96">
        <f t="shared" si="22"/>
        <v>0.18458301453710788</v>
      </c>
      <c r="M183" s="96">
        <f t="shared" si="23"/>
        <v>0.61165837796480493</v>
      </c>
      <c r="N183" s="96">
        <f t="shared" si="24"/>
        <v>0.20375860749808722</v>
      </c>
      <c r="O183" s="96">
        <f t="shared" si="25"/>
        <v>8.7127008416220356E-2</v>
      </c>
      <c r="P183" s="109">
        <f t="shared" si="26"/>
        <v>63.489953873817527</v>
      </c>
      <c r="R183" s="19">
        <v>505</v>
      </c>
      <c r="S183" s="14" t="s">
        <v>143</v>
      </c>
      <c r="T183" s="25"/>
      <c r="U183" s="28"/>
      <c r="V183" s="29"/>
      <c r="W183" s="30"/>
      <c r="X183" s="1">
        <v>1</v>
      </c>
      <c r="Y183" s="1">
        <v>5</v>
      </c>
    </row>
    <row r="184" spans="1:25" ht="13.5" customHeight="1">
      <c r="A184" s="18" t="s">
        <v>144</v>
      </c>
      <c r="B184" s="5">
        <v>5635</v>
      </c>
      <c r="C184" s="5">
        <v>5564</v>
      </c>
      <c r="D184" s="10">
        <f t="shared" si="19"/>
        <v>-71</v>
      </c>
      <c r="E184" s="89">
        <f t="shared" si="20"/>
        <v>-1.2599822537710748E-2</v>
      </c>
      <c r="F184" s="93">
        <v>208</v>
      </c>
      <c r="G184" s="94">
        <v>606</v>
      </c>
      <c r="H184" s="94">
        <v>2782</v>
      </c>
      <c r="I184" s="94">
        <v>2176</v>
      </c>
      <c r="J184" s="94">
        <v>996</v>
      </c>
      <c r="K184" s="96">
        <f t="shared" si="21"/>
        <v>3.7383177570093455E-2</v>
      </c>
      <c r="L184" s="96">
        <f t="shared" si="22"/>
        <v>0.10891445003594537</v>
      </c>
      <c r="M184" s="96">
        <f t="shared" si="23"/>
        <v>0.5</v>
      </c>
      <c r="N184" s="96">
        <f t="shared" si="24"/>
        <v>0.39108554996405465</v>
      </c>
      <c r="O184" s="96">
        <f t="shared" si="25"/>
        <v>0.1790079079798706</v>
      </c>
      <c r="P184" s="109">
        <f t="shared" si="26"/>
        <v>100</v>
      </c>
      <c r="R184" s="19">
        <v>507</v>
      </c>
      <c r="S184" s="14" t="s">
        <v>144</v>
      </c>
      <c r="T184" s="25"/>
      <c r="U184" s="28"/>
      <c r="V184" s="29"/>
      <c r="W184" s="30"/>
      <c r="X184" s="1">
        <v>10</v>
      </c>
      <c r="Y184" s="1">
        <v>3</v>
      </c>
    </row>
    <row r="185" spans="1:25" ht="13.5" customHeight="1">
      <c r="A185" s="18" t="s">
        <v>145</v>
      </c>
      <c r="B185" s="5">
        <v>9563</v>
      </c>
      <c r="C185" s="5">
        <v>9360</v>
      </c>
      <c r="D185" s="10">
        <f t="shared" si="19"/>
        <v>-203</v>
      </c>
      <c r="E185" s="89">
        <f t="shared" si="20"/>
        <v>-2.1227648227543638E-2</v>
      </c>
      <c r="F185" s="93">
        <v>400</v>
      </c>
      <c r="G185" s="94">
        <v>1071</v>
      </c>
      <c r="H185" s="94">
        <v>4781</v>
      </c>
      <c r="I185" s="94">
        <v>3508</v>
      </c>
      <c r="J185" s="94">
        <v>1665</v>
      </c>
      <c r="K185" s="96">
        <f t="shared" si="21"/>
        <v>4.2735042735042736E-2</v>
      </c>
      <c r="L185" s="96">
        <f t="shared" si="22"/>
        <v>0.11442307692307692</v>
      </c>
      <c r="M185" s="96">
        <f t="shared" si="23"/>
        <v>0.51079059829059825</v>
      </c>
      <c r="N185" s="96">
        <f t="shared" si="24"/>
        <v>0.37478632478632479</v>
      </c>
      <c r="O185" s="96">
        <f t="shared" si="25"/>
        <v>0.17788461538461539</v>
      </c>
      <c r="P185" s="109">
        <f t="shared" si="26"/>
        <v>95.774942480652584</v>
      </c>
      <c r="R185" s="19">
        <v>508</v>
      </c>
      <c r="S185" s="14" t="s">
        <v>145</v>
      </c>
      <c r="T185" s="25"/>
      <c r="U185" s="28"/>
      <c r="V185" s="29"/>
      <c r="W185" s="30"/>
      <c r="X185" s="1">
        <v>6</v>
      </c>
      <c r="Y185" s="1">
        <v>3</v>
      </c>
    </row>
    <row r="186" spans="1:25" ht="13.5" customHeight="1">
      <c r="A186" s="18" t="s">
        <v>448</v>
      </c>
      <c r="B186" s="5">
        <v>19579</v>
      </c>
      <c r="C186" s="5">
        <v>19850</v>
      </c>
      <c r="D186" s="10">
        <f t="shared" si="19"/>
        <v>271</v>
      </c>
      <c r="E186" s="89">
        <f t="shared" si="20"/>
        <v>1.3841360641503542E-2</v>
      </c>
      <c r="F186" s="93">
        <v>1136</v>
      </c>
      <c r="G186" s="94">
        <v>2882</v>
      </c>
      <c r="H186" s="94">
        <v>11510</v>
      </c>
      <c r="I186" s="94">
        <v>5458</v>
      </c>
      <c r="J186" s="94">
        <v>2418</v>
      </c>
      <c r="K186" s="96">
        <f t="shared" si="21"/>
        <v>5.7229219143576829E-2</v>
      </c>
      <c r="L186" s="96">
        <f t="shared" si="22"/>
        <v>0.14518891687657431</v>
      </c>
      <c r="M186" s="96">
        <f t="shared" si="23"/>
        <v>0.57984886649874057</v>
      </c>
      <c r="N186" s="96">
        <f t="shared" si="24"/>
        <v>0.27496221662468512</v>
      </c>
      <c r="O186" s="96">
        <f t="shared" si="25"/>
        <v>0.12181360201511335</v>
      </c>
      <c r="P186" s="109">
        <f t="shared" si="26"/>
        <v>72.458731537793227</v>
      </c>
      <c r="R186" s="19">
        <v>529</v>
      </c>
      <c r="S186" s="14" t="s">
        <v>146</v>
      </c>
      <c r="T186" s="25"/>
      <c r="U186" s="28"/>
      <c r="V186" s="29"/>
      <c r="W186" s="30"/>
      <c r="X186" s="1">
        <v>2</v>
      </c>
      <c r="Y186" s="1">
        <v>4</v>
      </c>
    </row>
    <row r="187" spans="1:25" ht="13.5" customHeight="1">
      <c r="A187" s="18" t="s">
        <v>147</v>
      </c>
      <c r="B187" s="5">
        <v>5169</v>
      </c>
      <c r="C187" s="5">
        <v>5072</v>
      </c>
      <c r="D187" s="10">
        <f t="shared" si="19"/>
        <v>-97</v>
      </c>
      <c r="E187" s="89">
        <f t="shared" si="20"/>
        <v>-1.8765718707680401E-2</v>
      </c>
      <c r="F187" s="93">
        <v>229</v>
      </c>
      <c r="G187" s="94">
        <v>702</v>
      </c>
      <c r="H187" s="94">
        <v>2833</v>
      </c>
      <c r="I187" s="94">
        <v>1537</v>
      </c>
      <c r="J187" s="94">
        <v>771</v>
      </c>
      <c r="K187" s="96">
        <f t="shared" si="21"/>
        <v>4.5149842271293372E-2</v>
      </c>
      <c r="L187" s="96">
        <f t="shared" si="22"/>
        <v>0.13840694006309148</v>
      </c>
      <c r="M187" s="96">
        <f t="shared" si="23"/>
        <v>0.55855678233438488</v>
      </c>
      <c r="N187" s="96">
        <f t="shared" si="24"/>
        <v>0.30303627760252366</v>
      </c>
      <c r="O187" s="96">
        <f t="shared" si="25"/>
        <v>0.15201104100946372</v>
      </c>
      <c r="P187" s="109">
        <f t="shared" si="26"/>
        <v>79.032827391457829</v>
      </c>
      <c r="R187" s="19">
        <v>531</v>
      </c>
      <c r="S187" s="14" t="s">
        <v>147</v>
      </c>
      <c r="T187" s="25"/>
      <c r="U187" s="28"/>
      <c r="V187" s="29"/>
      <c r="W187" s="30"/>
      <c r="X187" s="1">
        <v>4</v>
      </c>
      <c r="Y187" s="1">
        <v>3</v>
      </c>
    </row>
    <row r="188" spans="1:25" ht="13.5" customHeight="1">
      <c r="A188" s="18" t="s">
        <v>148</v>
      </c>
      <c r="B188" s="5">
        <v>10396</v>
      </c>
      <c r="C188" s="5">
        <v>10409</v>
      </c>
      <c r="D188" s="10">
        <f t="shared" si="19"/>
        <v>13</v>
      </c>
      <c r="E188" s="89">
        <f t="shared" si="20"/>
        <v>1.2504809542130957E-3</v>
      </c>
      <c r="F188" s="93">
        <v>841</v>
      </c>
      <c r="G188" s="94">
        <v>2249</v>
      </c>
      <c r="H188" s="94">
        <v>5671</v>
      </c>
      <c r="I188" s="94">
        <v>2489</v>
      </c>
      <c r="J188" s="94">
        <v>1145</v>
      </c>
      <c r="K188" s="96">
        <f t="shared" si="21"/>
        <v>8.0795465462580457E-2</v>
      </c>
      <c r="L188" s="96">
        <f t="shared" si="22"/>
        <v>0.21606302238447497</v>
      </c>
      <c r="M188" s="96">
        <f t="shared" si="23"/>
        <v>0.54481698530118172</v>
      </c>
      <c r="N188" s="96">
        <f t="shared" si="24"/>
        <v>0.23911999231434336</v>
      </c>
      <c r="O188" s="96">
        <f t="shared" si="25"/>
        <v>0.11000096070708042</v>
      </c>
      <c r="P188" s="109">
        <f t="shared" si="26"/>
        <v>83.547875154293777</v>
      </c>
      <c r="R188" s="19">
        <v>535</v>
      </c>
      <c r="S188" s="14" t="s">
        <v>148</v>
      </c>
      <c r="T188" s="25"/>
      <c r="U188" s="28"/>
      <c r="V188" s="29"/>
      <c r="W188" s="30"/>
      <c r="X188" s="1">
        <v>17</v>
      </c>
      <c r="Y188" s="1">
        <v>4</v>
      </c>
    </row>
    <row r="189" spans="1:25" ht="13.5" customHeight="1">
      <c r="A189" s="18" t="s">
        <v>68</v>
      </c>
      <c r="B189" s="5">
        <v>34884</v>
      </c>
      <c r="C189" s="5">
        <v>35346</v>
      </c>
      <c r="D189" s="10">
        <f t="shared" si="19"/>
        <v>462</v>
      </c>
      <c r="E189" s="89">
        <f t="shared" si="20"/>
        <v>1.3243894048847515E-2</v>
      </c>
      <c r="F189" s="93">
        <v>2424</v>
      </c>
      <c r="G189" s="94">
        <v>6181</v>
      </c>
      <c r="H189" s="94">
        <v>21691</v>
      </c>
      <c r="I189" s="94">
        <v>7474</v>
      </c>
      <c r="J189" s="94">
        <v>3340</v>
      </c>
      <c r="K189" s="96">
        <f t="shared" si="21"/>
        <v>6.8579188592768625E-2</v>
      </c>
      <c r="L189" s="96">
        <f t="shared" si="22"/>
        <v>0.17487127256266621</v>
      </c>
      <c r="M189" s="96">
        <f t="shared" si="23"/>
        <v>0.61367622927629717</v>
      </c>
      <c r="N189" s="96">
        <f t="shared" si="24"/>
        <v>0.21145249816103662</v>
      </c>
      <c r="O189" s="96">
        <f t="shared" si="25"/>
        <v>9.4494426526339617E-2</v>
      </c>
      <c r="P189" s="109">
        <f t="shared" si="26"/>
        <v>62.952376561707624</v>
      </c>
      <c r="R189" s="19">
        <v>536</v>
      </c>
      <c r="S189" s="14" t="s">
        <v>68</v>
      </c>
      <c r="T189" s="25"/>
      <c r="U189" s="28"/>
      <c r="V189" s="29"/>
      <c r="W189" s="30"/>
      <c r="X189" s="1">
        <v>6</v>
      </c>
      <c r="Y189" s="1">
        <v>5</v>
      </c>
    </row>
    <row r="190" spans="1:25" ht="13.5" customHeight="1">
      <c r="A190" s="18" t="s">
        <v>284</v>
      </c>
      <c r="B190" s="5">
        <v>4689</v>
      </c>
      <c r="C190" s="5">
        <v>4644</v>
      </c>
      <c r="D190" s="10">
        <f t="shared" si="19"/>
        <v>-45</v>
      </c>
      <c r="E190" s="89">
        <f t="shared" si="20"/>
        <v>-9.5969289827255722E-3</v>
      </c>
      <c r="F190" s="93">
        <v>323</v>
      </c>
      <c r="G190" s="94">
        <v>870</v>
      </c>
      <c r="H190" s="94">
        <v>2791</v>
      </c>
      <c r="I190" s="94">
        <v>983</v>
      </c>
      <c r="J190" s="94">
        <v>407</v>
      </c>
      <c r="K190" s="96">
        <f t="shared" si="21"/>
        <v>6.9552110249784665E-2</v>
      </c>
      <c r="L190" s="96">
        <f t="shared" si="22"/>
        <v>0.18733850129198967</v>
      </c>
      <c r="M190" s="96">
        <f t="shared" si="23"/>
        <v>0.60099052540913001</v>
      </c>
      <c r="N190" s="96">
        <f t="shared" si="24"/>
        <v>0.21167097329888027</v>
      </c>
      <c r="O190" s="96">
        <f t="shared" si="25"/>
        <v>8.7639965546942297E-2</v>
      </c>
      <c r="P190" s="109">
        <f t="shared" si="26"/>
        <v>66.3919742027947</v>
      </c>
      <c r="R190" s="19">
        <v>538</v>
      </c>
      <c r="S190" s="14" t="s">
        <v>285</v>
      </c>
      <c r="T190" s="25"/>
      <c r="U190" s="28"/>
      <c r="V190" s="29"/>
      <c r="W190" s="30"/>
      <c r="X190" s="1">
        <v>2</v>
      </c>
      <c r="Y190" s="1">
        <v>2</v>
      </c>
    </row>
    <row r="191" spans="1:25" ht="13.5" customHeight="1">
      <c r="A191" s="18" t="s">
        <v>149</v>
      </c>
      <c r="B191" s="5">
        <v>9423</v>
      </c>
      <c r="C191" s="5">
        <v>9243</v>
      </c>
      <c r="D191" s="10">
        <f t="shared" si="19"/>
        <v>-180</v>
      </c>
      <c r="E191" s="89">
        <f t="shared" si="20"/>
        <v>-1.9102196752626588E-2</v>
      </c>
      <c r="F191" s="93">
        <v>406</v>
      </c>
      <c r="G191" s="94">
        <v>1041</v>
      </c>
      <c r="H191" s="94">
        <v>4763</v>
      </c>
      <c r="I191" s="94">
        <v>3439</v>
      </c>
      <c r="J191" s="94">
        <v>1589</v>
      </c>
      <c r="K191" s="96">
        <f t="shared" si="21"/>
        <v>4.3925132532727472E-2</v>
      </c>
      <c r="L191" s="96">
        <f t="shared" si="22"/>
        <v>0.11262577085361895</v>
      </c>
      <c r="M191" s="96">
        <f t="shared" si="23"/>
        <v>0.51530888239748995</v>
      </c>
      <c r="N191" s="96">
        <f t="shared" si="24"/>
        <v>0.37206534674889108</v>
      </c>
      <c r="O191" s="96">
        <f t="shared" si="25"/>
        <v>0.17191388077464026</v>
      </c>
      <c r="P191" s="109">
        <f t="shared" si="26"/>
        <v>94.058366575687586</v>
      </c>
      <c r="R191" s="19">
        <v>541</v>
      </c>
      <c r="S191" s="14" t="s">
        <v>149</v>
      </c>
      <c r="T191" s="27"/>
      <c r="U191" s="28"/>
      <c r="V191" s="29"/>
      <c r="W191" s="30"/>
      <c r="X191" s="1">
        <v>12</v>
      </c>
      <c r="Y191" s="1">
        <v>3</v>
      </c>
    </row>
    <row r="192" spans="1:25" ht="13.5" customHeight="1">
      <c r="A192" s="18" t="s">
        <v>69</v>
      </c>
      <c r="B192" s="5">
        <v>44127</v>
      </c>
      <c r="C192" s="5">
        <v>44458</v>
      </c>
      <c r="D192" s="10">
        <f t="shared" si="19"/>
        <v>331</v>
      </c>
      <c r="E192" s="89">
        <f t="shared" si="20"/>
        <v>7.5010764384617623E-3</v>
      </c>
      <c r="F192" s="93">
        <v>3368</v>
      </c>
      <c r="G192" s="94">
        <v>8469</v>
      </c>
      <c r="H192" s="94">
        <v>28124</v>
      </c>
      <c r="I192" s="94">
        <v>7865</v>
      </c>
      <c r="J192" s="94">
        <v>3482</v>
      </c>
      <c r="K192" s="96">
        <f t="shared" si="21"/>
        <v>7.5756894147285078E-2</v>
      </c>
      <c r="L192" s="96">
        <f t="shared" si="22"/>
        <v>0.19049439920824149</v>
      </c>
      <c r="M192" s="96">
        <f t="shared" si="23"/>
        <v>0.63259705789734133</v>
      </c>
      <c r="N192" s="96">
        <f t="shared" si="24"/>
        <v>0.17690854289441721</v>
      </c>
      <c r="O192" s="96">
        <f t="shared" si="25"/>
        <v>7.8321112060821443E-2</v>
      </c>
      <c r="P192" s="109">
        <f t="shared" si="26"/>
        <v>58.078509458114063</v>
      </c>
      <c r="R192" s="19">
        <v>543</v>
      </c>
      <c r="S192" s="14" t="s">
        <v>69</v>
      </c>
      <c r="T192" s="25"/>
      <c r="U192" s="28"/>
      <c r="V192" s="29"/>
      <c r="W192" s="30"/>
      <c r="X192" s="1">
        <v>1</v>
      </c>
      <c r="Y192" s="1">
        <v>5</v>
      </c>
    </row>
    <row r="193" spans="1:25" ht="13.5" customHeight="1">
      <c r="A193" s="43" t="s">
        <v>286</v>
      </c>
      <c r="B193" s="5">
        <v>9562</v>
      </c>
      <c r="C193" s="5">
        <v>9584</v>
      </c>
      <c r="D193" s="10">
        <f t="shared" si="19"/>
        <v>22</v>
      </c>
      <c r="E193" s="89">
        <f t="shared" si="20"/>
        <v>2.3007738966742686E-3</v>
      </c>
      <c r="F193" s="93">
        <v>673</v>
      </c>
      <c r="G193" s="94">
        <v>1521</v>
      </c>
      <c r="H193" s="94">
        <v>5344</v>
      </c>
      <c r="I193" s="94">
        <v>2719</v>
      </c>
      <c r="J193" s="94">
        <v>1457</v>
      </c>
      <c r="K193" s="96">
        <f t="shared" si="21"/>
        <v>7.0221202003338895E-2</v>
      </c>
      <c r="L193" s="96">
        <f t="shared" si="22"/>
        <v>0.15870200333889817</v>
      </c>
      <c r="M193" s="96">
        <f t="shared" si="23"/>
        <v>0.55759599332220366</v>
      </c>
      <c r="N193" s="96">
        <f t="shared" si="24"/>
        <v>0.28370200333889817</v>
      </c>
      <c r="O193" s="96">
        <f t="shared" si="25"/>
        <v>0.15202420701168615</v>
      </c>
      <c r="P193" s="109">
        <f t="shared" si="26"/>
        <v>79.341317365269461</v>
      </c>
      <c r="R193" s="40">
        <v>545</v>
      </c>
      <c r="S193" s="14" t="s">
        <v>287</v>
      </c>
      <c r="T193" s="25"/>
      <c r="U193" s="28"/>
      <c r="V193" s="29"/>
      <c r="W193" s="30"/>
      <c r="X193" s="1">
        <v>15</v>
      </c>
      <c r="Y193" s="1">
        <v>3</v>
      </c>
    </row>
    <row r="194" spans="1:25" ht="13.5" customHeight="1">
      <c r="A194" s="18" t="s">
        <v>150</v>
      </c>
      <c r="B194" s="5">
        <v>15808</v>
      </c>
      <c r="C194" s="5">
        <v>15735</v>
      </c>
      <c r="D194" s="10">
        <f t="shared" si="19"/>
        <v>-73</v>
      </c>
      <c r="E194" s="89">
        <f t="shared" si="20"/>
        <v>-4.617914979757054E-3</v>
      </c>
      <c r="F194" s="93">
        <v>967</v>
      </c>
      <c r="G194" s="94">
        <v>2517</v>
      </c>
      <c r="H194" s="94">
        <v>9074</v>
      </c>
      <c r="I194" s="94">
        <v>4144</v>
      </c>
      <c r="J194" s="94">
        <v>1909</v>
      </c>
      <c r="K194" s="96">
        <f t="shared" si="21"/>
        <v>6.1455354305687958E-2</v>
      </c>
      <c r="L194" s="96">
        <f t="shared" si="22"/>
        <v>0.15996186844613919</v>
      </c>
      <c r="M194" s="96">
        <f t="shared" si="23"/>
        <v>0.57667619955513183</v>
      </c>
      <c r="N194" s="96">
        <f t="shared" si="24"/>
        <v>0.26336193199872893</v>
      </c>
      <c r="O194" s="96">
        <f t="shared" si="25"/>
        <v>0.12132189386717508</v>
      </c>
      <c r="P194" s="109">
        <f t="shared" si="26"/>
        <v>73.407538020718548</v>
      </c>
      <c r="R194" s="19">
        <v>560</v>
      </c>
      <c r="S194" s="14" t="s">
        <v>150</v>
      </c>
      <c r="T194" s="25"/>
      <c r="U194" s="28"/>
      <c r="V194" s="29"/>
      <c r="W194" s="30"/>
      <c r="X194" s="1">
        <v>7</v>
      </c>
      <c r="Y194" s="1">
        <v>4</v>
      </c>
    </row>
    <row r="195" spans="1:25" ht="13.5" customHeight="1">
      <c r="A195" s="18" t="s">
        <v>288</v>
      </c>
      <c r="B195" s="5">
        <v>1337</v>
      </c>
      <c r="C195" s="5">
        <v>1317</v>
      </c>
      <c r="D195" s="10">
        <f t="shared" si="19"/>
        <v>-20</v>
      </c>
      <c r="E195" s="89">
        <f t="shared" si="20"/>
        <v>-1.4958863126402377E-2</v>
      </c>
      <c r="F195" s="93">
        <v>82</v>
      </c>
      <c r="G195" s="94">
        <v>221</v>
      </c>
      <c r="H195" s="94">
        <v>736</v>
      </c>
      <c r="I195" s="94">
        <v>360</v>
      </c>
      <c r="J195" s="94">
        <v>182</v>
      </c>
      <c r="K195" s="96">
        <f t="shared" si="21"/>
        <v>6.2262718299164771E-2</v>
      </c>
      <c r="L195" s="96">
        <f t="shared" si="22"/>
        <v>0.16780561883067577</v>
      </c>
      <c r="M195" s="96">
        <f t="shared" si="23"/>
        <v>0.55884586180713747</v>
      </c>
      <c r="N195" s="96">
        <f t="shared" si="24"/>
        <v>0.27334851936218679</v>
      </c>
      <c r="O195" s="96">
        <f t="shared" si="25"/>
        <v>0.13819286256643887</v>
      </c>
      <c r="P195" s="109">
        <f t="shared" si="26"/>
        <v>78.940217391304344</v>
      </c>
      <c r="R195" s="19">
        <v>561</v>
      </c>
      <c r="S195" s="14" t="s">
        <v>288</v>
      </c>
      <c r="T195" s="25"/>
      <c r="U195" s="28"/>
      <c r="V195" s="29"/>
      <c r="W195" s="30"/>
      <c r="X195" s="1">
        <v>2</v>
      </c>
      <c r="Y195" s="1">
        <v>1</v>
      </c>
    </row>
    <row r="196" spans="1:25" ht="13.5" customHeight="1">
      <c r="A196" s="18" t="s">
        <v>151</v>
      </c>
      <c r="B196" s="5">
        <v>8978</v>
      </c>
      <c r="C196" s="5">
        <v>8935</v>
      </c>
      <c r="D196" s="10">
        <f t="shared" si="19"/>
        <v>-43</v>
      </c>
      <c r="E196" s="89">
        <f t="shared" si="20"/>
        <v>-4.7894854087769945E-3</v>
      </c>
      <c r="F196" s="93">
        <v>467</v>
      </c>
      <c r="G196" s="94">
        <v>1240</v>
      </c>
      <c r="H196" s="94">
        <v>4842</v>
      </c>
      <c r="I196" s="94">
        <v>2853</v>
      </c>
      <c r="J196" s="94">
        <v>1414</v>
      </c>
      <c r="K196" s="96">
        <f t="shared" si="21"/>
        <v>5.2266368214885284E-2</v>
      </c>
      <c r="L196" s="96">
        <f t="shared" si="22"/>
        <v>0.1387800783435926</v>
      </c>
      <c r="M196" s="96">
        <f t="shared" si="23"/>
        <v>0.54191382204812533</v>
      </c>
      <c r="N196" s="96">
        <f t="shared" si="24"/>
        <v>0.31930609960828205</v>
      </c>
      <c r="O196" s="96">
        <f t="shared" si="25"/>
        <v>0.15825405707890319</v>
      </c>
      <c r="P196" s="109">
        <f t="shared" si="26"/>
        <v>84.531185460553488</v>
      </c>
      <c r="R196" s="19">
        <v>562</v>
      </c>
      <c r="S196" s="14" t="s">
        <v>151</v>
      </c>
      <c r="T196" s="25"/>
      <c r="U196" s="28"/>
      <c r="V196" s="29"/>
      <c r="W196" s="30"/>
      <c r="X196" s="1">
        <v>6</v>
      </c>
      <c r="Y196" s="1">
        <v>3</v>
      </c>
    </row>
    <row r="197" spans="1:25" ht="13.5" customHeight="1">
      <c r="A197" s="18" t="s">
        <v>152</v>
      </c>
      <c r="B197" s="5">
        <v>7102</v>
      </c>
      <c r="C197" s="5">
        <v>7025</v>
      </c>
      <c r="D197" s="10">
        <f t="shared" si="19"/>
        <v>-77</v>
      </c>
      <c r="E197" s="89">
        <f t="shared" si="20"/>
        <v>-1.0842016333427185E-2</v>
      </c>
      <c r="F197" s="93">
        <v>439</v>
      </c>
      <c r="G197" s="94">
        <v>1164</v>
      </c>
      <c r="H197" s="94">
        <v>3833</v>
      </c>
      <c r="I197" s="94">
        <v>2028</v>
      </c>
      <c r="J197" s="94">
        <v>983</v>
      </c>
      <c r="K197" s="96">
        <f t="shared" si="21"/>
        <v>6.2491103202846975E-2</v>
      </c>
      <c r="L197" s="96">
        <f t="shared" si="22"/>
        <v>0.16569395017793595</v>
      </c>
      <c r="M197" s="96">
        <f t="shared" si="23"/>
        <v>0.54562277580071172</v>
      </c>
      <c r="N197" s="96">
        <f t="shared" si="24"/>
        <v>0.2886832740213523</v>
      </c>
      <c r="O197" s="96">
        <f t="shared" si="25"/>
        <v>0.13992882562277581</v>
      </c>
      <c r="P197" s="109">
        <f t="shared" si="26"/>
        <v>83.276806678841638</v>
      </c>
      <c r="R197" s="19">
        <v>563</v>
      </c>
      <c r="S197" s="14" t="s">
        <v>152</v>
      </c>
      <c r="T197" s="25"/>
      <c r="U197" s="28"/>
      <c r="V197" s="29"/>
      <c r="W197" s="30"/>
      <c r="X197" s="1">
        <v>17</v>
      </c>
      <c r="Y197" s="1">
        <v>3</v>
      </c>
    </row>
    <row r="198" spans="1:25" ht="13.5" customHeight="1">
      <c r="A198" s="18" t="s">
        <v>449</v>
      </c>
      <c r="B198" s="5">
        <v>209551</v>
      </c>
      <c r="C198" s="5">
        <v>211848</v>
      </c>
      <c r="D198" s="10">
        <f t="shared" si="19"/>
        <v>2297</v>
      </c>
      <c r="E198" s="89">
        <f t="shared" si="20"/>
        <v>1.0961532037546906E-2</v>
      </c>
      <c r="F198" s="93">
        <v>14554</v>
      </c>
      <c r="G198" s="94">
        <v>35189</v>
      </c>
      <c r="H198" s="94">
        <v>140419</v>
      </c>
      <c r="I198" s="94">
        <v>36240</v>
      </c>
      <c r="J198" s="94">
        <v>15833</v>
      </c>
      <c r="K198" s="96">
        <f t="shared" si="21"/>
        <v>6.8700200143499118E-2</v>
      </c>
      <c r="L198" s="96">
        <f t="shared" si="22"/>
        <v>0.16610494316679883</v>
      </c>
      <c r="M198" s="96">
        <f t="shared" si="23"/>
        <v>0.66282900947849399</v>
      </c>
      <c r="N198" s="96">
        <f t="shared" si="24"/>
        <v>0.17106604735470715</v>
      </c>
      <c r="O198" s="96">
        <f t="shared" si="25"/>
        <v>7.4737547675692004E-2</v>
      </c>
      <c r="P198" s="109">
        <f t="shared" si="26"/>
        <v>50.868472215298496</v>
      </c>
      <c r="R198" s="19">
        <v>564</v>
      </c>
      <c r="S198" s="14" t="s">
        <v>70</v>
      </c>
      <c r="T198" s="25"/>
      <c r="U198" s="28"/>
      <c r="V198" s="29"/>
      <c r="W198" s="30"/>
      <c r="X198" s="1">
        <v>17</v>
      </c>
      <c r="Y198" s="1">
        <v>7</v>
      </c>
    </row>
    <row r="199" spans="1:25" ht="13.5" customHeight="1">
      <c r="A199" s="43" t="s">
        <v>289</v>
      </c>
      <c r="B199" s="5">
        <v>2813</v>
      </c>
      <c r="C199" s="5">
        <v>2750</v>
      </c>
      <c r="D199" s="10">
        <f t="shared" si="19"/>
        <v>-63</v>
      </c>
      <c r="E199" s="89">
        <f t="shared" si="20"/>
        <v>-2.2396018485602576E-2</v>
      </c>
      <c r="F199" s="93">
        <v>96</v>
      </c>
      <c r="G199" s="94">
        <v>250</v>
      </c>
      <c r="H199" s="94">
        <v>1324</v>
      </c>
      <c r="I199" s="94">
        <v>1176</v>
      </c>
      <c r="J199" s="94">
        <v>555</v>
      </c>
      <c r="K199" s="96">
        <f t="shared" si="21"/>
        <v>3.490909090909091E-2</v>
      </c>
      <c r="L199" s="96">
        <f t="shared" si="22"/>
        <v>9.0909090909090912E-2</v>
      </c>
      <c r="M199" s="96">
        <f t="shared" si="23"/>
        <v>0.48145454545454547</v>
      </c>
      <c r="N199" s="96">
        <f t="shared" si="24"/>
        <v>0.42763636363636365</v>
      </c>
      <c r="O199" s="96">
        <f t="shared" si="25"/>
        <v>0.20181818181818181</v>
      </c>
      <c r="P199" s="109">
        <f t="shared" si="26"/>
        <v>107.70392749244712</v>
      </c>
      <c r="R199" s="40">
        <v>576</v>
      </c>
      <c r="S199" s="14" t="s">
        <v>289</v>
      </c>
      <c r="T199" s="25"/>
      <c r="U199" s="28"/>
      <c r="V199" s="29"/>
      <c r="W199" s="30"/>
      <c r="X199" s="1">
        <v>7</v>
      </c>
      <c r="Y199" s="1">
        <v>2</v>
      </c>
    </row>
    <row r="200" spans="1:25" ht="13.5" customHeight="1">
      <c r="A200" s="18" t="s">
        <v>153</v>
      </c>
      <c r="B200" s="5">
        <v>11041</v>
      </c>
      <c r="C200" s="5">
        <v>11138</v>
      </c>
      <c r="D200" s="10">
        <f t="shared" si="19"/>
        <v>97</v>
      </c>
      <c r="E200" s="89">
        <f t="shared" si="20"/>
        <v>8.7854361018022686E-3</v>
      </c>
      <c r="F200" s="93">
        <v>878</v>
      </c>
      <c r="G200" s="94">
        <v>2095</v>
      </c>
      <c r="H200" s="94">
        <v>6486</v>
      </c>
      <c r="I200" s="94">
        <v>2557</v>
      </c>
      <c r="J200" s="94">
        <v>1156</v>
      </c>
      <c r="K200" s="96">
        <f t="shared" si="21"/>
        <v>7.8829233255521644E-2</v>
      </c>
      <c r="L200" s="96">
        <f t="shared" si="22"/>
        <v>0.18809481055844857</v>
      </c>
      <c r="M200" s="96">
        <f t="shared" si="23"/>
        <v>0.58233075956186031</v>
      </c>
      <c r="N200" s="96">
        <f t="shared" si="24"/>
        <v>0.22957442987969115</v>
      </c>
      <c r="O200" s="96">
        <f t="shared" si="25"/>
        <v>0.10378883102891004</v>
      </c>
      <c r="P200" s="109">
        <f t="shared" si="26"/>
        <v>71.72371261177922</v>
      </c>
      <c r="R200" s="19">
        <v>577</v>
      </c>
      <c r="S200" s="14" t="s">
        <v>154</v>
      </c>
      <c r="T200" s="25"/>
      <c r="U200" s="28"/>
      <c r="V200" s="29"/>
      <c r="W200" s="30"/>
      <c r="X200" s="1">
        <v>2</v>
      </c>
      <c r="Y200" s="1">
        <v>4</v>
      </c>
    </row>
    <row r="201" spans="1:25" ht="13.5" customHeight="1">
      <c r="A201" s="18" t="s">
        <v>290</v>
      </c>
      <c r="B201" s="5">
        <v>3183</v>
      </c>
      <c r="C201" s="5">
        <v>3100</v>
      </c>
      <c r="D201" s="10">
        <f t="shared" si="19"/>
        <v>-83</v>
      </c>
      <c r="E201" s="89">
        <f t="shared" si="20"/>
        <v>-2.6076028903550097E-2</v>
      </c>
      <c r="F201" s="93">
        <v>125</v>
      </c>
      <c r="G201" s="94">
        <v>363</v>
      </c>
      <c r="H201" s="94">
        <v>1630</v>
      </c>
      <c r="I201" s="94">
        <v>1107</v>
      </c>
      <c r="J201" s="94">
        <v>515</v>
      </c>
      <c r="K201" s="96">
        <f t="shared" si="21"/>
        <v>4.0322580645161289E-2</v>
      </c>
      <c r="L201" s="96">
        <f t="shared" si="22"/>
        <v>0.11709677419354839</v>
      </c>
      <c r="M201" s="96">
        <f t="shared" si="23"/>
        <v>0.52580645161290318</v>
      </c>
      <c r="N201" s="96">
        <f t="shared" si="24"/>
        <v>0.35709677419354841</v>
      </c>
      <c r="O201" s="96">
        <f t="shared" si="25"/>
        <v>0.16612903225806452</v>
      </c>
      <c r="P201" s="109">
        <f t="shared" si="26"/>
        <v>90.184049079754601</v>
      </c>
      <c r="R201" s="19">
        <v>578</v>
      </c>
      <c r="S201" s="14" t="s">
        <v>290</v>
      </c>
      <c r="T201" s="25"/>
      <c r="U201" s="28"/>
      <c r="V201" s="29"/>
      <c r="W201" s="30"/>
      <c r="X201" s="1">
        <v>18</v>
      </c>
      <c r="Y201" s="1">
        <v>2</v>
      </c>
    </row>
    <row r="202" spans="1:25" ht="13.5" customHeight="1">
      <c r="A202" s="18" t="s">
        <v>291</v>
      </c>
      <c r="B202" s="5">
        <v>4567</v>
      </c>
      <c r="C202" s="5">
        <v>4438</v>
      </c>
      <c r="D202" s="10">
        <f t="shared" si="19"/>
        <v>-129</v>
      </c>
      <c r="E202" s="89">
        <f t="shared" si="20"/>
        <v>-2.8246113422377928E-2</v>
      </c>
      <c r="F202" s="93">
        <v>167</v>
      </c>
      <c r="G202" s="94">
        <v>427</v>
      </c>
      <c r="H202" s="94">
        <v>2121</v>
      </c>
      <c r="I202" s="94">
        <v>1890</v>
      </c>
      <c r="J202" s="94">
        <v>917</v>
      </c>
      <c r="K202" s="96">
        <f t="shared" si="21"/>
        <v>3.7629562866155923E-2</v>
      </c>
      <c r="L202" s="96">
        <f t="shared" si="22"/>
        <v>9.6214511041009462E-2</v>
      </c>
      <c r="M202" s="96">
        <f t="shared" si="23"/>
        <v>0.47791798107255523</v>
      </c>
      <c r="N202" s="96">
        <f t="shared" si="24"/>
        <v>0.42586750788643535</v>
      </c>
      <c r="O202" s="96">
        <f t="shared" si="25"/>
        <v>0.20662460567823343</v>
      </c>
      <c r="P202" s="109">
        <f t="shared" si="26"/>
        <v>109.24092409240923</v>
      </c>
      <c r="R202" s="19">
        <v>580</v>
      </c>
      <c r="S202" s="14" t="s">
        <v>291</v>
      </c>
      <c r="T202" s="25"/>
      <c r="U202" s="28"/>
      <c r="V202" s="29"/>
      <c r="W202" s="30"/>
      <c r="X202" s="1">
        <v>9</v>
      </c>
      <c r="Y202" s="1">
        <v>2</v>
      </c>
    </row>
    <row r="203" spans="1:25" ht="13.5" customHeight="1">
      <c r="A203" s="18" t="s">
        <v>155</v>
      </c>
      <c r="B203" s="5">
        <v>6286</v>
      </c>
      <c r="C203" s="5">
        <v>6240</v>
      </c>
      <c r="D203" s="10">
        <f t="shared" si="19"/>
        <v>-46</v>
      </c>
      <c r="E203" s="89">
        <f t="shared" si="20"/>
        <v>-7.3178491886732866E-3</v>
      </c>
      <c r="F203" s="93">
        <v>327</v>
      </c>
      <c r="G203" s="94">
        <v>826</v>
      </c>
      <c r="H203" s="94">
        <v>3254</v>
      </c>
      <c r="I203" s="94">
        <v>2160</v>
      </c>
      <c r="J203" s="94">
        <v>1012</v>
      </c>
      <c r="K203" s="96">
        <f t="shared" si="21"/>
        <v>5.2403846153846155E-2</v>
      </c>
      <c r="L203" s="96">
        <f t="shared" si="22"/>
        <v>0.13237179487179487</v>
      </c>
      <c r="M203" s="96">
        <f t="shared" si="23"/>
        <v>0.52147435897435901</v>
      </c>
      <c r="N203" s="96">
        <f t="shared" si="24"/>
        <v>0.34615384615384615</v>
      </c>
      <c r="O203" s="96">
        <f t="shared" si="25"/>
        <v>0.16217948717948719</v>
      </c>
      <c r="P203" s="109">
        <f t="shared" si="26"/>
        <v>91.763982790411802</v>
      </c>
      <c r="R203" s="19">
        <v>581</v>
      </c>
      <c r="S203" s="14" t="s">
        <v>155</v>
      </c>
      <c r="T203" s="25"/>
      <c r="U203" s="28"/>
      <c r="V203" s="29"/>
      <c r="W203" s="30"/>
      <c r="X203" s="1">
        <v>6</v>
      </c>
      <c r="Y203" s="1">
        <v>3</v>
      </c>
    </row>
    <row r="204" spans="1:25" ht="13.5" customHeight="1">
      <c r="A204" s="18" t="s">
        <v>292</v>
      </c>
      <c r="B204" s="5">
        <v>924</v>
      </c>
      <c r="C204" s="5">
        <v>947</v>
      </c>
      <c r="D204" s="10">
        <f t="shared" si="19"/>
        <v>23</v>
      </c>
      <c r="E204" s="89">
        <f t="shared" si="20"/>
        <v>2.4891774891774965E-2</v>
      </c>
      <c r="F204" s="93">
        <v>47</v>
      </c>
      <c r="G204" s="94">
        <v>94</v>
      </c>
      <c r="H204" s="94">
        <v>502</v>
      </c>
      <c r="I204" s="94">
        <v>351</v>
      </c>
      <c r="J204" s="94">
        <v>145</v>
      </c>
      <c r="K204" s="96">
        <f t="shared" si="21"/>
        <v>4.9630411826821541E-2</v>
      </c>
      <c r="L204" s="96">
        <f t="shared" si="22"/>
        <v>9.9260823653643082E-2</v>
      </c>
      <c r="M204" s="96">
        <f t="shared" si="23"/>
        <v>0.53009503695881732</v>
      </c>
      <c r="N204" s="96">
        <f t="shared" si="24"/>
        <v>0.3706441393875396</v>
      </c>
      <c r="O204" s="96">
        <f t="shared" si="25"/>
        <v>0.15311510031678988</v>
      </c>
      <c r="P204" s="109">
        <f t="shared" si="26"/>
        <v>88.645418326693232</v>
      </c>
      <c r="R204" s="19">
        <v>583</v>
      </c>
      <c r="S204" s="14" t="s">
        <v>292</v>
      </c>
      <c r="T204" s="25"/>
      <c r="U204" s="28"/>
      <c r="V204" s="29"/>
      <c r="W204" s="30"/>
      <c r="X204" s="1">
        <v>19</v>
      </c>
      <c r="Y204" s="1">
        <v>1</v>
      </c>
    </row>
    <row r="205" spans="1:25" ht="13.5" customHeight="1">
      <c r="A205" s="18" t="s">
        <v>293</v>
      </c>
      <c r="B205" s="5">
        <v>2676</v>
      </c>
      <c r="C205" s="5">
        <v>2653</v>
      </c>
      <c r="D205" s="10">
        <f t="shared" si="19"/>
        <v>-23</v>
      </c>
      <c r="E205" s="89">
        <f t="shared" si="20"/>
        <v>-8.5949177877429062E-3</v>
      </c>
      <c r="F205" s="93">
        <v>255</v>
      </c>
      <c r="G205" s="94">
        <v>649</v>
      </c>
      <c r="H205" s="94">
        <v>1331</v>
      </c>
      <c r="I205" s="94">
        <v>673</v>
      </c>
      <c r="J205" s="94">
        <v>289</v>
      </c>
      <c r="K205" s="96">
        <f t="shared" si="21"/>
        <v>9.6117602713908776E-2</v>
      </c>
      <c r="L205" s="96">
        <f t="shared" si="22"/>
        <v>0.24462872220128157</v>
      </c>
      <c r="M205" s="96">
        <f t="shared" si="23"/>
        <v>0.50169619298906898</v>
      </c>
      <c r="N205" s="96">
        <f t="shared" si="24"/>
        <v>0.25367508480964945</v>
      </c>
      <c r="O205" s="96">
        <f t="shared" si="25"/>
        <v>0.10893328307576329</v>
      </c>
      <c r="P205" s="109">
        <f t="shared" si="26"/>
        <v>99.323816679188582</v>
      </c>
      <c r="R205" s="19">
        <v>584</v>
      </c>
      <c r="S205" s="14" t="s">
        <v>293</v>
      </c>
      <c r="T205" s="25"/>
      <c r="U205" s="28"/>
      <c r="V205" s="29"/>
      <c r="W205" s="30"/>
      <c r="X205" s="1">
        <v>16</v>
      </c>
      <c r="Y205" s="1">
        <v>2</v>
      </c>
    </row>
    <row r="206" spans="1:25" ht="13.5" customHeight="1">
      <c r="A206" s="18" t="s">
        <v>294</v>
      </c>
      <c r="B206" s="5">
        <v>1644</v>
      </c>
      <c r="C206" s="5">
        <v>1600</v>
      </c>
      <c r="D206" s="10">
        <f t="shared" si="19"/>
        <v>-44</v>
      </c>
      <c r="E206" s="89">
        <f t="shared" si="20"/>
        <v>-2.676399026763987E-2</v>
      </c>
      <c r="F206" s="93">
        <v>61</v>
      </c>
      <c r="G206" s="94">
        <v>151</v>
      </c>
      <c r="H206" s="94">
        <v>797</v>
      </c>
      <c r="I206" s="94">
        <v>652</v>
      </c>
      <c r="J206" s="94">
        <v>312</v>
      </c>
      <c r="K206" s="96">
        <f t="shared" si="21"/>
        <v>3.8124999999999999E-2</v>
      </c>
      <c r="L206" s="96">
        <f t="shared" si="22"/>
        <v>9.4375000000000001E-2</v>
      </c>
      <c r="M206" s="96">
        <f t="shared" si="23"/>
        <v>0.49812499999999998</v>
      </c>
      <c r="N206" s="96">
        <f t="shared" si="24"/>
        <v>0.40749999999999997</v>
      </c>
      <c r="O206" s="96">
        <f t="shared" si="25"/>
        <v>0.19500000000000001</v>
      </c>
      <c r="P206" s="109">
        <f t="shared" si="26"/>
        <v>100.75282308657467</v>
      </c>
      <c r="R206" s="19">
        <v>588</v>
      </c>
      <c r="S206" s="14" t="s">
        <v>294</v>
      </c>
      <c r="T206" s="25"/>
      <c r="U206" s="28"/>
      <c r="V206" s="29"/>
      <c r="W206" s="30"/>
      <c r="X206" s="1">
        <v>10</v>
      </c>
      <c r="Y206" s="1">
        <v>1</v>
      </c>
    </row>
    <row r="207" spans="1:25" ht="13.5" customHeight="1">
      <c r="A207" s="18" t="s">
        <v>295</v>
      </c>
      <c r="B207" s="5">
        <v>3678</v>
      </c>
      <c r="C207" s="5">
        <v>3651</v>
      </c>
      <c r="D207" s="10">
        <f t="shared" si="19"/>
        <v>-27</v>
      </c>
      <c r="E207" s="89">
        <f t="shared" si="20"/>
        <v>-7.3409461663948017E-3</v>
      </c>
      <c r="F207" s="93">
        <v>226</v>
      </c>
      <c r="G207" s="94">
        <v>639</v>
      </c>
      <c r="H207" s="94">
        <v>2078</v>
      </c>
      <c r="I207" s="94">
        <v>934</v>
      </c>
      <c r="J207" s="94">
        <v>431</v>
      </c>
      <c r="K207" s="96">
        <f t="shared" si="21"/>
        <v>6.1900849082443164E-2</v>
      </c>
      <c r="L207" s="96">
        <f t="shared" si="22"/>
        <v>0.17502054231717337</v>
      </c>
      <c r="M207" s="96">
        <f t="shared" si="23"/>
        <v>0.56915913448370314</v>
      </c>
      <c r="N207" s="96">
        <f t="shared" si="24"/>
        <v>0.25582032319912351</v>
      </c>
      <c r="O207" s="96">
        <f t="shared" si="25"/>
        <v>0.11804984935634073</v>
      </c>
      <c r="P207" s="109">
        <f t="shared" si="26"/>
        <v>75.697786333012502</v>
      </c>
      <c r="R207" s="19">
        <v>592</v>
      </c>
      <c r="S207" s="14" t="s">
        <v>295</v>
      </c>
      <c r="T207" s="25"/>
      <c r="U207" s="28"/>
      <c r="V207" s="29"/>
      <c r="W207" s="30"/>
      <c r="X207" s="1">
        <v>13</v>
      </c>
      <c r="Y207" s="1">
        <v>2</v>
      </c>
    </row>
    <row r="208" spans="1:25" ht="13.5" customHeight="1">
      <c r="A208" s="18" t="s">
        <v>156</v>
      </c>
      <c r="B208" s="5">
        <v>17253</v>
      </c>
      <c r="C208" s="5">
        <v>17077</v>
      </c>
      <c r="D208" s="10">
        <f t="shared" ref="D208:D271" si="27">C208-B208</f>
        <v>-176</v>
      </c>
      <c r="E208" s="89">
        <f t="shared" ref="E208:E271" si="28">C208/B208-1</f>
        <v>-1.0201124442125953E-2</v>
      </c>
      <c r="F208" s="93">
        <v>741</v>
      </c>
      <c r="G208" s="94">
        <v>1943</v>
      </c>
      <c r="H208" s="94">
        <v>9198</v>
      </c>
      <c r="I208" s="94">
        <v>5936</v>
      </c>
      <c r="J208" s="94">
        <v>2714</v>
      </c>
      <c r="K208" s="96">
        <f t="shared" ref="K208:K271" si="29">F208/$C208</f>
        <v>4.3391696433799851E-2</v>
      </c>
      <c r="L208" s="96">
        <f t="shared" ref="L208:L271" si="30">G208/$C208</f>
        <v>0.11377876676231188</v>
      </c>
      <c r="M208" s="96">
        <f t="shared" ref="M208:M271" si="31">H208/$C208</f>
        <v>0.53861919540902969</v>
      </c>
      <c r="N208" s="96">
        <f t="shared" ref="N208:N271" si="32">I208/$C208</f>
        <v>0.34760203782865845</v>
      </c>
      <c r="O208" s="96">
        <f t="shared" ref="O208:O271" si="33">J208/$C208</f>
        <v>0.1589272120395854</v>
      </c>
      <c r="P208" s="109">
        <f t="shared" si="26"/>
        <v>85.659926070884978</v>
      </c>
      <c r="R208" s="19">
        <v>593</v>
      </c>
      <c r="S208" s="14" t="s">
        <v>156</v>
      </c>
      <c r="T208" s="25"/>
      <c r="U208" s="28"/>
      <c r="V208" s="29"/>
      <c r="W208" s="30"/>
      <c r="X208" s="1">
        <v>10</v>
      </c>
      <c r="Y208" s="1">
        <v>4</v>
      </c>
    </row>
    <row r="209" spans="1:25" ht="13.5" customHeight="1">
      <c r="A209" s="18" t="s">
        <v>296</v>
      </c>
      <c r="B209" s="5">
        <v>4269</v>
      </c>
      <c r="C209" s="5">
        <v>4140</v>
      </c>
      <c r="D209" s="10">
        <f t="shared" si="27"/>
        <v>-129</v>
      </c>
      <c r="E209" s="89">
        <f t="shared" si="28"/>
        <v>-3.0217849613492609E-2</v>
      </c>
      <c r="F209" s="93">
        <v>190</v>
      </c>
      <c r="G209" s="94">
        <v>505</v>
      </c>
      <c r="H209" s="94">
        <v>1998</v>
      </c>
      <c r="I209" s="94">
        <v>1637</v>
      </c>
      <c r="J209" s="94">
        <v>753</v>
      </c>
      <c r="K209" s="96">
        <f t="shared" si="29"/>
        <v>4.5893719806763288E-2</v>
      </c>
      <c r="L209" s="96">
        <f t="shared" si="30"/>
        <v>0.12198067632850242</v>
      </c>
      <c r="M209" s="96">
        <f t="shared" si="31"/>
        <v>0.4826086956521739</v>
      </c>
      <c r="N209" s="96">
        <f t="shared" si="32"/>
        <v>0.3954106280193237</v>
      </c>
      <c r="O209" s="96">
        <f t="shared" si="33"/>
        <v>0.18188405797101448</v>
      </c>
      <c r="P209" s="109">
        <f t="shared" ref="P209:P272" si="34">(G209+I209)/(H209/100)</f>
        <v>107.2072072072072</v>
      </c>
      <c r="R209" s="19">
        <v>595</v>
      </c>
      <c r="S209" s="14" t="s">
        <v>296</v>
      </c>
      <c r="T209" s="25"/>
      <c r="U209" s="28"/>
      <c r="V209" s="29"/>
      <c r="W209" s="30"/>
      <c r="X209" s="1">
        <v>11</v>
      </c>
      <c r="Y209" s="1">
        <v>2</v>
      </c>
    </row>
    <row r="210" spans="1:25" ht="13.5" customHeight="1">
      <c r="A210" s="18" t="s">
        <v>71</v>
      </c>
      <c r="B210" s="5">
        <v>19097</v>
      </c>
      <c r="C210" s="5">
        <v>19207</v>
      </c>
      <c r="D210" s="10">
        <f t="shared" si="27"/>
        <v>110</v>
      </c>
      <c r="E210" s="89">
        <f t="shared" si="28"/>
        <v>5.7600670262345499E-3</v>
      </c>
      <c r="F210" s="93">
        <v>1216</v>
      </c>
      <c r="G210" s="94">
        <v>2857</v>
      </c>
      <c r="H210" s="94">
        <v>11284</v>
      </c>
      <c r="I210" s="94">
        <v>5066</v>
      </c>
      <c r="J210" s="94">
        <v>2645</v>
      </c>
      <c r="K210" s="96">
        <f t="shared" si="29"/>
        <v>6.3310251470817924E-2</v>
      </c>
      <c r="L210" s="96">
        <f t="shared" si="30"/>
        <v>0.14874785234549903</v>
      </c>
      <c r="M210" s="96">
        <f t="shared" si="31"/>
        <v>0.58749414276045187</v>
      </c>
      <c r="N210" s="96">
        <f t="shared" si="32"/>
        <v>0.26375800489404905</v>
      </c>
      <c r="O210" s="96">
        <f t="shared" si="33"/>
        <v>0.13771020981933671</v>
      </c>
      <c r="P210" s="109">
        <f t="shared" si="34"/>
        <v>70.214462956398435</v>
      </c>
      <c r="R210" s="19">
        <v>598</v>
      </c>
      <c r="S210" s="14" t="s">
        <v>72</v>
      </c>
      <c r="T210" s="25"/>
      <c r="U210" s="28"/>
      <c r="V210" s="29"/>
      <c r="W210" s="30"/>
      <c r="X210" s="1">
        <v>15</v>
      </c>
      <c r="Y210" s="1">
        <v>4</v>
      </c>
    </row>
    <row r="211" spans="1:25" ht="13.5" customHeight="1">
      <c r="A211" s="18" t="s">
        <v>297</v>
      </c>
      <c r="B211" s="5">
        <v>11172</v>
      </c>
      <c r="C211" s="5">
        <v>11206</v>
      </c>
      <c r="D211" s="10">
        <f t="shared" si="27"/>
        <v>34</v>
      </c>
      <c r="E211" s="89">
        <f t="shared" si="28"/>
        <v>3.0433225921948637E-3</v>
      </c>
      <c r="F211" s="93">
        <v>1153</v>
      </c>
      <c r="G211" s="94">
        <v>2599</v>
      </c>
      <c r="H211" s="94">
        <v>6494</v>
      </c>
      <c r="I211" s="94">
        <v>2113</v>
      </c>
      <c r="J211" s="94">
        <v>996</v>
      </c>
      <c r="K211" s="96">
        <f t="shared" si="29"/>
        <v>0.10289130822773514</v>
      </c>
      <c r="L211" s="96">
        <f t="shared" si="30"/>
        <v>0.23192932357665536</v>
      </c>
      <c r="M211" s="96">
        <f t="shared" si="31"/>
        <v>0.57951097626271642</v>
      </c>
      <c r="N211" s="96">
        <f t="shared" si="32"/>
        <v>0.18855970016062823</v>
      </c>
      <c r="O211" s="96">
        <f t="shared" si="33"/>
        <v>8.8880956630376581E-2</v>
      </c>
      <c r="P211" s="109">
        <f t="shared" si="34"/>
        <v>72.559285494302429</v>
      </c>
      <c r="R211" s="19">
        <v>599</v>
      </c>
      <c r="S211" s="14" t="s">
        <v>298</v>
      </c>
      <c r="T211" s="27"/>
      <c r="U211" s="28"/>
      <c r="V211" s="29"/>
      <c r="W211" s="30"/>
      <c r="X211" s="1">
        <v>15</v>
      </c>
      <c r="Y211" s="1">
        <v>4</v>
      </c>
    </row>
    <row r="212" spans="1:25" ht="13.5" customHeight="1">
      <c r="A212" s="18" t="s">
        <v>299</v>
      </c>
      <c r="B212" s="5">
        <v>3873</v>
      </c>
      <c r="C212" s="5">
        <v>3786</v>
      </c>
      <c r="D212" s="10">
        <f t="shared" si="27"/>
        <v>-87</v>
      </c>
      <c r="E212" s="89">
        <f t="shared" si="28"/>
        <v>-2.2463206816421333E-2</v>
      </c>
      <c r="F212" s="93">
        <v>172</v>
      </c>
      <c r="G212" s="94">
        <v>507</v>
      </c>
      <c r="H212" s="94">
        <v>1992</v>
      </c>
      <c r="I212" s="94">
        <v>1287</v>
      </c>
      <c r="J212" s="94">
        <v>623</v>
      </c>
      <c r="K212" s="96">
        <f t="shared" si="29"/>
        <v>4.5430533544638142E-2</v>
      </c>
      <c r="L212" s="96">
        <f t="shared" si="30"/>
        <v>0.13391442155309033</v>
      </c>
      <c r="M212" s="96">
        <f t="shared" si="31"/>
        <v>0.52614896988906501</v>
      </c>
      <c r="N212" s="96">
        <f t="shared" si="32"/>
        <v>0.33993660855784469</v>
      </c>
      <c r="O212" s="96">
        <f t="shared" si="33"/>
        <v>0.16455361859482304</v>
      </c>
      <c r="P212" s="109">
        <f t="shared" si="34"/>
        <v>90.060240963855421</v>
      </c>
      <c r="R212" s="19">
        <v>601</v>
      </c>
      <c r="S212" s="14" t="s">
        <v>299</v>
      </c>
      <c r="T212" s="25"/>
      <c r="U212" s="28"/>
      <c r="V212" s="29"/>
      <c r="W212" s="30"/>
      <c r="X212" s="1">
        <v>13</v>
      </c>
      <c r="Y212" s="1">
        <v>2</v>
      </c>
    </row>
    <row r="213" spans="1:25" ht="13.5" customHeight="1">
      <c r="A213" s="18" t="s">
        <v>73</v>
      </c>
      <c r="B213" s="5">
        <v>20206</v>
      </c>
      <c r="C213" s="5">
        <v>20405</v>
      </c>
      <c r="D213" s="10">
        <f t="shared" si="27"/>
        <v>199</v>
      </c>
      <c r="E213" s="89">
        <f t="shared" si="28"/>
        <v>9.8485598337128E-3</v>
      </c>
      <c r="F213" s="93">
        <v>1557</v>
      </c>
      <c r="G213" s="94">
        <v>3929</v>
      </c>
      <c r="H213" s="94">
        <v>12731</v>
      </c>
      <c r="I213" s="94">
        <v>3745</v>
      </c>
      <c r="J213" s="94">
        <v>1769</v>
      </c>
      <c r="K213" s="96">
        <f t="shared" si="29"/>
        <v>7.6304827248223475E-2</v>
      </c>
      <c r="L213" s="96">
        <f t="shared" si="30"/>
        <v>0.19255084538103406</v>
      </c>
      <c r="M213" s="96">
        <f t="shared" si="31"/>
        <v>0.62391570693457488</v>
      </c>
      <c r="N213" s="96">
        <f t="shared" si="32"/>
        <v>0.18353344768439109</v>
      </c>
      <c r="O213" s="96">
        <f t="shared" si="33"/>
        <v>8.6694437637833868E-2</v>
      </c>
      <c r="P213" s="109">
        <f t="shared" si="34"/>
        <v>60.278061424868433</v>
      </c>
      <c r="R213" s="19">
        <v>604</v>
      </c>
      <c r="S213" s="14" t="s">
        <v>74</v>
      </c>
      <c r="T213" s="25"/>
      <c r="U213" s="28"/>
      <c r="V213" s="29"/>
      <c r="W213" s="30"/>
      <c r="X213" s="1">
        <v>6</v>
      </c>
      <c r="Y213" s="1">
        <v>5</v>
      </c>
    </row>
    <row r="214" spans="1:25" ht="13.5" customHeight="1">
      <c r="A214" s="18" t="s">
        <v>300</v>
      </c>
      <c r="B214" s="5">
        <v>4161</v>
      </c>
      <c r="C214" s="5">
        <v>4084</v>
      </c>
      <c r="D214" s="10">
        <f t="shared" si="27"/>
        <v>-77</v>
      </c>
      <c r="E214" s="89">
        <f t="shared" si="28"/>
        <v>-1.8505167027156988E-2</v>
      </c>
      <c r="F214" s="93">
        <v>233</v>
      </c>
      <c r="G214" s="94">
        <v>538</v>
      </c>
      <c r="H214" s="94">
        <v>2072</v>
      </c>
      <c r="I214" s="94">
        <v>1474</v>
      </c>
      <c r="J214" s="94">
        <v>634</v>
      </c>
      <c r="K214" s="96">
        <f t="shared" si="29"/>
        <v>5.7051909892262491E-2</v>
      </c>
      <c r="L214" s="96">
        <f t="shared" si="30"/>
        <v>0.13173359451518118</v>
      </c>
      <c r="M214" s="96">
        <f t="shared" si="31"/>
        <v>0.50734573947110673</v>
      </c>
      <c r="N214" s="96">
        <f t="shared" si="32"/>
        <v>0.36092066601371203</v>
      </c>
      <c r="O214" s="96">
        <f t="shared" si="33"/>
        <v>0.15523996082272282</v>
      </c>
      <c r="P214" s="109">
        <f t="shared" si="34"/>
        <v>97.104247104247108</v>
      </c>
      <c r="R214" s="19">
        <v>607</v>
      </c>
      <c r="S214" s="14" t="s">
        <v>300</v>
      </c>
      <c r="T214" s="25"/>
      <c r="U214" s="28"/>
      <c r="V214" s="29"/>
      <c r="W214" s="30"/>
      <c r="X214" s="1">
        <v>12</v>
      </c>
      <c r="Y214" s="1">
        <v>2</v>
      </c>
    </row>
    <row r="215" spans="1:25" ht="13.5" customHeight="1">
      <c r="A215" s="18" t="s">
        <v>301</v>
      </c>
      <c r="B215" s="5">
        <v>2013</v>
      </c>
      <c r="C215" s="5">
        <v>1980</v>
      </c>
      <c r="D215" s="10">
        <f t="shared" si="27"/>
        <v>-33</v>
      </c>
      <c r="E215" s="89">
        <f t="shared" si="28"/>
        <v>-1.6393442622950838E-2</v>
      </c>
      <c r="F215" s="93">
        <v>92</v>
      </c>
      <c r="G215" s="94">
        <v>262</v>
      </c>
      <c r="H215" s="94">
        <v>1043</v>
      </c>
      <c r="I215" s="94">
        <v>675</v>
      </c>
      <c r="J215" s="94">
        <v>327</v>
      </c>
      <c r="K215" s="96">
        <f t="shared" si="29"/>
        <v>4.6464646464646465E-2</v>
      </c>
      <c r="L215" s="96">
        <f t="shared" si="30"/>
        <v>0.13232323232323231</v>
      </c>
      <c r="M215" s="96">
        <f t="shared" si="31"/>
        <v>0.52676767676767677</v>
      </c>
      <c r="N215" s="96">
        <f t="shared" si="32"/>
        <v>0.34090909090909088</v>
      </c>
      <c r="O215" s="96">
        <f t="shared" si="33"/>
        <v>0.16515151515151516</v>
      </c>
      <c r="P215" s="109">
        <f t="shared" si="34"/>
        <v>89.837008628954933</v>
      </c>
      <c r="R215" s="19">
        <v>608</v>
      </c>
      <c r="S215" s="14" t="s">
        <v>302</v>
      </c>
      <c r="T215" s="25"/>
      <c r="U215" s="28"/>
      <c r="V215" s="29"/>
      <c r="W215" s="30"/>
      <c r="X215" s="1">
        <v>4</v>
      </c>
      <c r="Y215" s="1">
        <v>1</v>
      </c>
    </row>
    <row r="216" spans="1:25" ht="13.5" customHeight="1">
      <c r="A216" s="18" t="s">
        <v>75</v>
      </c>
      <c r="B216" s="5">
        <v>83482</v>
      </c>
      <c r="C216" s="5">
        <v>83205</v>
      </c>
      <c r="D216" s="10">
        <f t="shared" si="27"/>
        <v>-277</v>
      </c>
      <c r="E216" s="89">
        <f t="shared" si="28"/>
        <v>-3.3180805443089323E-3</v>
      </c>
      <c r="F216" s="93">
        <v>4559</v>
      </c>
      <c r="G216" s="94">
        <v>11270</v>
      </c>
      <c r="H216" s="94">
        <v>49577</v>
      </c>
      <c r="I216" s="94">
        <v>22358</v>
      </c>
      <c r="J216" s="94">
        <v>10804</v>
      </c>
      <c r="K216" s="96">
        <f t="shared" si="29"/>
        <v>5.4792380265609036E-2</v>
      </c>
      <c r="L216" s="96">
        <f t="shared" si="30"/>
        <v>0.13544859082987801</v>
      </c>
      <c r="M216" s="96">
        <f t="shared" si="31"/>
        <v>0.59584159605792919</v>
      </c>
      <c r="N216" s="96">
        <f t="shared" si="32"/>
        <v>0.26870981311219277</v>
      </c>
      <c r="O216" s="96">
        <f t="shared" si="33"/>
        <v>0.12984796586743586</v>
      </c>
      <c r="P216" s="109">
        <f t="shared" si="34"/>
        <v>67.829840450208764</v>
      </c>
      <c r="R216" s="19">
        <v>609</v>
      </c>
      <c r="S216" s="14" t="s">
        <v>76</v>
      </c>
      <c r="T216" s="25"/>
      <c r="U216" s="28"/>
      <c r="V216" s="29"/>
      <c r="W216" s="30"/>
      <c r="X216" s="1">
        <v>4</v>
      </c>
      <c r="Y216" s="1">
        <v>6</v>
      </c>
    </row>
    <row r="217" spans="1:25" ht="13.5" customHeight="1">
      <c r="A217" s="18" t="s">
        <v>303</v>
      </c>
      <c r="B217" s="5">
        <v>5066</v>
      </c>
      <c r="C217" s="5">
        <v>5011</v>
      </c>
      <c r="D217" s="10">
        <f t="shared" si="27"/>
        <v>-55</v>
      </c>
      <c r="E217" s="89">
        <f t="shared" si="28"/>
        <v>-1.085669166995662E-2</v>
      </c>
      <c r="F217" s="93">
        <v>351</v>
      </c>
      <c r="G217" s="94">
        <v>915</v>
      </c>
      <c r="H217" s="94">
        <v>3180</v>
      </c>
      <c r="I217" s="94">
        <v>916</v>
      </c>
      <c r="J217" s="94">
        <v>349</v>
      </c>
      <c r="K217" s="96">
        <f t="shared" si="29"/>
        <v>7.0045899022151262E-2</v>
      </c>
      <c r="L217" s="96">
        <f t="shared" si="30"/>
        <v>0.18259828377569348</v>
      </c>
      <c r="M217" s="96">
        <f t="shared" si="31"/>
        <v>0.634603871482738</v>
      </c>
      <c r="N217" s="96">
        <f t="shared" si="32"/>
        <v>0.18279784474156854</v>
      </c>
      <c r="O217" s="96">
        <f t="shared" si="33"/>
        <v>6.9646777090401124E-2</v>
      </c>
      <c r="P217" s="109">
        <f t="shared" si="34"/>
        <v>57.578616352201259</v>
      </c>
      <c r="R217" s="19">
        <v>611</v>
      </c>
      <c r="S217" s="14" t="s">
        <v>304</v>
      </c>
      <c r="T217" s="25"/>
      <c r="U217" s="28"/>
      <c r="V217" s="29"/>
      <c r="W217" s="30"/>
      <c r="X217" s="1">
        <v>1</v>
      </c>
      <c r="Y217" s="1">
        <v>3</v>
      </c>
    </row>
    <row r="218" spans="1:25" ht="13.5" customHeight="1">
      <c r="A218" s="18" t="s">
        <v>305</v>
      </c>
      <c r="B218" s="5">
        <v>3066</v>
      </c>
      <c r="C218" s="5">
        <v>2999</v>
      </c>
      <c r="D218" s="10">
        <f t="shared" si="27"/>
        <v>-67</v>
      </c>
      <c r="E218" s="89">
        <f t="shared" si="28"/>
        <v>-2.1852576647097166E-2</v>
      </c>
      <c r="F218" s="93">
        <v>87</v>
      </c>
      <c r="G218" s="94">
        <v>238</v>
      </c>
      <c r="H218" s="94">
        <v>1495</v>
      </c>
      <c r="I218" s="94">
        <v>1266</v>
      </c>
      <c r="J218" s="94">
        <v>566</v>
      </c>
      <c r="K218" s="96">
        <f t="shared" si="29"/>
        <v>2.900966988996332E-2</v>
      </c>
      <c r="L218" s="96">
        <f t="shared" si="30"/>
        <v>7.9359786595531848E-2</v>
      </c>
      <c r="M218" s="96">
        <f t="shared" si="31"/>
        <v>0.49849949983327774</v>
      </c>
      <c r="N218" s="96">
        <f t="shared" si="32"/>
        <v>0.42214071357119037</v>
      </c>
      <c r="O218" s="96">
        <f t="shared" si="33"/>
        <v>0.18872957652550851</v>
      </c>
      <c r="P218" s="109">
        <f t="shared" si="34"/>
        <v>100.60200668896321</v>
      </c>
      <c r="R218" s="19">
        <v>614</v>
      </c>
      <c r="S218" s="14" t="s">
        <v>305</v>
      </c>
      <c r="T218" s="25"/>
      <c r="U218" s="28"/>
      <c r="V218" s="29"/>
      <c r="W218" s="30"/>
      <c r="X218" s="1">
        <v>19</v>
      </c>
      <c r="Y218" s="1">
        <v>2</v>
      </c>
    </row>
    <row r="219" spans="1:25" ht="13.5" customHeight="1">
      <c r="A219" s="43" t="s">
        <v>306</v>
      </c>
      <c r="B219" s="5">
        <v>7702</v>
      </c>
      <c r="C219" s="5">
        <v>7603</v>
      </c>
      <c r="D219" s="10">
        <f t="shared" si="27"/>
        <v>-99</v>
      </c>
      <c r="E219" s="89">
        <f t="shared" si="28"/>
        <v>-1.2853804206699571E-2</v>
      </c>
      <c r="F219" s="93">
        <v>407</v>
      </c>
      <c r="G219" s="94">
        <v>1136</v>
      </c>
      <c r="H219" s="94">
        <v>3860</v>
      </c>
      <c r="I219" s="94">
        <v>2607</v>
      </c>
      <c r="J219" s="94">
        <v>1183</v>
      </c>
      <c r="K219" s="96">
        <f t="shared" si="29"/>
        <v>5.3531500723398656E-2</v>
      </c>
      <c r="L219" s="96">
        <f t="shared" si="30"/>
        <v>0.14941470472182034</v>
      </c>
      <c r="M219" s="96">
        <f t="shared" si="31"/>
        <v>0.50769433118505858</v>
      </c>
      <c r="N219" s="96">
        <f t="shared" si="32"/>
        <v>0.34289096409312114</v>
      </c>
      <c r="O219" s="96">
        <f t="shared" si="33"/>
        <v>0.15559647507562804</v>
      </c>
      <c r="P219" s="109">
        <f t="shared" si="34"/>
        <v>96.968911917098438</v>
      </c>
      <c r="R219" s="40">
        <v>615</v>
      </c>
      <c r="S219" s="14" t="s">
        <v>306</v>
      </c>
      <c r="T219" s="25"/>
      <c r="U219" s="28"/>
      <c r="V219" s="29"/>
      <c r="W219" s="30"/>
      <c r="X219" s="1">
        <v>17</v>
      </c>
      <c r="Y219" s="1">
        <v>3</v>
      </c>
    </row>
    <row r="220" spans="1:25" ht="13.5" customHeight="1">
      <c r="A220" s="18" t="s">
        <v>307</v>
      </c>
      <c r="B220" s="5">
        <v>1848</v>
      </c>
      <c r="C220" s="5">
        <v>1807</v>
      </c>
      <c r="D220" s="10">
        <f t="shared" si="27"/>
        <v>-41</v>
      </c>
      <c r="E220" s="89">
        <f t="shared" si="28"/>
        <v>-2.2186147186147198E-2</v>
      </c>
      <c r="F220" s="93">
        <v>97</v>
      </c>
      <c r="G220" s="94">
        <v>267</v>
      </c>
      <c r="H220" s="94">
        <v>1107</v>
      </c>
      <c r="I220" s="94">
        <v>433</v>
      </c>
      <c r="J220" s="94">
        <v>219</v>
      </c>
      <c r="K220" s="96">
        <f t="shared" si="29"/>
        <v>5.3680132816823461E-2</v>
      </c>
      <c r="L220" s="96">
        <f t="shared" si="30"/>
        <v>0.14775871610403984</v>
      </c>
      <c r="M220" s="96">
        <f t="shared" si="31"/>
        <v>0.61261759822910899</v>
      </c>
      <c r="N220" s="96">
        <f t="shared" si="32"/>
        <v>0.23962368566685113</v>
      </c>
      <c r="O220" s="96">
        <f t="shared" si="33"/>
        <v>0.12119535141117875</v>
      </c>
      <c r="P220" s="109">
        <f t="shared" si="34"/>
        <v>63.23396567299006</v>
      </c>
      <c r="R220" s="19">
        <v>616</v>
      </c>
      <c r="S220" s="14" t="s">
        <v>307</v>
      </c>
      <c r="T220" s="25"/>
      <c r="U220" s="28"/>
      <c r="V220" s="29"/>
      <c r="W220" s="30"/>
      <c r="X220" s="1">
        <v>1</v>
      </c>
      <c r="Y220" s="1">
        <v>1</v>
      </c>
    </row>
    <row r="221" spans="1:25" ht="13.5" customHeight="1">
      <c r="A221" s="18" t="s">
        <v>308</v>
      </c>
      <c r="B221" s="5">
        <v>2721</v>
      </c>
      <c r="C221" s="5">
        <v>2675</v>
      </c>
      <c r="D221" s="10">
        <f t="shared" si="27"/>
        <v>-46</v>
      </c>
      <c r="E221" s="89">
        <f t="shared" si="28"/>
        <v>-1.6905549430356492E-2</v>
      </c>
      <c r="F221" s="93">
        <v>123</v>
      </c>
      <c r="G221" s="94">
        <v>314</v>
      </c>
      <c r="H221" s="94">
        <v>1356</v>
      </c>
      <c r="I221" s="94">
        <v>1005</v>
      </c>
      <c r="J221" s="94">
        <v>518</v>
      </c>
      <c r="K221" s="96">
        <f t="shared" si="29"/>
        <v>4.5981308411214956E-2</v>
      </c>
      <c r="L221" s="96">
        <f t="shared" si="30"/>
        <v>0.11738317757009346</v>
      </c>
      <c r="M221" s="96">
        <f t="shared" si="31"/>
        <v>0.50691588785046726</v>
      </c>
      <c r="N221" s="96">
        <f t="shared" si="32"/>
        <v>0.37570093457943926</v>
      </c>
      <c r="O221" s="96">
        <f t="shared" si="33"/>
        <v>0.1936448598130841</v>
      </c>
      <c r="P221" s="109">
        <f t="shared" si="34"/>
        <v>97.271386430678461</v>
      </c>
      <c r="R221" s="19">
        <v>619</v>
      </c>
      <c r="S221" s="14" t="s">
        <v>308</v>
      </c>
      <c r="T221" s="25"/>
      <c r="U221" s="28"/>
      <c r="V221" s="29"/>
      <c r="W221" s="30"/>
      <c r="X221" s="1">
        <v>6</v>
      </c>
      <c r="Y221" s="1">
        <v>2</v>
      </c>
    </row>
    <row r="222" spans="1:25" ht="13.5" customHeight="1">
      <c r="A222" s="18" t="s">
        <v>309</v>
      </c>
      <c r="B222" s="5">
        <v>2446</v>
      </c>
      <c r="C222" s="5">
        <v>2380</v>
      </c>
      <c r="D222" s="10">
        <f t="shared" si="27"/>
        <v>-66</v>
      </c>
      <c r="E222" s="89">
        <f t="shared" si="28"/>
        <v>-2.698282910874894E-2</v>
      </c>
      <c r="F222" s="93">
        <v>70</v>
      </c>
      <c r="G222" s="94">
        <v>204</v>
      </c>
      <c r="H222" s="94">
        <v>1160</v>
      </c>
      <c r="I222" s="94">
        <v>1016</v>
      </c>
      <c r="J222" s="94">
        <v>465</v>
      </c>
      <c r="K222" s="96">
        <f t="shared" si="29"/>
        <v>2.9411764705882353E-2</v>
      </c>
      <c r="L222" s="96">
        <f t="shared" si="30"/>
        <v>8.5714285714285715E-2</v>
      </c>
      <c r="M222" s="96">
        <f t="shared" si="31"/>
        <v>0.48739495798319327</v>
      </c>
      <c r="N222" s="96">
        <f t="shared" si="32"/>
        <v>0.42689075630252099</v>
      </c>
      <c r="O222" s="96">
        <f t="shared" si="33"/>
        <v>0.1953781512605042</v>
      </c>
      <c r="P222" s="109">
        <f t="shared" si="34"/>
        <v>105.17241379310344</v>
      </c>
      <c r="R222" s="19">
        <v>620</v>
      </c>
      <c r="S222" s="14" t="s">
        <v>309</v>
      </c>
      <c r="T222" s="25"/>
      <c r="U222" s="28"/>
      <c r="V222" s="29"/>
      <c r="W222" s="30"/>
      <c r="X222" s="1">
        <v>18</v>
      </c>
      <c r="Y222" s="1">
        <v>2</v>
      </c>
    </row>
    <row r="223" spans="1:25" ht="13.5" customHeight="1">
      <c r="A223" s="18" t="s">
        <v>310</v>
      </c>
      <c r="B223" s="5">
        <v>2117</v>
      </c>
      <c r="C223" s="5">
        <v>2107</v>
      </c>
      <c r="D223" s="10">
        <f t="shared" si="27"/>
        <v>-10</v>
      </c>
      <c r="E223" s="89">
        <f t="shared" si="28"/>
        <v>-4.7236655644780079E-3</v>
      </c>
      <c r="F223" s="93">
        <v>56</v>
      </c>
      <c r="G223" s="94">
        <v>140</v>
      </c>
      <c r="H223" s="94">
        <v>1013</v>
      </c>
      <c r="I223" s="94">
        <v>954</v>
      </c>
      <c r="J223" s="94">
        <v>426</v>
      </c>
      <c r="K223" s="96">
        <f t="shared" si="29"/>
        <v>2.6578073089700997E-2</v>
      </c>
      <c r="L223" s="96">
        <f t="shared" si="30"/>
        <v>6.6445182724252497E-2</v>
      </c>
      <c r="M223" s="96">
        <f t="shared" si="31"/>
        <v>0.4807783578547698</v>
      </c>
      <c r="N223" s="96">
        <f t="shared" si="32"/>
        <v>0.45277645942097772</v>
      </c>
      <c r="O223" s="96">
        <f t="shared" si="33"/>
        <v>0.20218319886093972</v>
      </c>
      <c r="P223" s="109">
        <f t="shared" si="34"/>
        <v>107.99605133267521</v>
      </c>
      <c r="R223" s="19">
        <v>623</v>
      </c>
      <c r="S223" s="14" t="s">
        <v>310</v>
      </c>
      <c r="T223" s="25"/>
      <c r="U223" s="28"/>
      <c r="V223" s="29"/>
      <c r="W223" s="30"/>
      <c r="X223" s="1">
        <v>10</v>
      </c>
      <c r="Y223" s="1">
        <v>2</v>
      </c>
    </row>
    <row r="224" spans="1:25" ht="13.5" customHeight="1">
      <c r="A224" s="18" t="s">
        <v>311</v>
      </c>
      <c r="B224" s="5">
        <v>5119</v>
      </c>
      <c r="C224" s="5">
        <v>5117</v>
      </c>
      <c r="D224" s="10">
        <f t="shared" si="27"/>
        <v>-2</v>
      </c>
      <c r="E224" s="89">
        <f t="shared" si="28"/>
        <v>-3.9070130884943932E-4</v>
      </c>
      <c r="F224" s="93">
        <v>293</v>
      </c>
      <c r="G224" s="94">
        <v>802</v>
      </c>
      <c r="H224" s="94">
        <v>2909</v>
      </c>
      <c r="I224" s="94">
        <v>1406</v>
      </c>
      <c r="J224" s="94">
        <v>660</v>
      </c>
      <c r="K224" s="96">
        <f t="shared" si="29"/>
        <v>5.7260113347664648E-2</v>
      </c>
      <c r="L224" s="96">
        <f t="shared" si="30"/>
        <v>0.15673246042603087</v>
      </c>
      <c r="M224" s="96">
        <f t="shared" si="31"/>
        <v>0.56849716630838387</v>
      </c>
      <c r="N224" s="96">
        <f t="shared" si="32"/>
        <v>0.27477037326558529</v>
      </c>
      <c r="O224" s="96">
        <f t="shared" si="33"/>
        <v>0.12898182528825483</v>
      </c>
      <c r="P224" s="109">
        <f t="shared" si="34"/>
        <v>75.902371949123406</v>
      </c>
      <c r="R224" s="19">
        <v>624</v>
      </c>
      <c r="S224" s="14" t="s">
        <v>312</v>
      </c>
      <c r="T224" s="25"/>
      <c r="U224" s="28"/>
      <c r="V224" s="29"/>
      <c r="W224" s="30"/>
      <c r="X224" s="1">
        <v>8</v>
      </c>
      <c r="Y224" s="1">
        <v>3</v>
      </c>
    </row>
    <row r="225" spans="1:25" ht="13.5" customHeight="1">
      <c r="A225" s="18" t="s">
        <v>313</v>
      </c>
      <c r="B225" s="5">
        <v>3048</v>
      </c>
      <c r="C225" s="5">
        <v>2991</v>
      </c>
      <c r="D225" s="10">
        <f t="shared" si="27"/>
        <v>-57</v>
      </c>
      <c r="E225" s="89">
        <f t="shared" si="28"/>
        <v>-1.870078740157477E-2</v>
      </c>
      <c r="F225" s="93">
        <v>177</v>
      </c>
      <c r="G225" s="94">
        <v>499</v>
      </c>
      <c r="H225" s="94">
        <v>1593</v>
      </c>
      <c r="I225" s="94">
        <v>899</v>
      </c>
      <c r="J225" s="94">
        <v>440</v>
      </c>
      <c r="K225" s="96">
        <f t="shared" si="29"/>
        <v>5.9177532597793382E-2</v>
      </c>
      <c r="L225" s="96">
        <f t="shared" si="30"/>
        <v>0.16683383483784686</v>
      </c>
      <c r="M225" s="96">
        <f t="shared" si="31"/>
        <v>0.53259779338014046</v>
      </c>
      <c r="N225" s="96">
        <f t="shared" si="32"/>
        <v>0.30056837178201268</v>
      </c>
      <c r="O225" s="96">
        <f t="shared" si="33"/>
        <v>0.1471079906385824</v>
      </c>
      <c r="P225" s="109">
        <f t="shared" si="34"/>
        <v>87.758945386064028</v>
      </c>
      <c r="R225" s="19">
        <v>625</v>
      </c>
      <c r="S225" s="14" t="s">
        <v>313</v>
      </c>
      <c r="T225" s="25"/>
      <c r="U225" s="28"/>
      <c r="V225" s="29"/>
      <c r="W225" s="30"/>
      <c r="X225" s="1">
        <v>17</v>
      </c>
      <c r="Y225" s="1">
        <v>2</v>
      </c>
    </row>
    <row r="226" spans="1:25" ht="13.5" customHeight="1">
      <c r="A226" s="18" t="s">
        <v>314</v>
      </c>
      <c r="B226" s="5">
        <v>4964</v>
      </c>
      <c r="C226" s="5">
        <v>4835</v>
      </c>
      <c r="D226" s="10">
        <f t="shared" si="27"/>
        <v>-129</v>
      </c>
      <c r="E226" s="89">
        <f t="shared" si="28"/>
        <v>-2.598710717163577E-2</v>
      </c>
      <c r="F226" s="93">
        <v>261</v>
      </c>
      <c r="G226" s="94">
        <v>682</v>
      </c>
      <c r="H226" s="94">
        <v>2364</v>
      </c>
      <c r="I226" s="94">
        <v>1789</v>
      </c>
      <c r="J226" s="94">
        <v>852</v>
      </c>
      <c r="K226" s="96">
        <f t="shared" si="29"/>
        <v>5.3981385729058945E-2</v>
      </c>
      <c r="L226" s="96">
        <f t="shared" si="30"/>
        <v>0.14105480868665976</v>
      </c>
      <c r="M226" s="96">
        <f t="shared" si="31"/>
        <v>0.48893485005170628</v>
      </c>
      <c r="N226" s="96">
        <f t="shared" si="32"/>
        <v>0.3700103412616339</v>
      </c>
      <c r="O226" s="96">
        <f t="shared" si="33"/>
        <v>0.17621509824198553</v>
      </c>
      <c r="P226" s="109">
        <f t="shared" si="34"/>
        <v>104.52622673434855</v>
      </c>
      <c r="R226" s="19">
        <v>626</v>
      </c>
      <c r="S226" s="14" t="s">
        <v>314</v>
      </c>
      <c r="T226" s="25"/>
      <c r="U226" s="28"/>
      <c r="V226" s="29"/>
      <c r="W226" s="30"/>
      <c r="X226" s="1">
        <v>17</v>
      </c>
      <c r="Y226" s="1">
        <v>2</v>
      </c>
    </row>
    <row r="227" spans="1:25" ht="13.5" customHeight="1">
      <c r="A227" s="18" t="s">
        <v>315</v>
      </c>
      <c r="B227" s="5">
        <v>1631</v>
      </c>
      <c r="C227" s="5">
        <v>1635</v>
      </c>
      <c r="D227" s="10">
        <f t="shared" si="27"/>
        <v>4</v>
      </c>
      <c r="E227" s="89">
        <f t="shared" si="28"/>
        <v>2.4524831391783408E-3</v>
      </c>
      <c r="F227" s="93">
        <v>156</v>
      </c>
      <c r="G227" s="94">
        <v>349</v>
      </c>
      <c r="H227" s="94">
        <v>883</v>
      </c>
      <c r="I227" s="94">
        <v>403</v>
      </c>
      <c r="J227" s="94">
        <v>155</v>
      </c>
      <c r="K227" s="96">
        <f t="shared" si="29"/>
        <v>9.5412844036697253E-2</v>
      </c>
      <c r="L227" s="96">
        <f t="shared" si="30"/>
        <v>0.21345565749235473</v>
      </c>
      <c r="M227" s="96">
        <f t="shared" si="31"/>
        <v>0.54006116207951071</v>
      </c>
      <c r="N227" s="96">
        <f t="shared" si="32"/>
        <v>0.24648318042813455</v>
      </c>
      <c r="O227" s="96">
        <f t="shared" si="33"/>
        <v>9.480122324159021E-2</v>
      </c>
      <c r="P227" s="109">
        <f t="shared" si="34"/>
        <v>85.164212910532271</v>
      </c>
      <c r="R227" s="19">
        <v>630</v>
      </c>
      <c r="S227" s="14" t="s">
        <v>315</v>
      </c>
      <c r="T227" s="25"/>
      <c r="U227" s="28"/>
      <c r="V227" s="29"/>
      <c r="W227" s="30"/>
      <c r="X227" s="1">
        <v>17</v>
      </c>
      <c r="Y227" s="1">
        <v>1</v>
      </c>
    </row>
    <row r="228" spans="1:25" ht="13.5" customHeight="1">
      <c r="A228" s="18" t="s">
        <v>316</v>
      </c>
      <c r="B228" s="5">
        <v>1985</v>
      </c>
      <c r="C228" s="5">
        <v>1963</v>
      </c>
      <c r="D228" s="10">
        <f t="shared" si="27"/>
        <v>-22</v>
      </c>
      <c r="E228" s="89">
        <f t="shared" si="28"/>
        <v>-1.1083123425692731E-2</v>
      </c>
      <c r="F228" s="93">
        <v>110</v>
      </c>
      <c r="G228" s="94">
        <v>287</v>
      </c>
      <c r="H228" s="94">
        <v>1076</v>
      </c>
      <c r="I228" s="94">
        <v>600</v>
      </c>
      <c r="J228" s="94">
        <v>261</v>
      </c>
      <c r="K228" s="96">
        <f t="shared" si="29"/>
        <v>5.6036678553234846E-2</v>
      </c>
      <c r="L228" s="96">
        <f t="shared" si="30"/>
        <v>0.14620478858889455</v>
      </c>
      <c r="M228" s="96">
        <f t="shared" si="31"/>
        <v>0.54814060112073359</v>
      </c>
      <c r="N228" s="96">
        <f t="shared" si="32"/>
        <v>0.30565461029037189</v>
      </c>
      <c r="O228" s="96">
        <f t="shared" si="33"/>
        <v>0.13295975547631178</v>
      </c>
      <c r="P228" s="109">
        <f t="shared" si="34"/>
        <v>82.434944237918216</v>
      </c>
      <c r="R228" s="19">
        <v>631</v>
      </c>
      <c r="S228" s="14" t="s">
        <v>316</v>
      </c>
      <c r="T228" s="25"/>
      <c r="U228" s="28"/>
      <c r="V228" s="29"/>
      <c r="W228" s="30"/>
      <c r="X228" s="1">
        <v>2</v>
      </c>
      <c r="Y228" s="1">
        <v>1</v>
      </c>
    </row>
    <row r="229" spans="1:25" ht="13.5" customHeight="1">
      <c r="A229" s="18" t="s">
        <v>317</v>
      </c>
      <c r="B229" s="5">
        <v>6439</v>
      </c>
      <c r="C229" s="5">
        <v>6347</v>
      </c>
      <c r="D229" s="10">
        <f t="shared" si="27"/>
        <v>-92</v>
      </c>
      <c r="E229" s="89">
        <f t="shared" si="28"/>
        <v>-1.4287932908836787E-2</v>
      </c>
      <c r="F229" s="93">
        <v>340</v>
      </c>
      <c r="G229" s="94">
        <v>879</v>
      </c>
      <c r="H229" s="94">
        <v>3529</v>
      </c>
      <c r="I229" s="94">
        <v>1939</v>
      </c>
      <c r="J229" s="94">
        <v>927</v>
      </c>
      <c r="K229" s="96">
        <f t="shared" si="29"/>
        <v>5.3568615093745074E-2</v>
      </c>
      <c r="L229" s="96">
        <f t="shared" si="30"/>
        <v>0.1384906254923586</v>
      </c>
      <c r="M229" s="96">
        <f t="shared" si="31"/>
        <v>0.5560107137230188</v>
      </c>
      <c r="N229" s="96">
        <f t="shared" si="32"/>
        <v>0.30549866078462268</v>
      </c>
      <c r="O229" s="96">
        <f t="shared" si="33"/>
        <v>0.1460532535055932</v>
      </c>
      <c r="P229" s="109">
        <f t="shared" si="34"/>
        <v>79.852649475772182</v>
      </c>
      <c r="R229" s="19">
        <v>635</v>
      </c>
      <c r="S229" s="14" t="s">
        <v>317</v>
      </c>
      <c r="T229" s="25"/>
      <c r="U229" s="28"/>
      <c r="V229" s="29"/>
      <c r="W229" s="30"/>
      <c r="X229" s="1">
        <v>6</v>
      </c>
      <c r="Y229" s="1">
        <v>3</v>
      </c>
    </row>
    <row r="230" spans="1:25" ht="13.5" customHeight="1">
      <c r="A230" s="18" t="s">
        <v>450</v>
      </c>
      <c r="B230" s="5">
        <v>8222</v>
      </c>
      <c r="C230" s="5">
        <v>8154</v>
      </c>
      <c r="D230" s="10">
        <f t="shared" si="27"/>
        <v>-68</v>
      </c>
      <c r="E230" s="89">
        <f t="shared" si="28"/>
        <v>-8.27049379712963E-3</v>
      </c>
      <c r="F230" s="93">
        <v>531</v>
      </c>
      <c r="G230" s="94">
        <v>1415</v>
      </c>
      <c r="H230" s="94">
        <v>4593</v>
      </c>
      <c r="I230" s="94">
        <v>2146</v>
      </c>
      <c r="J230" s="94">
        <v>1010</v>
      </c>
      <c r="K230" s="96">
        <f t="shared" si="29"/>
        <v>6.5121412803532008E-2</v>
      </c>
      <c r="L230" s="96">
        <f t="shared" si="30"/>
        <v>0.17353446161393182</v>
      </c>
      <c r="M230" s="96">
        <f t="shared" si="31"/>
        <v>0.5632818248712288</v>
      </c>
      <c r="N230" s="96">
        <f t="shared" si="32"/>
        <v>0.26318371351483932</v>
      </c>
      <c r="O230" s="96">
        <f t="shared" si="33"/>
        <v>0.12386558744174639</v>
      </c>
      <c r="P230" s="109">
        <f t="shared" si="34"/>
        <v>77.531025473546705</v>
      </c>
      <c r="R230" s="19">
        <v>636</v>
      </c>
      <c r="S230" s="14" t="s">
        <v>450</v>
      </c>
      <c r="T230" s="25"/>
      <c r="U230" s="28"/>
      <c r="V230" s="29"/>
      <c r="W230" s="30"/>
      <c r="X230" s="1">
        <v>2</v>
      </c>
      <c r="Y230" s="1">
        <v>3</v>
      </c>
    </row>
    <row r="231" spans="1:25" ht="13.5" customHeight="1">
      <c r="A231" s="18" t="s">
        <v>77</v>
      </c>
      <c r="B231" s="5">
        <v>51149</v>
      </c>
      <c r="C231" s="5">
        <v>51232</v>
      </c>
      <c r="D231" s="10">
        <f t="shared" si="27"/>
        <v>83</v>
      </c>
      <c r="E231" s="89">
        <f t="shared" si="28"/>
        <v>1.6227101214099093E-3</v>
      </c>
      <c r="F231" s="93">
        <v>3338</v>
      </c>
      <c r="G231" s="94">
        <v>8399</v>
      </c>
      <c r="H231" s="94">
        <v>31275</v>
      </c>
      <c r="I231" s="94">
        <v>11558</v>
      </c>
      <c r="J231" s="94">
        <v>5319</v>
      </c>
      <c r="K231" s="96">
        <f t="shared" si="29"/>
        <v>6.5154590880699567E-2</v>
      </c>
      <c r="L231" s="96">
        <f t="shared" si="30"/>
        <v>0.16394050593379139</v>
      </c>
      <c r="M231" s="96">
        <f t="shared" si="31"/>
        <v>0.61045830730793249</v>
      </c>
      <c r="N231" s="96">
        <f t="shared" si="32"/>
        <v>0.22560118675827609</v>
      </c>
      <c r="O231" s="96">
        <f t="shared" si="33"/>
        <v>0.10382183010618364</v>
      </c>
      <c r="P231" s="109">
        <f t="shared" si="34"/>
        <v>63.811350919264591</v>
      </c>
      <c r="R231" s="19">
        <v>638</v>
      </c>
      <c r="S231" s="14" t="s">
        <v>78</v>
      </c>
      <c r="T231" s="25"/>
      <c r="U231" s="28"/>
      <c r="V231" s="29"/>
      <c r="W231" s="30"/>
      <c r="X231" s="1">
        <v>1</v>
      </c>
      <c r="Y231" s="1">
        <v>6</v>
      </c>
    </row>
    <row r="232" spans="1:25" ht="13.5" customHeight="1">
      <c r="A232" s="18" t="s">
        <v>79</v>
      </c>
      <c r="B232" s="5">
        <v>24260</v>
      </c>
      <c r="C232" s="5">
        <v>24073</v>
      </c>
      <c r="D232" s="10">
        <f t="shared" si="27"/>
        <v>-187</v>
      </c>
      <c r="E232" s="89">
        <f t="shared" si="28"/>
        <v>-7.7081615828524797E-3</v>
      </c>
      <c r="F232" s="93">
        <v>1495</v>
      </c>
      <c r="G232" s="94">
        <v>4108</v>
      </c>
      <c r="H232" s="94">
        <v>13400</v>
      </c>
      <c r="I232" s="94">
        <v>6565</v>
      </c>
      <c r="J232" s="94">
        <v>2921</v>
      </c>
      <c r="K232" s="96">
        <f t="shared" si="29"/>
        <v>6.2102770739002201E-2</v>
      </c>
      <c r="L232" s="96">
        <f t="shared" si="30"/>
        <v>0.17064761350891039</v>
      </c>
      <c r="M232" s="96">
        <f t="shared" si="31"/>
        <v>0.55664021933286256</v>
      </c>
      <c r="N232" s="96">
        <f t="shared" si="32"/>
        <v>0.27271216715822705</v>
      </c>
      <c r="O232" s="96">
        <f t="shared" si="33"/>
        <v>0.12133925975158892</v>
      </c>
      <c r="P232" s="109">
        <f t="shared" si="34"/>
        <v>79.649253731343279</v>
      </c>
      <c r="R232" s="19">
        <v>678</v>
      </c>
      <c r="S232" s="14" t="s">
        <v>80</v>
      </c>
      <c r="T232" s="27"/>
      <c r="U232" s="28"/>
      <c r="V232" s="29"/>
      <c r="W232" s="30"/>
      <c r="X232" s="1">
        <v>17</v>
      </c>
      <c r="Y232" s="1">
        <v>5</v>
      </c>
    </row>
    <row r="233" spans="1:25" ht="13.5" customHeight="1">
      <c r="A233" s="18" t="s">
        <v>81</v>
      </c>
      <c r="B233" s="5">
        <v>24810</v>
      </c>
      <c r="C233" s="5">
        <v>24942</v>
      </c>
      <c r="D233" s="10">
        <f t="shared" si="27"/>
        <v>132</v>
      </c>
      <c r="E233" s="89">
        <f t="shared" si="28"/>
        <v>5.3204353083433631E-3</v>
      </c>
      <c r="F233" s="93">
        <v>1651</v>
      </c>
      <c r="G233" s="94">
        <v>3846</v>
      </c>
      <c r="H233" s="94">
        <v>15219</v>
      </c>
      <c r="I233" s="94">
        <v>5877</v>
      </c>
      <c r="J233" s="94">
        <v>2721</v>
      </c>
      <c r="K233" s="96">
        <f t="shared" si="29"/>
        <v>6.6193569080266218E-2</v>
      </c>
      <c r="L233" s="96">
        <f t="shared" si="30"/>
        <v>0.15419773875390907</v>
      </c>
      <c r="M233" s="96">
        <f t="shared" si="31"/>
        <v>0.6101756074091893</v>
      </c>
      <c r="N233" s="96">
        <f t="shared" si="32"/>
        <v>0.23562665383690162</v>
      </c>
      <c r="O233" s="96">
        <f t="shared" si="33"/>
        <v>0.10909309598267981</v>
      </c>
      <c r="P233" s="109">
        <f t="shared" si="34"/>
        <v>63.887246205401141</v>
      </c>
      <c r="R233" s="19">
        <v>680</v>
      </c>
      <c r="S233" s="14" t="s">
        <v>82</v>
      </c>
      <c r="T233" s="25"/>
      <c r="U233" s="28"/>
      <c r="V233" s="29"/>
      <c r="W233" s="30"/>
      <c r="X233" s="1">
        <v>2</v>
      </c>
      <c r="Y233" s="1">
        <v>5</v>
      </c>
    </row>
    <row r="234" spans="1:25" ht="13.5" customHeight="1">
      <c r="A234" s="18" t="s">
        <v>318</v>
      </c>
      <c r="B234" s="5">
        <v>3330</v>
      </c>
      <c r="C234" s="5">
        <v>3308</v>
      </c>
      <c r="D234" s="10">
        <f t="shared" si="27"/>
        <v>-22</v>
      </c>
      <c r="E234" s="89">
        <f t="shared" si="28"/>
        <v>-6.6066066066066131E-3</v>
      </c>
      <c r="F234" s="93">
        <v>145</v>
      </c>
      <c r="G234" s="94">
        <v>373</v>
      </c>
      <c r="H234" s="94">
        <v>1709</v>
      </c>
      <c r="I234" s="94">
        <v>1226</v>
      </c>
      <c r="J234" s="94">
        <v>557</v>
      </c>
      <c r="K234" s="96">
        <f t="shared" si="29"/>
        <v>4.3833131801692869E-2</v>
      </c>
      <c r="L234" s="96">
        <f t="shared" si="30"/>
        <v>0.11275695284159613</v>
      </c>
      <c r="M234" s="96">
        <f t="shared" si="31"/>
        <v>0.51662636033857312</v>
      </c>
      <c r="N234" s="96">
        <f t="shared" si="32"/>
        <v>0.37061668681983073</v>
      </c>
      <c r="O234" s="96">
        <f t="shared" si="33"/>
        <v>0.16837968561064087</v>
      </c>
      <c r="P234" s="109">
        <f t="shared" si="34"/>
        <v>93.563487419543591</v>
      </c>
      <c r="R234" s="19">
        <v>681</v>
      </c>
      <c r="S234" s="14" t="s">
        <v>318</v>
      </c>
      <c r="T234" s="25"/>
      <c r="U234" s="28"/>
      <c r="V234" s="29"/>
      <c r="W234" s="30"/>
      <c r="X234" s="1">
        <v>10</v>
      </c>
      <c r="Y234" s="1">
        <v>2</v>
      </c>
    </row>
    <row r="235" spans="1:25" ht="13.5" customHeight="1">
      <c r="A235" s="43" t="s">
        <v>319</v>
      </c>
      <c r="B235" s="5">
        <v>3670</v>
      </c>
      <c r="C235" s="5">
        <v>3618</v>
      </c>
      <c r="D235" s="10">
        <f t="shared" si="27"/>
        <v>-52</v>
      </c>
      <c r="E235" s="89">
        <f t="shared" si="28"/>
        <v>-1.416893732970026E-2</v>
      </c>
      <c r="F235" s="93">
        <v>198</v>
      </c>
      <c r="G235" s="94">
        <v>613</v>
      </c>
      <c r="H235" s="94">
        <v>1850</v>
      </c>
      <c r="I235" s="94">
        <v>1155</v>
      </c>
      <c r="J235" s="94">
        <v>486</v>
      </c>
      <c r="K235" s="96">
        <f t="shared" si="29"/>
        <v>5.4726368159203981E-2</v>
      </c>
      <c r="L235" s="96">
        <f t="shared" si="30"/>
        <v>0.16943062465450526</v>
      </c>
      <c r="M235" s="96">
        <f t="shared" si="31"/>
        <v>0.5113322277501382</v>
      </c>
      <c r="N235" s="96">
        <f t="shared" si="32"/>
        <v>0.31923714759535654</v>
      </c>
      <c r="O235" s="96">
        <f t="shared" si="33"/>
        <v>0.13432835820895522</v>
      </c>
      <c r="P235" s="109">
        <f t="shared" si="34"/>
        <v>95.567567567567565</v>
      </c>
      <c r="R235" s="40">
        <v>683</v>
      </c>
      <c r="S235" s="14" t="s">
        <v>319</v>
      </c>
      <c r="T235" s="25"/>
      <c r="U235" s="28"/>
      <c r="V235" s="29"/>
      <c r="W235" s="30"/>
      <c r="X235" s="1">
        <v>19</v>
      </c>
      <c r="Y235" s="1">
        <v>2</v>
      </c>
    </row>
    <row r="236" spans="1:25" ht="13.5" customHeight="1">
      <c r="A236" s="18" t="s">
        <v>451</v>
      </c>
      <c r="B236" s="5">
        <v>38959</v>
      </c>
      <c r="C236" s="5">
        <v>38667</v>
      </c>
      <c r="D236" s="10">
        <f t="shared" si="27"/>
        <v>-292</v>
      </c>
      <c r="E236" s="89">
        <f t="shared" si="28"/>
        <v>-7.4950589080828856E-3</v>
      </c>
      <c r="F236" s="93">
        <v>2151</v>
      </c>
      <c r="G236" s="94">
        <v>5322</v>
      </c>
      <c r="H236" s="94">
        <v>22864</v>
      </c>
      <c r="I236" s="94">
        <v>10481</v>
      </c>
      <c r="J236" s="94">
        <v>5037</v>
      </c>
      <c r="K236" s="96">
        <f t="shared" si="29"/>
        <v>5.5628830785941503E-2</v>
      </c>
      <c r="L236" s="96">
        <f t="shared" si="30"/>
        <v>0.13763674451082319</v>
      </c>
      <c r="M236" s="96">
        <f t="shared" si="31"/>
        <v>0.59130524736855716</v>
      </c>
      <c r="N236" s="96">
        <f t="shared" si="32"/>
        <v>0.27105800812061964</v>
      </c>
      <c r="O236" s="96">
        <f t="shared" si="33"/>
        <v>0.13026611839553107</v>
      </c>
      <c r="P236" s="109">
        <f t="shared" si="34"/>
        <v>69.117389783065079</v>
      </c>
      <c r="R236" s="19">
        <v>684</v>
      </c>
      <c r="S236" s="14" t="s">
        <v>83</v>
      </c>
      <c r="T236" s="25"/>
      <c r="U236" s="28"/>
      <c r="V236" s="29"/>
      <c r="W236" s="30"/>
      <c r="X236" s="1">
        <v>4</v>
      </c>
      <c r="Y236" s="1">
        <v>5</v>
      </c>
    </row>
    <row r="237" spans="1:25" ht="13.5" customHeight="1">
      <c r="A237" s="18" t="s">
        <v>320</v>
      </c>
      <c r="B237" s="5">
        <v>3033</v>
      </c>
      <c r="C237" s="5">
        <v>2964</v>
      </c>
      <c r="D237" s="10">
        <f t="shared" si="27"/>
        <v>-69</v>
      </c>
      <c r="E237" s="89">
        <f t="shared" si="28"/>
        <v>-2.2749752720079175E-2</v>
      </c>
      <c r="F237" s="93">
        <v>111</v>
      </c>
      <c r="G237" s="94">
        <v>332</v>
      </c>
      <c r="H237" s="94">
        <v>1531</v>
      </c>
      <c r="I237" s="94">
        <v>1101</v>
      </c>
      <c r="J237" s="94">
        <v>520</v>
      </c>
      <c r="K237" s="96">
        <f t="shared" si="29"/>
        <v>3.7449392712550607E-2</v>
      </c>
      <c r="L237" s="96">
        <f t="shared" si="30"/>
        <v>0.11201079622132254</v>
      </c>
      <c r="M237" s="96">
        <f t="shared" si="31"/>
        <v>0.51653171390013497</v>
      </c>
      <c r="N237" s="96">
        <f t="shared" si="32"/>
        <v>0.37145748987854249</v>
      </c>
      <c r="O237" s="96">
        <f t="shared" si="33"/>
        <v>0.17543859649122806</v>
      </c>
      <c r="P237" s="109">
        <f t="shared" si="34"/>
        <v>93.598954931417367</v>
      </c>
      <c r="R237" s="19">
        <v>686</v>
      </c>
      <c r="S237" s="14" t="s">
        <v>320</v>
      </c>
      <c r="T237" s="25"/>
      <c r="U237" s="28"/>
      <c r="V237" s="29"/>
      <c r="W237" s="30"/>
      <c r="X237" s="1">
        <v>11</v>
      </c>
      <c r="Y237" s="1">
        <v>2</v>
      </c>
    </row>
    <row r="238" spans="1:25" ht="13.5" customHeight="1">
      <c r="A238" s="18" t="s">
        <v>321</v>
      </c>
      <c r="B238" s="5">
        <v>1513</v>
      </c>
      <c r="C238" s="5">
        <v>1477</v>
      </c>
      <c r="D238" s="10">
        <f t="shared" si="27"/>
        <v>-36</v>
      </c>
      <c r="E238" s="89">
        <f t="shared" si="28"/>
        <v>-2.3793787177792458E-2</v>
      </c>
      <c r="F238" s="93">
        <v>39</v>
      </c>
      <c r="G238" s="94">
        <v>140</v>
      </c>
      <c r="H238" s="94">
        <v>742</v>
      </c>
      <c r="I238" s="94">
        <v>595</v>
      </c>
      <c r="J238" s="94">
        <v>267</v>
      </c>
      <c r="K238" s="96">
        <f t="shared" si="29"/>
        <v>2.6404874746106973E-2</v>
      </c>
      <c r="L238" s="96">
        <f t="shared" si="30"/>
        <v>9.4786729857819899E-2</v>
      </c>
      <c r="M238" s="96">
        <f t="shared" si="31"/>
        <v>0.50236966824644547</v>
      </c>
      <c r="N238" s="96">
        <f t="shared" si="32"/>
        <v>0.40284360189573459</v>
      </c>
      <c r="O238" s="96">
        <f t="shared" si="33"/>
        <v>0.18077183480027081</v>
      </c>
      <c r="P238" s="109">
        <f t="shared" si="34"/>
        <v>99.056603773584911</v>
      </c>
      <c r="R238" s="19">
        <v>687</v>
      </c>
      <c r="S238" s="14" t="s">
        <v>321</v>
      </c>
      <c r="T238" s="25"/>
      <c r="U238" s="28"/>
      <c r="V238" s="29"/>
      <c r="W238" s="30"/>
      <c r="X238" s="1">
        <v>11</v>
      </c>
      <c r="Y238" s="1">
        <v>1</v>
      </c>
    </row>
    <row r="239" spans="1:25" ht="13.5" customHeight="1">
      <c r="A239" s="18" t="s">
        <v>322</v>
      </c>
      <c r="B239" s="5">
        <v>3092</v>
      </c>
      <c r="C239" s="5">
        <v>3093</v>
      </c>
      <c r="D239" s="10">
        <f t="shared" si="27"/>
        <v>1</v>
      </c>
      <c r="E239" s="89">
        <f t="shared" si="28"/>
        <v>3.2341526520052177E-4</v>
      </c>
      <c r="F239" s="93">
        <v>91</v>
      </c>
      <c r="G239" s="94">
        <v>269</v>
      </c>
      <c r="H239" s="94">
        <v>1547</v>
      </c>
      <c r="I239" s="94">
        <v>1277</v>
      </c>
      <c r="J239" s="94">
        <v>595</v>
      </c>
      <c r="K239" s="96">
        <f t="shared" si="29"/>
        <v>2.9421273844164243E-2</v>
      </c>
      <c r="L239" s="96">
        <f t="shared" si="30"/>
        <v>8.6970578726155837E-2</v>
      </c>
      <c r="M239" s="96">
        <f t="shared" si="31"/>
        <v>0.50016165535079216</v>
      </c>
      <c r="N239" s="96">
        <f t="shared" si="32"/>
        <v>0.41286776592305208</v>
      </c>
      <c r="O239" s="96">
        <f t="shared" si="33"/>
        <v>0.19236986744261236</v>
      </c>
      <c r="P239" s="109">
        <f t="shared" si="34"/>
        <v>99.935358758888171</v>
      </c>
      <c r="R239" s="19">
        <v>689</v>
      </c>
      <c r="S239" s="14" t="s">
        <v>322</v>
      </c>
      <c r="T239" s="27"/>
      <c r="U239" s="28"/>
      <c r="V239" s="29"/>
      <c r="W239" s="30"/>
      <c r="X239" s="1">
        <v>9</v>
      </c>
      <c r="Y239" s="1">
        <v>2</v>
      </c>
    </row>
    <row r="240" spans="1:25" ht="13.5" customHeight="1">
      <c r="A240" s="18" t="s">
        <v>323</v>
      </c>
      <c r="B240" s="5">
        <v>2690</v>
      </c>
      <c r="C240" s="5">
        <v>2636</v>
      </c>
      <c r="D240" s="10">
        <f t="shared" si="27"/>
        <v>-54</v>
      </c>
      <c r="E240" s="89">
        <f t="shared" si="28"/>
        <v>-2.007434944237918E-2</v>
      </c>
      <c r="F240" s="93">
        <v>202</v>
      </c>
      <c r="G240" s="94">
        <v>476</v>
      </c>
      <c r="H240" s="94">
        <v>1401</v>
      </c>
      <c r="I240" s="94">
        <v>759</v>
      </c>
      <c r="J240" s="94">
        <v>376</v>
      </c>
      <c r="K240" s="96">
        <f t="shared" si="29"/>
        <v>7.6631259484066766E-2</v>
      </c>
      <c r="L240" s="96">
        <f t="shared" si="30"/>
        <v>0.18057663125948406</v>
      </c>
      <c r="M240" s="96">
        <f t="shared" si="31"/>
        <v>0.53148710166919577</v>
      </c>
      <c r="N240" s="96">
        <f t="shared" si="32"/>
        <v>0.2879362670713202</v>
      </c>
      <c r="O240" s="96">
        <f t="shared" si="33"/>
        <v>0.14264036418816389</v>
      </c>
      <c r="P240" s="109">
        <f t="shared" si="34"/>
        <v>88.151320485367592</v>
      </c>
      <c r="R240" s="19">
        <v>691</v>
      </c>
      <c r="S240" s="14" t="s">
        <v>323</v>
      </c>
      <c r="T240" s="25"/>
      <c r="U240" s="28"/>
      <c r="V240" s="29"/>
      <c r="W240" s="30"/>
      <c r="X240" s="1">
        <v>17</v>
      </c>
      <c r="Y240" s="1">
        <v>2</v>
      </c>
    </row>
    <row r="241" spans="1:25" ht="13.5" customHeight="1">
      <c r="A241" s="18" t="s">
        <v>84</v>
      </c>
      <c r="B241" s="5">
        <v>28521</v>
      </c>
      <c r="C241" s="5">
        <v>28349</v>
      </c>
      <c r="D241" s="10">
        <f t="shared" si="27"/>
        <v>-172</v>
      </c>
      <c r="E241" s="89">
        <f t="shared" si="28"/>
        <v>-6.0306440868131972E-3</v>
      </c>
      <c r="F241" s="93">
        <v>1588</v>
      </c>
      <c r="G241" s="94">
        <v>4171</v>
      </c>
      <c r="H241" s="94">
        <v>17371</v>
      </c>
      <c r="I241" s="94">
        <v>6807</v>
      </c>
      <c r="J241" s="94">
        <v>3065</v>
      </c>
      <c r="K241" s="96">
        <f t="shared" si="29"/>
        <v>5.6016085223464671E-2</v>
      </c>
      <c r="L241" s="96">
        <f t="shared" si="30"/>
        <v>0.14713041024374757</v>
      </c>
      <c r="M241" s="96">
        <f t="shared" si="31"/>
        <v>0.61275530001058243</v>
      </c>
      <c r="N241" s="96">
        <f t="shared" si="32"/>
        <v>0.24011428974567003</v>
      </c>
      <c r="O241" s="96">
        <f t="shared" si="33"/>
        <v>0.1081166884193446</v>
      </c>
      <c r="P241" s="109">
        <f t="shared" si="34"/>
        <v>63.197282827701336</v>
      </c>
      <c r="R241" s="19">
        <v>694</v>
      </c>
      <c r="S241" s="14" t="s">
        <v>84</v>
      </c>
      <c r="T241" s="25"/>
      <c r="U241" s="28"/>
      <c r="V241" s="29"/>
      <c r="W241" s="30"/>
      <c r="X241" s="1">
        <v>5</v>
      </c>
      <c r="Y241" s="1">
        <v>5</v>
      </c>
    </row>
    <row r="242" spans="1:25" ht="13.5" customHeight="1">
      <c r="A242" s="18" t="s">
        <v>324</v>
      </c>
      <c r="B242" s="5">
        <v>1210</v>
      </c>
      <c r="C242" s="5">
        <v>1174</v>
      </c>
      <c r="D242" s="10">
        <f t="shared" si="27"/>
        <v>-36</v>
      </c>
      <c r="E242" s="89">
        <f t="shared" si="28"/>
        <v>-2.9752066115702469E-2</v>
      </c>
      <c r="F242" s="93">
        <v>49</v>
      </c>
      <c r="G242" s="94">
        <v>121</v>
      </c>
      <c r="H242" s="94">
        <v>577</v>
      </c>
      <c r="I242" s="94">
        <v>476</v>
      </c>
      <c r="J242" s="94">
        <v>222</v>
      </c>
      <c r="K242" s="96">
        <f t="shared" si="29"/>
        <v>4.1737649063032366E-2</v>
      </c>
      <c r="L242" s="96">
        <f t="shared" si="30"/>
        <v>0.10306643952299829</v>
      </c>
      <c r="M242" s="96">
        <f t="shared" si="31"/>
        <v>0.49148211243611584</v>
      </c>
      <c r="N242" s="96">
        <f t="shared" si="32"/>
        <v>0.40545144804088584</v>
      </c>
      <c r="O242" s="96">
        <f t="shared" si="33"/>
        <v>0.18909710391822829</v>
      </c>
      <c r="P242" s="109">
        <f t="shared" si="34"/>
        <v>103.46620450606586</v>
      </c>
      <c r="R242" s="19">
        <v>697</v>
      </c>
      <c r="S242" s="14" t="s">
        <v>324</v>
      </c>
      <c r="T242" s="25"/>
      <c r="U242" s="28"/>
      <c r="V242" s="29"/>
      <c r="W242" s="30"/>
      <c r="X242" s="1">
        <v>18</v>
      </c>
      <c r="Y242" s="1">
        <v>1</v>
      </c>
    </row>
    <row r="243" spans="1:25" ht="13.5" customHeight="1">
      <c r="A243" s="18" t="s">
        <v>85</v>
      </c>
      <c r="B243" s="5">
        <v>64180</v>
      </c>
      <c r="C243" s="5">
        <v>64535</v>
      </c>
      <c r="D243" s="10">
        <f t="shared" si="27"/>
        <v>355</v>
      </c>
      <c r="E243" s="89">
        <f t="shared" si="28"/>
        <v>5.5313181676535095E-3</v>
      </c>
      <c r="F243" s="93">
        <v>4266</v>
      </c>
      <c r="G243" s="94">
        <v>10274</v>
      </c>
      <c r="H243" s="94">
        <v>40858</v>
      </c>
      <c r="I243" s="94">
        <v>13403</v>
      </c>
      <c r="J243" s="94">
        <v>5757</v>
      </c>
      <c r="K243" s="96">
        <f t="shared" si="29"/>
        <v>6.6103664678081667E-2</v>
      </c>
      <c r="L243" s="96">
        <f t="shared" si="30"/>
        <v>0.15920043387309213</v>
      </c>
      <c r="M243" s="96">
        <f t="shared" si="31"/>
        <v>0.63311381420934376</v>
      </c>
      <c r="N243" s="96">
        <f t="shared" si="32"/>
        <v>0.20768575191756411</v>
      </c>
      <c r="O243" s="96">
        <f t="shared" si="33"/>
        <v>8.9207406833501202E-2</v>
      </c>
      <c r="P243" s="109">
        <f t="shared" si="34"/>
        <v>57.949483577267614</v>
      </c>
      <c r="R243" s="19">
        <v>698</v>
      </c>
      <c r="S243" s="14" t="s">
        <v>85</v>
      </c>
      <c r="T243" s="25"/>
      <c r="U243" s="28"/>
      <c r="V243" s="29"/>
      <c r="W243" s="30"/>
      <c r="X243" s="1">
        <v>19</v>
      </c>
      <c r="Y243" s="1">
        <v>6</v>
      </c>
    </row>
    <row r="244" spans="1:25" ht="13.5" customHeight="1">
      <c r="A244" s="18" t="s">
        <v>325</v>
      </c>
      <c r="B244" s="5">
        <v>4913</v>
      </c>
      <c r="C244" s="5">
        <v>4842</v>
      </c>
      <c r="D244" s="10">
        <f t="shared" si="27"/>
        <v>-71</v>
      </c>
      <c r="E244" s="89">
        <f t="shared" si="28"/>
        <v>-1.4451455322613493E-2</v>
      </c>
      <c r="F244" s="93">
        <v>187</v>
      </c>
      <c r="G244" s="94">
        <v>562</v>
      </c>
      <c r="H244" s="94">
        <v>2499</v>
      </c>
      <c r="I244" s="94">
        <v>1781</v>
      </c>
      <c r="J244" s="94">
        <v>861</v>
      </c>
      <c r="K244" s="96">
        <f t="shared" si="29"/>
        <v>3.8620404791408512E-2</v>
      </c>
      <c r="L244" s="96">
        <f t="shared" si="30"/>
        <v>0.11606774060305659</v>
      </c>
      <c r="M244" s="96">
        <f t="shared" si="31"/>
        <v>0.51610904584882278</v>
      </c>
      <c r="N244" s="96">
        <f t="shared" si="32"/>
        <v>0.36782321354812059</v>
      </c>
      <c r="O244" s="96">
        <f t="shared" si="33"/>
        <v>0.17781908302354399</v>
      </c>
      <c r="P244" s="109">
        <f t="shared" si="34"/>
        <v>93.75750300120049</v>
      </c>
      <c r="R244" s="19">
        <v>700</v>
      </c>
      <c r="S244" s="14" t="s">
        <v>489</v>
      </c>
      <c r="T244" s="25"/>
      <c r="U244" s="28"/>
      <c r="V244" s="29"/>
      <c r="W244" s="30"/>
      <c r="X244" s="1">
        <v>9</v>
      </c>
      <c r="Y244" s="1">
        <v>2</v>
      </c>
    </row>
    <row r="245" spans="1:25" ht="13.5" customHeight="1">
      <c r="A245" s="18" t="s">
        <v>326</v>
      </c>
      <c r="B245" s="5">
        <v>4155</v>
      </c>
      <c r="C245" s="5">
        <v>4114</v>
      </c>
      <c r="D245" s="10">
        <f t="shared" si="27"/>
        <v>-41</v>
      </c>
      <c r="E245" s="89">
        <f t="shared" si="28"/>
        <v>-9.867629362214192E-3</v>
      </c>
      <c r="F245" s="93">
        <v>173</v>
      </c>
      <c r="G245" s="94">
        <v>433</v>
      </c>
      <c r="H245" s="94">
        <v>2059</v>
      </c>
      <c r="I245" s="94">
        <v>1622</v>
      </c>
      <c r="J245" s="94">
        <v>812</v>
      </c>
      <c r="K245" s="96">
        <f t="shared" si="29"/>
        <v>4.2051531356344193E-2</v>
      </c>
      <c r="L245" s="96">
        <f t="shared" si="30"/>
        <v>0.10525036460865338</v>
      </c>
      <c r="M245" s="96">
        <f t="shared" si="31"/>
        <v>0.5004861448711716</v>
      </c>
      <c r="N245" s="96">
        <f t="shared" si="32"/>
        <v>0.39426349052017501</v>
      </c>
      <c r="O245" s="96">
        <f t="shared" si="33"/>
        <v>0.1973748176956733</v>
      </c>
      <c r="P245" s="109">
        <f t="shared" si="34"/>
        <v>99.80573093734823</v>
      </c>
      <c r="R245" s="19">
        <v>702</v>
      </c>
      <c r="S245" s="14" t="s">
        <v>326</v>
      </c>
      <c r="T245" s="25"/>
      <c r="U245" s="28"/>
      <c r="V245" s="29"/>
      <c r="W245" s="30"/>
      <c r="X245" s="1">
        <v>6</v>
      </c>
      <c r="Y245" s="1">
        <v>2</v>
      </c>
    </row>
    <row r="246" spans="1:25" ht="13.5" customHeight="1">
      <c r="A246" s="18" t="s">
        <v>452</v>
      </c>
      <c r="B246" s="5">
        <v>6379</v>
      </c>
      <c r="C246" s="5">
        <v>6428</v>
      </c>
      <c r="D246" s="10">
        <f t="shared" si="27"/>
        <v>49</v>
      </c>
      <c r="E246" s="89">
        <f t="shared" si="28"/>
        <v>7.6814547734753713E-3</v>
      </c>
      <c r="F246" s="93">
        <v>552</v>
      </c>
      <c r="G246" s="94">
        <v>1285</v>
      </c>
      <c r="H246" s="94">
        <v>3808</v>
      </c>
      <c r="I246" s="94">
        <v>1335</v>
      </c>
      <c r="J246" s="94">
        <v>603</v>
      </c>
      <c r="K246" s="96">
        <f t="shared" si="29"/>
        <v>8.587429993777225E-2</v>
      </c>
      <c r="L246" s="96">
        <f t="shared" si="30"/>
        <v>0.19990665836963287</v>
      </c>
      <c r="M246" s="96">
        <f t="shared" si="31"/>
        <v>0.59240821406347233</v>
      </c>
      <c r="N246" s="96">
        <f t="shared" si="32"/>
        <v>0.20768512756689483</v>
      </c>
      <c r="O246" s="96">
        <f t="shared" si="33"/>
        <v>9.3808338518979462E-2</v>
      </c>
      <c r="P246" s="109">
        <f t="shared" si="34"/>
        <v>68.80252100840336</v>
      </c>
      <c r="R246" s="19">
        <v>704</v>
      </c>
      <c r="S246" s="14" t="s">
        <v>452</v>
      </c>
      <c r="T246" s="25"/>
      <c r="U246" s="28"/>
      <c r="V246" s="29"/>
      <c r="W246" s="30"/>
      <c r="X246" s="1">
        <v>2</v>
      </c>
      <c r="Y246" s="1">
        <v>3</v>
      </c>
    </row>
    <row r="247" spans="1:25" ht="13.5" customHeight="1">
      <c r="A247" s="18" t="s">
        <v>327</v>
      </c>
      <c r="B247" s="5">
        <v>2032</v>
      </c>
      <c r="C247" s="5">
        <v>1960</v>
      </c>
      <c r="D247" s="10">
        <f t="shared" si="27"/>
        <v>-72</v>
      </c>
      <c r="E247" s="89">
        <f t="shared" si="28"/>
        <v>-3.543307086614178E-2</v>
      </c>
      <c r="F247" s="93">
        <v>46</v>
      </c>
      <c r="G247" s="94">
        <v>153</v>
      </c>
      <c r="H247" s="94">
        <v>908</v>
      </c>
      <c r="I247" s="94">
        <v>899</v>
      </c>
      <c r="J247" s="94">
        <v>407</v>
      </c>
      <c r="K247" s="96">
        <f t="shared" si="29"/>
        <v>2.3469387755102041E-2</v>
      </c>
      <c r="L247" s="96">
        <f t="shared" si="30"/>
        <v>7.8061224489795925E-2</v>
      </c>
      <c r="M247" s="96">
        <f t="shared" si="31"/>
        <v>0.46326530612244898</v>
      </c>
      <c r="N247" s="96">
        <f t="shared" si="32"/>
        <v>0.45867346938775511</v>
      </c>
      <c r="O247" s="96">
        <f t="shared" si="33"/>
        <v>0.20765306122448979</v>
      </c>
      <c r="P247" s="109">
        <f t="shared" si="34"/>
        <v>115.85903083700441</v>
      </c>
      <c r="R247" s="19">
        <v>707</v>
      </c>
      <c r="S247" s="14" t="s">
        <v>327</v>
      </c>
      <c r="T247" s="25"/>
      <c r="U247" s="28"/>
      <c r="V247" s="29"/>
      <c r="W247" s="30"/>
      <c r="X247" s="1">
        <v>12</v>
      </c>
      <c r="Y247" s="1">
        <v>1</v>
      </c>
    </row>
    <row r="248" spans="1:25" ht="13.5" customHeight="1">
      <c r="A248" s="18" t="s">
        <v>157</v>
      </c>
      <c r="B248" s="5">
        <v>27484</v>
      </c>
      <c r="C248" s="5">
        <v>27306</v>
      </c>
      <c r="D248" s="10">
        <f t="shared" si="27"/>
        <v>-178</v>
      </c>
      <c r="E248" s="89">
        <f t="shared" si="28"/>
        <v>-6.4764954155144272E-3</v>
      </c>
      <c r="F248" s="93">
        <v>1539</v>
      </c>
      <c r="G248" s="94">
        <v>3822</v>
      </c>
      <c r="H248" s="94">
        <v>15714</v>
      </c>
      <c r="I248" s="94">
        <v>7770</v>
      </c>
      <c r="J248" s="94">
        <v>3860</v>
      </c>
      <c r="K248" s="96">
        <f t="shared" si="29"/>
        <v>5.6361239288068556E-2</v>
      </c>
      <c r="L248" s="96">
        <f t="shared" si="30"/>
        <v>0.13996923753021315</v>
      </c>
      <c r="M248" s="96">
        <f t="shared" si="31"/>
        <v>0.57547791694133155</v>
      </c>
      <c r="N248" s="96">
        <f t="shared" si="32"/>
        <v>0.28455284552845528</v>
      </c>
      <c r="O248" s="96">
        <f t="shared" si="33"/>
        <v>0.14136087306819015</v>
      </c>
      <c r="P248" s="109">
        <f t="shared" si="34"/>
        <v>73.76861397479955</v>
      </c>
      <c r="R248" s="19">
        <v>710</v>
      </c>
      <c r="S248" s="14" t="s">
        <v>158</v>
      </c>
      <c r="T248" s="25"/>
      <c r="U248" s="28"/>
      <c r="V248" s="29"/>
      <c r="W248" s="30"/>
      <c r="X248" s="1">
        <v>1</v>
      </c>
      <c r="Y248" s="1">
        <v>5</v>
      </c>
    </row>
    <row r="249" spans="1:25" ht="13.5" customHeight="1">
      <c r="A249" s="43" t="s">
        <v>453</v>
      </c>
      <c r="B249" s="5">
        <v>9117</v>
      </c>
      <c r="C249" s="5">
        <v>8975</v>
      </c>
      <c r="D249" s="10">
        <f t="shared" si="27"/>
        <v>-142</v>
      </c>
      <c r="E249" s="89">
        <f t="shared" si="28"/>
        <v>-1.5575298892179457E-2</v>
      </c>
      <c r="F249" s="93">
        <v>433</v>
      </c>
      <c r="G249" s="94">
        <v>1148</v>
      </c>
      <c r="H249" s="94">
        <v>4689</v>
      </c>
      <c r="I249" s="94">
        <v>3138</v>
      </c>
      <c r="J249" s="94">
        <v>1439</v>
      </c>
      <c r="K249" s="96">
        <f t="shared" si="29"/>
        <v>4.8245125348189415E-2</v>
      </c>
      <c r="L249" s="96">
        <f t="shared" si="30"/>
        <v>0.12791086350974931</v>
      </c>
      <c r="M249" s="96">
        <f t="shared" si="31"/>
        <v>0.52245125348189414</v>
      </c>
      <c r="N249" s="96">
        <f t="shared" si="32"/>
        <v>0.34963788300835652</v>
      </c>
      <c r="O249" s="96">
        <f t="shared" si="33"/>
        <v>0.1603342618384401</v>
      </c>
      <c r="P249" s="109">
        <f t="shared" si="34"/>
        <v>91.40541693324802</v>
      </c>
      <c r="R249" s="40">
        <v>729</v>
      </c>
      <c r="S249" s="14" t="s">
        <v>453</v>
      </c>
      <c r="T249" s="25"/>
      <c r="U249" s="28"/>
      <c r="V249" s="29"/>
      <c r="W249" s="30"/>
      <c r="X249" s="1">
        <v>13</v>
      </c>
      <c r="Y249" s="1">
        <v>3</v>
      </c>
    </row>
    <row r="250" spans="1:25" ht="13.5" customHeight="1">
      <c r="A250" s="43" t="s">
        <v>328</v>
      </c>
      <c r="B250" s="5">
        <v>3416</v>
      </c>
      <c r="C250" s="5">
        <v>3336</v>
      </c>
      <c r="D250" s="10">
        <f t="shared" si="27"/>
        <v>-80</v>
      </c>
      <c r="E250" s="89">
        <f t="shared" si="28"/>
        <v>-2.3419203747072626E-2</v>
      </c>
      <c r="F250" s="93">
        <v>91</v>
      </c>
      <c r="G250" s="94">
        <v>269</v>
      </c>
      <c r="H250" s="94">
        <v>1701</v>
      </c>
      <c r="I250" s="94">
        <v>1366</v>
      </c>
      <c r="J250" s="94">
        <v>585</v>
      </c>
      <c r="K250" s="96">
        <f t="shared" si="29"/>
        <v>2.7278177458033574E-2</v>
      </c>
      <c r="L250" s="96">
        <f t="shared" si="30"/>
        <v>8.0635491606714627E-2</v>
      </c>
      <c r="M250" s="96">
        <f t="shared" si="31"/>
        <v>0.5098920863309353</v>
      </c>
      <c r="N250" s="96">
        <f t="shared" si="32"/>
        <v>0.40947242206235013</v>
      </c>
      <c r="O250" s="96">
        <f t="shared" si="33"/>
        <v>0.17535971223021582</v>
      </c>
      <c r="P250" s="109">
        <f t="shared" si="34"/>
        <v>96.119929453262785</v>
      </c>
      <c r="R250" s="40">
        <v>732</v>
      </c>
      <c r="S250" s="14" t="s">
        <v>328</v>
      </c>
      <c r="T250" s="25"/>
      <c r="U250" s="28"/>
      <c r="V250" s="29"/>
      <c r="W250" s="30"/>
      <c r="X250" s="1">
        <v>19</v>
      </c>
      <c r="Y250" s="1">
        <v>2</v>
      </c>
    </row>
    <row r="251" spans="1:25" ht="13.5" customHeight="1">
      <c r="A251" s="18" t="s">
        <v>454</v>
      </c>
      <c r="B251" s="5">
        <v>51400</v>
      </c>
      <c r="C251" s="5">
        <v>50933</v>
      </c>
      <c r="D251" s="10">
        <f t="shared" si="27"/>
        <v>-467</v>
      </c>
      <c r="E251" s="89">
        <f t="shared" si="28"/>
        <v>-9.0856031128404569E-3</v>
      </c>
      <c r="F251" s="93">
        <v>2436</v>
      </c>
      <c r="G251" s="94">
        <v>6683</v>
      </c>
      <c r="H251" s="94">
        <v>29457</v>
      </c>
      <c r="I251" s="94">
        <v>14793</v>
      </c>
      <c r="J251" s="94">
        <v>7052</v>
      </c>
      <c r="K251" s="96">
        <f t="shared" si="29"/>
        <v>4.78275381383386E-2</v>
      </c>
      <c r="L251" s="96">
        <f t="shared" si="30"/>
        <v>0.13121159169889857</v>
      </c>
      <c r="M251" s="96">
        <f t="shared" si="31"/>
        <v>0.57834802583786538</v>
      </c>
      <c r="N251" s="96">
        <f t="shared" si="32"/>
        <v>0.290440382463236</v>
      </c>
      <c r="O251" s="96">
        <f t="shared" si="33"/>
        <v>0.13845640351049418</v>
      </c>
      <c r="P251" s="109">
        <f t="shared" si="34"/>
        <v>72.906270156499303</v>
      </c>
      <c r="R251" s="19">
        <v>734</v>
      </c>
      <c r="S251" s="14" t="s">
        <v>454</v>
      </c>
      <c r="T251" s="25"/>
      <c r="U251" s="28"/>
      <c r="V251" s="29"/>
      <c r="W251" s="30"/>
      <c r="X251" s="1">
        <v>2</v>
      </c>
      <c r="Y251" s="1">
        <v>6</v>
      </c>
    </row>
    <row r="252" spans="1:25" ht="13.5" customHeight="1">
      <c r="A252" s="43" t="s">
        <v>329</v>
      </c>
      <c r="B252" s="5">
        <v>1810</v>
      </c>
      <c r="C252" s="5">
        <v>1793</v>
      </c>
      <c r="D252" s="10">
        <f t="shared" si="27"/>
        <v>-17</v>
      </c>
      <c r="E252" s="89">
        <f t="shared" si="28"/>
        <v>-9.3922651933702195E-3</v>
      </c>
      <c r="F252" s="93">
        <v>115</v>
      </c>
      <c r="G252" s="94">
        <v>295</v>
      </c>
      <c r="H252" s="94">
        <v>1025</v>
      </c>
      <c r="I252" s="94">
        <v>473</v>
      </c>
      <c r="J252" s="94">
        <v>222</v>
      </c>
      <c r="K252" s="96">
        <f t="shared" si="29"/>
        <v>6.4138315672058008E-2</v>
      </c>
      <c r="L252" s="96">
        <f t="shared" si="30"/>
        <v>0.16452872281093139</v>
      </c>
      <c r="M252" s="96">
        <f t="shared" si="31"/>
        <v>0.57166759620747354</v>
      </c>
      <c r="N252" s="96">
        <f t="shared" si="32"/>
        <v>0.26380368098159507</v>
      </c>
      <c r="O252" s="96">
        <f t="shared" si="33"/>
        <v>0.1238148354712772</v>
      </c>
      <c r="P252" s="109">
        <f t="shared" si="34"/>
        <v>74.926829268292678</v>
      </c>
      <c r="R252" s="40">
        <v>736</v>
      </c>
      <c r="S252" s="14" t="s">
        <v>329</v>
      </c>
      <c r="T252" s="25"/>
      <c r="U252" s="28"/>
      <c r="V252" s="29"/>
      <c r="W252" s="30"/>
      <c r="X252" s="1">
        <v>21</v>
      </c>
      <c r="Y252" s="1">
        <v>1</v>
      </c>
    </row>
    <row r="253" spans="1:25" ht="13.5" customHeight="1">
      <c r="A253" s="18" t="s">
        <v>330</v>
      </c>
      <c r="B253" s="5">
        <v>2959</v>
      </c>
      <c r="C253" s="5">
        <v>2917</v>
      </c>
      <c r="D253" s="10">
        <f t="shared" si="27"/>
        <v>-42</v>
      </c>
      <c r="E253" s="89">
        <f t="shared" si="28"/>
        <v>-1.4193984454207498E-2</v>
      </c>
      <c r="F253" s="93">
        <v>154</v>
      </c>
      <c r="G253" s="94">
        <v>431</v>
      </c>
      <c r="H253" s="94">
        <v>1685</v>
      </c>
      <c r="I253" s="94">
        <v>801</v>
      </c>
      <c r="J253" s="94">
        <v>345</v>
      </c>
      <c r="K253" s="96">
        <f t="shared" si="29"/>
        <v>5.2793966403839564E-2</v>
      </c>
      <c r="L253" s="96">
        <f t="shared" si="30"/>
        <v>0.14775454233801852</v>
      </c>
      <c r="M253" s="96">
        <f t="shared" si="31"/>
        <v>0.57764826876928355</v>
      </c>
      <c r="N253" s="96">
        <f t="shared" si="32"/>
        <v>0.27459718889269796</v>
      </c>
      <c r="O253" s="96">
        <f t="shared" si="33"/>
        <v>0.11827219746314707</v>
      </c>
      <c r="P253" s="109">
        <f t="shared" si="34"/>
        <v>73.115727002967347</v>
      </c>
      <c r="R253" s="19">
        <v>738</v>
      </c>
      <c r="S253" s="14" t="s">
        <v>331</v>
      </c>
      <c r="T253" s="20"/>
      <c r="U253" s="28"/>
      <c r="V253" s="29"/>
      <c r="W253" s="30"/>
      <c r="X253" s="1">
        <v>2</v>
      </c>
      <c r="Y253" s="1">
        <v>2</v>
      </c>
    </row>
    <row r="254" spans="1:25" ht="13.5" customHeight="1">
      <c r="A254" s="18" t="s">
        <v>332</v>
      </c>
      <c r="B254" s="5">
        <v>3261</v>
      </c>
      <c r="C254" s="5">
        <v>3256</v>
      </c>
      <c r="D254" s="10">
        <f t="shared" si="27"/>
        <v>-5</v>
      </c>
      <c r="E254" s="89">
        <f t="shared" si="28"/>
        <v>-1.5332720024532343E-3</v>
      </c>
      <c r="F254" s="93">
        <v>126</v>
      </c>
      <c r="G254" s="94">
        <v>353</v>
      </c>
      <c r="H254" s="94">
        <v>1601</v>
      </c>
      <c r="I254" s="94">
        <v>1302</v>
      </c>
      <c r="J254" s="94">
        <v>680</v>
      </c>
      <c r="K254" s="96">
        <f t="shared" si="29"/>
        <v>3.8697788697788699E-2</v>
      </c>
      <c r="L254" s="96">
        <f t="shared" si="30"/>
        <v>0.10841523341523342</v>
      </c>
      <c r="M254" s="96">
        <f t="shared" si="31"/>
        <v>0.4917076167076167</v>
      </c>
      <c r="N254" s="96">
        <f t="shared" si="32"/>
        <v>0.3998771498771499</v>
      </c>
      <c r="O254" s="96">
        <f t="shared" si="33"/>
        <v>0.20884520884520885</v>
      </c>
      <c r="P254" s="109">
        <f t="shared" si="34"/>
        <v>103.3728919425359</v>
      </c>
      <c r="R254" s="19">
        <v>739</v>
      </c>
      <c r="S254" s="14" t="s">
        <v>332</v>
      </c>
      <c r="T254" s="25"/>
      <c r="U254" s="28"/>
      <c r="V254" s="29"/>
      <c r="W254" s="30"/>
      <c r="X254" s="1">
        <v>9</v>
      </c>
      <c r="Y254" s="1">
        <v>2</v>
      </c>
    </row>
    <row r="255" spans="1:25" ht="13.5" customHeight="1">
      <c r="A255" s="18" t="s">
        <v>455</v>
      </c>
      <c r="B255" s="5">
        <v>32547</v>
      </c>
      <c r="C255" s="5">
        <v>32085</v>
      </c>
      <c r="D255" s="10">
        <f t="shared" si="27"/>
        <v>-462</v>
      </c>
      <c r="E255" s="89">
        <f t="shared" si="28"/>
        <v>-1.4194856668817368E-2</v>
      </c>
      <c r="F255" s="93">
        <v>1262</v>
      </c>
      <c r="G255" s="94">
        <v>3507</v>
      </c>
      <c r="H255" s="94">
        <v>17584</v>
      </c>
      <c r="I255" s="94">
        <v>10994</v>
      </c>
      <c r="J255" s="94">
        <v>5218</v>
      </c>
      <c r="K255" s="96">
        <f t="shared" si="29"/>
        <v>3.9333021661212407E-2</v>
      </c>
      <c r="L255" s="96">
        <f t="shared" si="30"/>
        <v>0.10930341280972417</v>
      </c>
      <c r="M255" s="96">
        <f t="shared" si="31"/>
        <v>0.54804425744117191</v>
      </c>
      <c r="N255" s="96">
        <f t="shared" si="32"/>
        <v>0.34265232974910392</v>
      </c>
      <c r="O255" s="96">
        <f t="shared" si="33"/>
        <v>0.16263051270063894</v>
      </c>
      <c r="P255" s="109">
        <f t="shared" si="34"/>
        <v>82.467015468607826</v>
      </c>
      <c r="R255" s="19">
        <v>740</v>
      </c>
      <c r="S255" s="14" t="s">
        <v>86</v>
      </c>
      <c r="T255" s="27"/>
      <c r="U255" s="28"/>
      <c r="V255" s="29"/>
      <c r="W255" s="30"/>
      <c r="X255" s="1">
        <v>10</v>
      </c>
      <c r="Y255" s="1">
        <v>5</v>
      </c>
    </row>
    <row r="256" spans="1:25" ht="13.5" customHeight="1">
      <c r="A256" s="18" t="s">
        <v>333</v>
      </c>
      <c r="B256" s="5">
        <v>1009</v>
      </c>
      <c r="C256" s="5">
        <v>988</v>
      </c>
      <c r="D256" s="10">
        <f t="shared" si="27"/>
        <v>-21</v>
      </c>
      <c r="E256" s="89">
        <f t="shared" si="28"/>
        <v>-2.0812685827552024E-2</v>
      </c>
      <c r="F256" s="93">
        <v>49</v>
      </c>
      <c r="G256" s="94">
        <v>103</v>
      </c>
      <c r="H256" s="94">
        <v>536</v>
      </c>
      <c r="I256" s="94">
        <v>349</v>
      </c>
      <c r="J256" s="94">
        <v>152</v>
      </c>
      <c r="K256" s="96">
        <f t="shared" si="29"/>
        <v>4.9595141700404861E-2</v>
      </c>
      <c r="L256" s="96">
        <f t="shared" si="30"/>
        <v>0.10425101214574899</v>
      </c>
      <c r="M256" s="96">
        <f t="shared" si="31"/>
        <v>0.54251012145748989</v>
      </c>
      <c r="N256" s="96">
        <f t="shared" si="32"/>
        <v>0.35323886639676111</v>
      </c>
      <c r="O256" s="96">
        <f t="shared" si="33"/>
        <v>0.15384615384615385</v>
      </c>
      <c r="P256" s="109">
        <f t="shared" si="34"/>
        <v>84.328358208955223</v>
      </c>
      <c r="R256" s="19">
        <v>742</v>
      </c>
      <c r="S256" s="14" t="s">
        <v>333</v>
      </c>
      <c r="T256" s="25"/>
      <c r="U256" s="28"/>
      <c r="V256" s="29"/>
      <c r="W256" s="30"/>
      <c r="X256" s="1">
        <v>19</v>
      </c>
      <c r="Y256" s="1">
        <v>1</v>
      </c>
    </row>
    <row r="257" spans="1:25" ht="13.5" customHeight="1">
      <c r="A257" s="18" t="s">
        <v>456</v>
      </c>
      <c r="B257" s="5">
        <v>64736</v>
      </c>
      <c r="C257" s="5">
        <v>65323</v>
      </c>
      <c r="D257" s="10">
        <f t="shared" si="27"/>
        <v>587</v>
      </c>
      <c r="E257" s="89">
        <f t="shared" si="28"/>
        <v>9.0675976272862613E-3</v>
      </c>
      <c r="F257" s="93">
        <v>4595</v>
      </c>
      <c r="G257" s="94">
        <v>10929</v>
      </c>
      <c r="H257" s="94">
        <v>40794</v>
      </c>
      <c r="I257" s="94">
        <v>13600</v>
      </c>
      <c r="J257" s="94">
        <v>6214</v>
      </c>
      <c r="K257" s="96">
        <f t="shared" si="29"/>
        <v>7.0342758293403543E-2</v>
      </c>
      <c r="L257" s="96">
        <f t="shared" si="30"/>
        <v>0.16730707407804296</v>
      </c>
      <c r="M257" s="96">
        <f t="shared" si="31"/>
        <v>0.62449673162592045</v>
      </c>
      <c r="N257" s="96">
        <f t="shared" si="32"/>
        <v>0.20819619429603661</v>
      </c>
      <c r="O257" s="96">
        <f t="shared" si="33"/>
        <v>9.5127290540850853E-2</v>
      </c>
      <c r="P257" s="109">
        <f t="shared" si="34"/>
        <v>60.128940530470167</v>
      </c>
      <c r="R257" s="19">
        <v>743</v>
      </c>
      <c r="S257" s="14" t="s">
        <v>456</v>
      </c>
      <c r="T257" s="25"/>
      <c r="U257" s="28"/>
      <c r="V257" s="29"/>
      <c r="W257" s="30"/>
      <c r="X257" s="1">
        <v>14</v>
      </c>
      <c r="Y257" s="1">
        <v>6</v>
      </c>
    </row>
    <row r="258" spans="1:25" ht="13.5" customHeight="1">
      <c r="A258" s="43" t="s">
        <v>334</v>
      </c>
      <c r="B258" s="5">
        <v>4781</v>
      </c>
      <c r="C258" s="5">
        <v>4735</v>
      </c>
      <c r="D258" s="10">
        <f t="shared" si="27"/>
        <v>-46</v>
      </c>
      <c r="E258" s="89">
        <f t="shared" si="28"/>
        <v>-9.6214181133653653E-3</v>
      </c>
      <c r="F258" s="93">
        <v>413</v>
      </c>
      <c r="G258" s="94">
        <v>1126</v>
      </c>
      <c r="H258" s="94">
        <v>2650</v>
      </c>
      <c r="I258" s="94">
        <v>959</v>
      </c>
      <c r="J258" s="94">
        <v>451</v>
      </c>
      <c r="K258" s="96">
        <f t="shared" si="29"/>
        <v>8.7222808870116159E-2</v>
      </c>
      <c r="L258" s="96">
        <f t="shared" si="30"/>
        <v>0.23780359028511089</v>
      </c>
      <c r="M258" s="96">
        <f t="shared" si="31"/>
        <v>0.55966209081309393</v>
      </c>
      <c r="N258" s="96">
        <f t="shared" si="32"/>
        <v>0.20253431890179513</v>
      </c>
      <c r="O258" s="96">
        <f t="shared" si="33"/>
        <v>9.5248152059134103E-2</v>
      </c>
      <c r="P258" s="109">
        <f t="shared" si="34"/>
        <v>78.679245283018872</v>
      </c>
      <c r="R258" s="40">
        <v>746</v>
      </c>
      <c r="S258" s="14" t="s">
        <v>334</v>
      </c>
      <c r="T258" s="25"/>
      <c r="U258" s="28"/>
      <c r="V258" s="29"/>
      <c r="W258" s="30"/>
      <c r="X258" s="1">
        <v>17</v>
      </c>
      <c r="Y258" s="1">
        <v>2</v>
      </c>
    </row>
    <row r="259" spans="1:25" ht="13.5" customHeight="1">
      <c r="A259" s="18" t="s">
        <v>335</v>
      </c>
      <c r="B259" s="5">
        <v>1352</v>
      </c>
      <c r="C259" s="5">
        <v>1308</v>
      </c>
      <c r="D259" s="10">
        <f t="shared" si="27"/>
        <v>-44</v>
      </c>
      <c r="E259" s="89">
        <f t="shared" si="28"/>
        <v>-3.2544378698224907E-2</v>
      </c>
      <c r="F259" s="93">
        <v>48</v>
      </c>
      <c r="G259" s="94">
        <v>141</v>
      </c>
      <c r="H259" s="94">
        <v>648</v>
      </c>
      <c r="I259" s="94">
        <v>519</v>
      </c>
      <c r="J259" s="94">
        <v>247</v>
      </c>
      <c r="K259" s="96">
        <f t="shared" si="29"/>
        <v>3.669724770642202E-2</v>
      </c>
      <c r="L259" s="96">
        <f t="shared" si="30"/>
        <v>0.10779816513761468</v>
      </c>
      <c r="M259" s="96">
        <f t="shared" si="31"/>
        <v>0.49541284403669728</v>
      </c>
      <c r="N259" s="96">
        <f t="shared" si="32"/>
        <v>0.39678899082568808</v>
      </c>
      <c r="O259" s="96">
        <f t="shared" si="33"/>
        <v>0.18883792048929662</v>
      </c>
      <c r="P259" s="109">
        <f t="shared" si="34"/>
        <v>101.85185185185185</v>
      </c>
      <c r="R259" s="19">
        <v>747</v>
      </c>
      <c r="S259" s="14" t="s">
        <v>490</v>
      </c>
      <c r="T259" s="25"/>
      <c r="U259" s="28"/>
      <c r="V259" s="29"/>
      <c r="W259" s="30"/>
      <c r="X259" s="1">
        <v>4</v>
      </c>
      <c r="Y259" s="1">
        <v>1</v>
      </c>
    </row>
    <row r="260" spans="1:25" ht="13.5" customHeight="1">
      <c r="A260" s="43" t="s">
        <v>336</v>
      </c>
      <c r="B260" s="5">
        <v>5028</v>
      </c>
      <c r="C260" s="5">
        <v>4897</v>
      </c>
      <c r="D260" s="10">
        <f t="shared" si="27"/>
        <v>-131</v>
      </c>
      <c r="E260" s="89">
        <f t="shared" si="28"/>
        <v>-2.6054097056483649E-2</v>
      </c>
      <c r="F260" s="93">
        <v>368</v>
      </c>
      <c r="G260" s="94">
        <v>1006</v>
      </c>
      <c r="H260" s="94">
        <v>2604</v>
      </c>
      <c r="I260" s="94">
        <v>1287</v>
      </c>
      <c r="J260" s="94">
        <v>520</v>
      </c>
      <c r="K260" s="96">
        <f t="shared" si="29"/>
        <v>7.514804982642434E-2</v>
      </c>
      <c r="L260" s="96">
        <f t="shared" si="30"/>
        <v>0.2054318970798448</v>
      </c>
      <c r="M260" s="96">
        <f t="shared" si="31"/>
        <v>0.53175413518480708</v>
      </c>
      <c r="N260" s="96">
        <f t="shared" si="32"/>
        <v>0.26281396773534815</v>
      </c>
      <c r="O260" s="96">
        <f t="shared" si="33"/>
        <v>0.10618746171125179</v>
      </c>
      <c r="P260" s="109">
        <f t="shared" si="34"/>
        <v>88.056835637480802</v>
      </c>
      <c r="R260" s="40">
        <v>748</v>
      </c>
      <c r="S260" s="14" t="s">
        <v>336</v>
      </c>
      <c r="T260" s="25"/>
      <c r="U260" s="28"/>
      <c r="V260" s="29"/>
      <c r="W260" s="30"/>
      <c r="X260" s="1">
        <v>17</v>
      </c>
      <c r="Y260" s="1">
        <v>2</v>
      </c>
    </row>
    <row r="261" spans="1:25" ht="13.5" customHeight="1">
      <c r="A261" s="18" t="s">
        <v>159</v>
      </c>
      <c r="B261" s="5">
        <v>21293</v>
      </c>
      <c r="C261" s="5">
        <v>21232</v>
      </c>
      <c r="D261" s="10">
        <f t="shared" si="27"/>
        <v>-61</v>
      </c>
      <c r="E261" s="89">
        <f t="shared" si="28"/>
        <v>-2.8647912459494052E-3</v>
      </c>
      <c r="F261" s="93">
        <v>1577</v>
      </c>
      <c r="G261" s="94">
        <v>4026</v>
      </c>
      <c r="H261" s="94">
        <v>12465</v>
      </c>
      <c r="I261" s="94">
        <v>4741</v>
      </c>
      <c r="J261" s="94">
        <v>2119</v>
      </c>
      <c r="K261" s="96">
        <f t="shared" si="29"/>
        <v>7.4274679728711379E-2</v>
      </c>
      <c r="L261" s="96">
        <f t="shared" si="30"/>
        <v>0.18961944235116804</v>
      </c>
      <c r="M261" s="96">
        <f t="shared" si="31"/>
        <v>0.58708553127354934</v>
      </c>
      <c r="N261" s="96">
        <f t="shared" si="32"/>
        <v>0.22329502637528259</v>
      </c>
      <c r="O261" s="96">
        <f t="shared" si="33"/>
        <v>9.9802185380557643E-2</v>
      </c>
      <c r="P261" s="109">
        <f t="shared" si="34"/>
        <v>70.332932210188531</v>
      </c>
      <c r="R261" s="19">
        <v>749</v>
      </c>
      <c r="S261" s="14" t="s">
        <v>159</v>
      </c>
      <c r="T261" s="25"/>
      <c r="U261" s="28"/>
      <c r="V261" s="29"/>
      <c r="W261" s="30"/>
      <c r="X261" s="1">
        <v>11</v>
      </c>
      <c r="Y261" s="1">
        <v>5</v>
      </c>
    </row>
    <row r="262" spans="1:25" ht="13.5" customHeight="1">
      <c r="A262" s="18" t="s">
        <v>337</v>
      </c>
      <c r="B262" s="5">
        <v>2904</v>
      </c>
      <c r="C262" s="5">
        <v>2877</v>
      </c>
      <c r="D262" s="10">
        <f t="shared" si="27"/>
        <v>-27</v>
      </c>
      <c r="E262" s="89">
        <f t="shared" si="28"/>
        <v>-9.2975206611570771E-3</v>
      </c>
      <c r="F262" s="93">
        <v>125</v>
      </c>
      <c r="G262" s="94">
        <v>369</v>
      </c>
      <c r="H262" s="94">
        <v>1480</v>
      </c>
      <c r="I262" s="94">
        <v>1028</v>
      </c>
      <c r="J262" s="94">
        <v>451</v>
      </c>
      <c r="K262" s="96">
        <f t="shared" si="29"/>
        <v>4.3448036148766078E-2</v>
      </c>
      <c r="L262" s="96">
        <f t="shared" si="30"/>
        <v>0.12825860271115747</v>
      </c>
      <c r="M262" s="96">
        <f t="shared" si="31"/>
        <v>0.51442474800139038</v>
      </c>
      <c r="N262" s="96">
        <f t="shared" si="32"/>
        <v>0.35731664928745221</v>
      </c>
      <c r="O262" s="96">
        <f t="shared" si="33"/>
        <v>0.156760514424748</v>
      </c>
      <c r="P262" s="109">
        <f t="shared" si="34"/>
        <v>94.391891891891888</v>
      </c>
      <c r="R262" s="19">
        <v>751</v>
      </c>
      <c r="S262" s="14" t="s">
        <v>337</v>
      </c>
      <c r="T262" s="25"/>
      <c r="U262" s="28"/>
      <c r="V262" s="29"/>
      <c r="W262" s="30"/>
      <c r="X262" s="1">
        <v>19</v>
      </c>
      <c r="Y262" s="1">
        <v>2</v>
      </c>
    </row>
    <row r="263" spans="1:25" ht="13.5" customHeight="1">
      <c r="A263" s="18" t="s">
        <v>160</v>
      </c>
      <c r="B263" s="5">
        <v>22190</v>
      </c>
      <c r="C263" s="5">
        <v>22320</v>
      </c>
      <c r="D263" s="10">
        <f t="shared" si="27"/>
        <v>130</v>
      </c>
      <c r="E263" s="89">
        <f t="shared" si="28"/>
        <v>5.8584948174853491E-3</v>
      </c>
      <c r="F263" s="93">
        <v>1578</v>
      </c>
      <c r="G263" s="94">
        <v>3917</v>
      </c>
      <c r="H263" s="94">
        <v>14319</v>
      </c>
      <c r="I263" s="94">
        <v>4084</v>
      </c>
      <c r="J263" s="94">
        <v>1881</v>
      </c>
      <c r="K263" s="96">
        <f t="shared" si="29"/>
        <v>7.0698924731182791E-2</v>
      </c>
      <c r="L263" s="96">
        <f t="shared" si="30"/>
        <v>0.17549283154121864</v>
      </c>
      <c r="M263" s="96">
        <f t="shared" si="31"/>
        <v>0.64153225806451608</v>
      </c>
      <c r="N263" s="96">
        <f t="shared" si="32"/>
        <v>0.18297491039426522</v>
      </c>
      <c r="O263" s="96">
        <f t="shared" si="33"/>
        <v>8.4274193548387097E-2</v>
      </c>
      <c r="P263" s="109">
        <f t="shared" si="34"/>
        <v>55.876807039597736</v>
      </c>
      <c r="R263" s="19">
        <v>753</v>
      </c>
      <c r="S263" s="14" t="s">
        <v>161</v>
      </c>
      <c r="T263" s="25"/>
      <c r="U263" s="28"/>
      <c r="V263" s="29"/>
      <c r="W263" s="30"/>
      <c r="X263" s="1">
        <v>1</v>
      </c>
      <c r="Y263" s="1">
        <v>5</v>
      </c>
    </row>
    <row r="264" spans="1:25" ht="13.5" customHeight="1">
      <c r="A264" s="18" t="s">
        <v>338</v>
      </c>
      <c r="B264" s="5">
        <v>6198</v>
      </c>
      <c r="C264" s="5">
        <v>6217</v>
      </c>
      <c r="D264" s="10">
        <f t="shared" si="27"/>
        <v>19</v>
      </c>
      <c r="E264" s="89">
        <f t="shared" si="28"/>
        <v>3.065505001613511E-3</v>
      </c>
      <c r="F264" s="93">
        <v>393</v>
      </c>
      <c r="G264" s="94">
        <v>1025</v>
      </c>
      <c r="H264" s="94">
        <v>3907</v>
      </c>
      <c r="I264" s="94">
        <v>1285</v>
      </c>
      <c r="J264" s="94">
        <v>537</v>
      </c>
      <c r="K264" s="96">
        <f t="shared" si="29"/>
        <v>6.3213768698729286E-2</v>
      </c>
      <c r="L264" s="96">
        <f t="shared" si="30"/>
        <v>0.16487051632620234</v>
      </c>
      <c r="M264" s="96">
        <f t="shared" si="31"/>
        <v>0.62843815345021714</v>
      </c>
      <c r="N264" s="96">
        <f t="shared" si="32"/>
        <v>0.20669133022358049</v>
      </c>
      <c r="O264" s="96">
        <f t="shared" si="33"/>
        <v>8.6376065626507958E-2</v>
      </c>
      <c r="P264" s="109">
        <f t="shared" si="34"/>
        <v>59.124648067571023</v>
      </c>
      <c r="R264" s="19">
        <v>755</v>
      </c>
      <c r="S264" s="14" t="s">
        <v>339</v>
      </c>
      <c r="T264" s="27"/>
      <c r="U264" s="28"/>
      <c r="V264" s="29"/>
      <c r="W264" s="30"/>
      <c r="X264" s="1">
        <v>1</v>
      </c>
      <c r="Y264" s="1">
        <v>3</v>
      </c>
    </row>
    <row r="265" spans="1:25" ht="13.5" customHeight="1">
      <c r="A265" s="43" t="s">
        <v>162</v>
      </c>
      <c r="B265" s="5">
        <v>8187</v>
      </c>
      <c r="C265" s="5">
        <v>8134</v>
      </c>
      <c r="D265" s="10">
        <f t="shared" si="27"/>
        <v>-53</v>
      </c>
      <c r="E265" s="89">
        <f t="shared" si="28"/>
        <v>-6.473677781849263E-3</v>
      </c>
      <c r="F265" s="93">
        <v>417</v>
      </c>
      <c r="G265" s="94">
        <v>1090</v>
      </c>
      <c r="H265" s="94">
        <v>4648</v>
      </c>
      <c r="I265" s="94">
        <v>2396</v>
      </c>
      <c r="J265" s="94">
        <v>1039</v>
      </c>
      <c r="K265" s="96">
        <f t="shared" si="29"/>
        <v>5.1266289648389474E-2</v>
      </c>
      <c r="L265" s="96">
        <f t="shared" si="30"/>
        <v>0.13400540939267272</v>
      </c>
      <c r="M265" s="96">
        <f t="shared" si="31"/>
        <v>0.5714285714285714</v>
      </c>
      <c r="N265" s="96">
        <f t="shared" si="32"/>
        <v>0.29456601917875586</v>
      </c>
      <c r="O265" s="96">
        <f t="shared" si="33"/>
        <v>0.12773543152200639</v>
      </c>
      <c r="P265" s="109">
        <f t="shared" si="34"/>
        <v>75</v>
      </c>
      <c r="R265" s="40">
        <v>758</v>
      </c>
      <c r="S265" s="14" t="s">
        <v>162</v>
      </c>
      <c r="T265" s="25"/>
      <c r="U265" s="28"/>
      <c r="V265" s="29"/>
      <c r="W265" s="30"/>
      <c r="X265" s="1">
        <v>19</v>
      </c>
      <c r="Y265" s="1">
        <v>3</v>
      </c>
    </row>
    <row r="266" spans="1:25" ht="13.5" customHeight="1">
      <c r="A266" s="18" t="s">
        <v>340</v>
      </c>
      <c r="B266" s="5">
        <v>1997</v>
      </c>
      <c r="C266" s="5">
        <v>1942</v>
      </c>
      <c r="D266" s="10">
        <f t="shared" si="27"/>
        <v>-55</v>
      </c>
      <c r="E266" s="89">
        <f t="shared" si="28"/>
        <v>-2.7541311967951954E-2</v>
      </c>
      <c r="F266" s="93">
        <v>120</v>
      </c>
      <c r="G266" s="94">
        <v>314</v>
      </c>
      <c r="H266" s="94">
        <v>991</v>
      </c>
      <c r="I266" s="94">
        <v>637</v>
      </c>
      <c r="J266" s="94">
        <v>299</v>
      </c>
      <c r="K266" s="96">
        <f t="shared" si="29"/>
        <v>6.1791967044284246E-2</v>
      </c>
      <c r="L266" s="96">
        <f t="shared" si="30"/>
        <v>0.16168898043254376</v>
      </c>
      <c r="M266" s="96">
        <f t="shared" si="31"/>
        <v>0.51029866117404732</v>
      </c>
      <c r="N266" s="96">
        <f t="shared" si="32"/>
        <v>0.32801235839340886</v>
      </c>
      <c r="O266" s="96">
        <f t="shared" si="33"/>
        <v>0.15396498455200824</v>
      </c>
      <c r="P266" s="109">
        <f t="shared" si="34"/>
        <v>95.963673057517653</v>
      </c>
      <c r="R266" s="19">
        <v>759</v>
      </c>
      <c r="S266" s="14" t="s">
        <v>340</v>
      </c>
      <c r="T266" s="25"/>
      <c r="U266" s="28"/>
      <c r="V266" s="29"/>
      <c r="W266" s="30"/>
      <c r="X266" s="1">
        <v>14</v>
      </c>
      <c r="Y266" s="1">
        <v>1</v>
      </c>
    </row>
    <row r="267" spans="1:25" ht="13.5" customHeight="1">
      <c r="A267" s="18" t="s">
        <v>341</v>
      </c>
      <c r="B267" s="5">
        <v>8563</v>
      </c>
      <c r="C267" s="5">
        <v>8426</v>
      </c>
      <c r="D267" s="10">
        <f t="shared" si="27"/>
        <v>-137</v>
      </c>
      <c r="E267" s="89">
        <f t="shared" si="28"/>
        <v>-1.5999065747985486E-2</v>
      </c>
      <c r="F267" s="93">
        <v>400</v>
      </c>
      <c r="G267" s="94">
        <v>1080</v>
      </c>
      <c r="H267" s="94">
        <v>4482</v>
      </c>
      <c r="I267" s="94">
        <v>2864</v>
      </c>
      <c r="J267" s="94">
        <v>1444</v>
      </c>
      <c r="K267" s="96">
        <f t="shared" si="29"/>
        <v>4.7472110135295516E-2</v>
      </c>
      <c r="L267" s="96">
        <f t="shared" si="30"/>
        <v>0.12817469736529788</v>
      </c>
      <c r="M267" s="96">
        <f t="shared" si="31"/>
        <v>0.53192499406598626</v>
      </c>
      <c r="N267" s="96">
        <f t="shared" si="32"/>
        <v>0.33990030856871589</v>
      </c>
      <c r="O267" s="96">
        <f t="shared" si="33"/>
        <v>0.17137431758841681</v>
      </c>
      <c r="P267" s="109">
        <f t="shared" si="34"/>
        <v>87.996430165104869</v>
      </c>
      <c r="R267" s="19">
        <v>761</v>
      </c>
      <c r="S267" s="14" t="s">
        <v>341</v>
      </c>
      <c r="T267" s="25"/>
      <c r="U267" s="28"/>
      <c r="V267" s="29"/>
      <c r="W267" s="30"/>
      <c r="X267" s="1">
        <v>2</v>
      </c>
      <c r="Y267" s="1">
        <v>3</v>
      </c>
    </row>
    <row r="268" spans="1:25" ht="13.5" customHeight="1">
      <c r="A268" s="18" t="s">
        <v>342</v>
      </c>
      <c r="B268" s="5">
        <v>3777</v>
      </c>
      <c r="C268" s="5">
        <v>3672</v>
      </c>
      <c r="D268" s="10">
        <f t="shared" si="27"/>
        <v>-105</v>
      </c>
      <c r="E268" s="89">
        <f t="shared" si="28"/>
        <v>-2.7799841143764881E-2</v>
      </c>
      <c r="F268" s="93">
        <v>160</v>
      </c>
      <c r="G268" s="94">
        <v>427</v>
      </c>
      <c r="H268" s="94">
        <v>1880</v>
      </c>
      <c r="I268" s="94">
        <v>1365</v>
      </c>
      <c r="J268" s="94">
        <v>598</v>
      </c>
      <c r="K268" s="96">
        <f t="shared" si="29"/>
        <v>4.357298474945534E-2</v>
      </c>
      <c r="L268" s="96">
        <f t="shared" si="30"/>
        <v>0.11628540305010893</v>
      </c>
      <c r="M268" s="96">
        <f t="shared" si="31"/>
        <v>0.51198257080610021</v>
      </c>
      <c r="N268" s="96">
        <f t="shared" si="32"/>
        <v>0.37173202614379086</v>
      </c>
      <c r="O268" s="96">
        <f t="shared" si="33"/>
        <v>0.16285403050108932</v>
      </c>
      <c r="P268" s="109">
        <f t="shared" si="34"/>
        <v>95.319148936170208</v>
      </c>
      <c r="R268" s="19">
        <v>762</v>
      </c>
      <c r="S268" s="14" t="s">
        <v>342</v>
      </c>
      <c r="T268" s="25"/>
      <c r="U268" s="28"/>
      <c r="V268" s="29"/>
      <c r="W268" s="30"/>
      <c r="X268" s="1">
        <v>11</v>
      </c>
      <c r="Y268" s="1">
        <v>2</v>
      </c>
    </row>
    <row r="269" spans="1:25" ht="13.5" customHeight="1">
      <c r="A269" s="18" t="s">
        <v>343</v>
      </c>
      <c r="B269" s="5">
        <v>10348</v>
      </c>
      <c r="C269" s="5">
        <v>10354</v>
      </c>
      <c r="D269" s="10">
        <f t="shared" si="27"/>
        <v>6</v>
      </c>
      <c r="E269" s="89">
        <f t="shared" si="28"/>
        <v>5.7982218786234441E-4</v>
      </c>
      <c r="F269" s="93">
        <v>598</v>
      </c>
      <c r="G269" s="94">
        <v>1529</v>
      </c>
      <c r="H269" s="94">
        <v>5904</v>
      </c>
      <c r="I269" s="94">
        <v>2921</v>
      </c>
      <c r="J269" s="94">
        <v>1261</v>
      </c>
      <c r="K269" s="96">
        <f t="shared" si="29"/>
        <v>5.7755456828278928E-2</v>
      </c>
      <c r="L269" s="96">
        <f t="shared" si="30"/>
        <v>0.14767239714120148</v>
      </c>
      <c r="M269" s="96">
        <f t="shared" si="31"/>
        <v>0.57021440988989758</v>
      </c>
      <c r="N269" s="96">
        <f t="shared" si="32"/>
        <v>0.28211319296890092</v>
      </c>
      <c r="O269" s="96">
        <f t="shared" si="33"/>
        <v>0.12178868070310991</v>
      </c>
      <c r="P269" s="109">
        <f t="shared" si="34"/>
        <v>75.37262872628726</v>
      </c>
      <c r="R269" s="19">
        <v>765</v>
      </c>
      <c r="S269" s="14" t="s">
        <v>343</v>
      </c>
      <c r="T269" s="25"/>
      <c r="U269" s="28"/>
      <c r="V269" s="29"/>
      <c r="W269" s="30"/>
      <c r="X269" s="1">
        <v>18</v>
      </c>
      <c r="Y269" s="1">
        <v>4</v>
      </c>
    </row>
    <row r="270" spans="1:25" ht="13.5" customHeight="1">
      <c r="A270" s="18" t="s">
        <v>344</v>
      </c>
      <c r="B270" s="5">
        <v>105</v>
      </c>
      <c r="C270" s="5">
        <v>111</v>
      </c>
      <c r="D270" s="10">
        <f t="shared" si="27"/>
        <v>6</v>
      </c>
      <c r="E270" s="89">
        <f t="shared" si="28"/>
        <v>5.7142857142857162E-2</v>
      </c>
      <c r="F270" s="93">
        <v>11</v>
      </c>
      <c r="G270" s="94">
        <v>20</v>
      </c>
      <c r="H270" s="94">
        <v>53</v>
      </c>
      <c r="I270" s="94">
        <v>38</v>
      </c>
      <c r="J270" s="94">
        <v>18</v>
      </c>
      <c r="K270" s="96">
        <f t="shared" si="29"/>
        <v>9.90990990990991E-2</v>
      </c>
      <c r="L270" s="96">
        <f t="shared" si="30"/>
        <v>0.18018018018018017</v>
      </c>
      <c r="M270" s="96">
        <f t="shared" si="31"/>
        <v>0.47747747747747749</v>
      </c>
      <c r="N270" s="96">
        <f t="shared" si="32"/>
        <v>0.34234234234234234</v>
      </c>
      <c r="O270" s="96">
        <f t="shared" si="33"/>
        <v>0.16216216216216217</v>
      </c>
      <c r="P270" s="109">
        <f t="shared" si="34"/>
        <v>109.43396226415094</v>
      </c>
      <c r="R270" s="19">
        <v>766</v>
      </c>
      <c r="S270" s="14" t="s">
        <v>344</v>
      </c>
      <c r="T270" s="25"/>
      <c r="U270" s="28"/>
      <c r="V270" s="29"/>
      <c r="W270" s="30"/>
      <c r="X270" s="1">
        <v>21</v>
      </c>
      <c r="Y270" s="1">
        <v>1</v>
      </c>
    </row>
    <row r="271" spans="1:25" ht="13.5" customHeight="1">
      <c r="A271" s="18" t="s">
        <v>345</v>
      </c>
      <c r="B271" s="5">
        <v>2430</v>
      </c>
      <c r="C271" s="5">
        <v>2375</v>
      </c>
      <c r="D271" s="10">
        <f t="shared" si="27"/>
        <v>-55</v>
      </c>
      <c r="E271" s="89">
        <f t="shared" si="28"/>
        <v>-2.2633744855967031E-2</v>
      </c>
      <c r="F271" s="93">
        <v>87</v>
      </c>
      <c r="G271" s="94">
        <v>208</v>
      </c>
      <c r="H271" s="94">
        <v>1163</v>
      </c>
      <c r="I271" s="94">
        <v>1004</v>
      </c>
      <c r="J271" s="94">
        <v>485</v>
      </c>
      <c r="K271" s="96">
        <f t="shared" si="29"/>
        <v>3.6631578947368418E-2</v>
      </c>
      <c r="L271" s="96">
        <f t="shared" si="30"/>
        <v>8.7578947368421048E-2</v>
      </c>
      <c r="M271" s="96">
        <f t="shared" si="31"/>
        <v>0.48968421052631578</v>
      </c>
      <c r="N271" s="96">
        <f t="shared" si="32"/>
        <v>0.42273684210526313</v>
      </c>
      <c r="O271" s="96">
        <f t="shared" si="33"/>
        <v>0.20421052631578948</v>
      </c>
      <c r="P271" s="109">
        <f t="shared" si="34"/>
        <v>104.21324161650902</v>
      </c>
      <c r="R271" s="19">
        <v>768</v>
      </c>
      <c r="S271" s="14" t="s">
        <v>345</v>
      </c>
      <c r="T271" s="25"/>
      <c r="U271" s="28"/>
      <c r="V271" s="29"/>
      <c r="W271" s="30"/>
      <c r="X271" s="1">
        <v>10</v>
      </c>
      <c r="Y271" s="1">
        <v>2</v>
      </c>
    </row>
    <row r="272" spans="1:25" ht="13.5" customHeight="1">
      <c r="A272" s="18" t="s">
        <v>346</v>
      </c>
      <c r="B272" s="5">
        <v>1019</v>
      </c>
      <c r="C272" s="5">
        <v>1001</v>
      </c>
      <c r="D272" s="10">
        <f t="shared" ref="D272:D324" si="35">C272-B272</f>
        <v>-18</v>
      </c>
      <c r="E272" s="89">
        <f t="shared" ref="E272:E324" si="36">C272/B272-1</f>
        <v>-1.7664376840039298E-2</v>
      </c>
      <c r="F272" s="93">
        <v>64</v>
      </c>
      <c r="G272" s="94">
        <v>146</v>
      </c>
      <c r="H272" s="94">
        <v>574</v>
      </c>
      <c r="I272" s="94">
        <v>281</v>
      </c>
      <c r="J272" s="94">
        <v>126</v>
      </c>
      <c r="K272" s="96">
        <f t="shared" ref="K272:K324" si="37">F272/$C272</f>
        <v>6.3936063936063936E-2</v>
      </c>
      <c r="L272" s="96">
        <f t="shared" ref="L272:L324" si="38">G272/$C272</f>
        <v>0.14585414585414586</v>
      </c>
      <c r="M272" s="96">
        <f t="shared" ref="M272:M324" si="39">H272/$C272</f>
        <v>0.57342657342657344</v>
      </c>
      <c r="N272" s="96">
        <f t="shared" ref="N272:N324" si="40">I272/$C272</f>
        <v>0.28071928071928071</v>
      </c>
      <c r="O272" s="96">
        <f t="shared" ref="O272:O324" si="41">J272/$C272</f>
        <v>0.12587412587412589</v>
      </c>
      <c r="P272" s="109">
        <f t="shared" si="34"/>
        <v>74.390243902439025</v>
      </c>
      <c r="R272" s="19">
        <v>771</v>
      </c>
      <c r="S272" s="14" t="s">
        <v>346</v>
      </c>
      <c r="T272" s="25"/>
      <c r="U272" s="28"/>
      <c r="V272" s="29"/>
      <c r="W272" s="30"/>
      <c r="X272" s="1">
        <v>21</v>
      </c>
      <c r="Y272" s="1">
        <v>1</v>
      </c>
    </row>
    <row r="273" spans="1:25" ht="13.5" customHeight="1">
      <c r="A273" s="18" t="s">
        <v>347</v>
      </c>
      <c r="B273" s="5">
        <v>7508</v>
      </c>
      <c r="C273" s="5">
        <v>7367</v>
      </c>
      <c r="D273" s="10">
        <f t="shared" si="35"/>
        <v>-141</v>
      </c>
      <c r="E273" s="89">
        <f t="shared" si="36"/>
        <v>-1.8779968034096983E-2</v>
      </c>
      <c r="F273" s="93">
        <v>263</v>
      </c>
      <c r="G273" s="94">
        <v>722</v>
      </c>
      <c r="H273" s="94">
        <v>3693</v>
      </c>
      <c r="I273" s="94">
        <v>2952</v>
      </c>
      <c r="J273" s="94">
        <v>1318</v>
      </c>
      <c r="K273" s="96">
        <f t="shared" si="37"/>
        <v>3.5699742093117957E-2</v>
      </c>
      <c r="L273" s="96">
        <f t="shared" si="38"/>
        <v>9.8004615175783905E-2</v>
      </c>
      <c r="M273" s="96">
        <f t="shared" si="39"/>
        <v>0.50128953441020774</v>
      </c>
      <c r="N273" s="96">
        <f t="shared" si="40"/>
        <v>0.40070585041400841</v>
      </c>
      <c r="O273" s="96">
        <f t="shared" si="41"/>
        <v>0.17890593185828696</v>
      </c>
      <c r="P273" s="109">
        <f t="shared" ref="P273:P324" si="42">(G273+I273)/(H273/100)</f>
        <v>99.485513132954239</v>
      </c>
      <c r="R273" s="19">
        <v>777</v>
      </c>
      <c r="S273" s="14" t="s">
        <v>347</v>
      </c>
      <c r="T273" s="25"/>
      <c r="U273" s="28"/>
      <c r="V273" s="29"/>
      <c r="W273" s="30"/>
      <c r="X273" s="1">
        <v>18</v>
      </c>
      <c r="Y273" s="1">
        <v>3</v>
      </c>
    </row>
    <row r="274" spans="1:25" ht="13.5" customHeight="1">
      <c r="A274" s="18" t="s">
        <v>163</v>
      </c>
      <c r="B274" s="5">
        <v>6891</v>
      </c>
      <c r="C274" s="5">
        <v>6763</v>
      </c>
      <c r="D274" s="10">
        <f t="shared" si="35"/>
        <v>-128</v>
      </c>
      <c r="E274" s="89">
        <f t="shared" si="36"/>
        <v>-1.8574952837033809E-2</v>
      </c>
      <c r="F274" s="93">
        <v>328</v>
      </c>
      <c r="G274" s="94">
        <v>878</v>
      </c>
      <c r="H274" s="94">
        <v>3608</v>
      </c>
      <c r="I274" s="94">
        <v>2277</v>
      </c>
      <c r="J274" s="94">
        <v>1094</v>
      </c>
      <c r="K274" s="96">
        <f t="shared" si="37"/>
        <v>4.8499186751441666E-2</v>
      </c>
      <c r="L274" s="96">
        <f t="shared" si="38"/>
        <v>0.12982404258465177</v>
      </c>
      <c r="M274" s="96">
        <f t="shared" si="39"/>
        <v>0.5334910542658583</v>
      </c>
      <c r="N274" s="96">
        <f t="shared" si="40"/>
        <v>0.33668490314948984</v>
      </c>
      <c r="O274" s="96">
        <f t="shared" si="41"/>
        <v>0.16176253142096703</v>
      </c>
      <c r="P274" s="109">
        <f t="shared" si="42"/>
        <v>87.444567627494465</v>
      </c>
      <c r="R274" s="19">
        <v>778</v>
      </c>
      <c r="S274" s="14" t="s">
        <v>163</v>
      </c>
      <c r="T274" s="25"/>
      <c r="U274" s="28"/>
      <c r="V274" s="29"/>
      <c r="W274" s="30"/>
      <c r="X274" s="1">
        <v>11</v>
      </c>
      <c r="Y274" s="1">
        <v>3</v>
      </c>
    </row>
    <row r="275" spans="1:25" ht="13.5" customHeight="1">
      <c r="A275" s="18" t="s">
        <v>348</v>
      </c>
      <c r="B275" s="5">
        <v>3584</v>
      </c>
      <c r="C275" s="5">
        <v>3504</v>
      </c>
      <c r="D275" s="10">
        <f t="shared" si="35"/>
        <v>-80</v>
      </c>
      <c r="E275" s="89">
        <f t="shared" si="36"/>
        <v>-2.2321428571428603E-2</v>
      </c>
      <c r="F275" s="93">
        <v>104</v>
      </c>
      <c r="G275" s="94">
        <v>286</v>
      </c>
      <c r="H275" s="94">
        <v>1637</v>
      </c>
      <c r="I275" s="94">
        <v>1581</v>
      </c>
      <c r="J275" s="94">
        <v>806</v>
      </c>
      <c r="K275" s="96">
        <f t="shared" si="37"/>
        <v>2.9680365296803651E-2</v>
      </c>
      <c r="L275" s="96">
        <f t="shared" si="38"/>
        <v>8.1621004566210048E-2</v>
      </c>
      <c r="M275" s="96">
        <f t="shared" si="39"/>
        <v>0.46718036529680368</v>
      </c>
      <c r="N275" s="96">
        <f t="shared" si="40"/>
        <v>0.4511986301369863</v>
      </c>
      <c r="O275" s="96">
        <f t="shared" si="41"/>
        <v>0.2300228310502283</v>
      </c>
      <c r="P275" s="109">
        <f t="shared" si="42"/>
        <v>114.05009163103237</v>
      </c>
      <c r="R275" s="19">
        <v>781</v>
      </c>
      <c r="S275" s="14" t="s">
        <v>348</v>
      </c>
      <c r="T275" s="20"/>
      <c r="U275" s="28"/>
      <c r="V275" s="29"/>
      <c r="W275" s="30"/>
      <c r="X275" s="1">
        <v>7</v>
      </c>
      <c r="Y275" s="1">
        <v>2</v>
      </c>
    </row>
    <row r="276" spans="1:25" ht="13.5" customHeight="1">
      <c r="A276" s="18" t="s">
        <v>349</v>
      </c>
      <c r="B276" s="5">
        <v>6588</v>
      </c>
      <c r="C276" s="5">
        <v>6419</v>
      </c>
      <c r="D276" s="10">
        <f t="shared" si="35"/>
        <v>-169</v>
      </c>
      <c r="E276" s="89">
        <f t="shared" si="36"/>
        <v>-2.5652701882210027E-2</v>
      </c>
      <c r="F276" s="93">
        <v>307</v>
      </c>
      <c r="G276" s="94">
        <v>816</v>
      </c>
      <c r="H276" s="94">
        <v>3480</v>
      </c>
      <c r="I276" s="94">
        <v>2123</v>
      </c>
      <c r="J276" s="94">
        <v>1025</v>
      </c>
      <c r="K276" s="96">
        <f t="shared" si="37"/>
        <v>4.782676429350366E-2</v>
      </c>
      <c r="L276" s="96">
        <f t="shared" si="38"/>
        <v>0.12712260476709769</v>
      </c>
      <c r="M276" s="96">
        <f t="shared" si="39"/>
        <v>0.54214052033026949</v>
      </c>
      <c r="N276" s="96">
        <f t="shared" si="40"/>
        <v>0.33073687490263282</v>
      </c>
      <c r="O276" s="96">
        <f t="shared" si="41"/>
        <v>0.15968219348808227</v>
      </c>
      <c r="P276" s="109">
        <f t="shared" si="42"/>
        <v>84.454022988505756</v>
      </c>
      <c r="R276" s="19">
        <v>783</v>
      </c>
      <c r="S276" s="14" t="s">
        <v>349</v>
      </c>
      <c r="T276" s="25"/>
      <c r="U276" s="28"/>
      <c r="V276" s="29"/>
      <c r="W276" s="30"/>
      <c r="X276" s="1">
        <v>4</v>
      </c>
      <c r="Y276" s="1">
        <v>3</v>
      </c>
    </row>
    <row r="277" spans="1:25" ht="13.5" customHeight="1">
      <c r="A277" s="18" t="s">
        <v>350</v>
      </c>
      <c r="B277" s="5">
        <v>2673</v>
      </c>
      <c r="C277" s="5">
        <v>2626</v>
      </c>
      <c r="D277" s="10">
        <f t="shared" si="35"/>
        <v>-47</v>
      </c>
      <c r="E277" s="89">
        <f t="shared" si="36"/>
        <v>-1.7583239805462059E-2</v>
      </c>
      <c r="F277" s="93">
        <v>117</v>
      </c>
      <c r="G277" s="94">
        <v>280</v>
      </c>
      <c r="H277" s="94">
        <v>1314</v>
      </c>
      <c r="I277" s="94">
        <v>1032</v>
      </c>
      <c r="J277" s="94">
        <v>473</v>
      </c>
      <c r="K277" s="96">
        <f t="shared" si="37"/>
        <v>4.4554455445544552E-2</v>
      </c>
      <c r="L277" s="96">
        <f t="shared" si="38"/>
        <v>0.10662604722010663</v>
      </c>
      <c r="M277" s="96">
        <f t="shared" si="39"/>
        <v>0.50038080731150036</v>
      </c>
      <c r="N277" s="96">
        <f t="shared" si="40"/>
        <v>0.39299314546839298</v>
      </c>
      <c r="O277" s="96">
        <f t="shared" si="41"/>
        <v>0.18012185833968011</v>
      </c>
      <c r="P277" s="109">
        <f t="shared" si="42"/>
        <v>99.847792998477928</v>
      </c>
      <c r="R277" s="19">
        <v>785</v>
      </c>
      <c r="S277" s="14" t="s">
        <v>350</v>
      </c>
      <c r="T277" s="20"/>
      <c r="U277" s="28"/>
      <c r="V277" s="29"/>
      <c r="W277" s="30"/>
      <c r="X277" s="1">
        <v>17</v>
      </c>
      <c r="Y277" s="1">
        <v>2</v>
      </c>
    </row>
    <row r="278" spans="1:25" ht="13.5" customHeight="1">
      <c r="A278" s="18" t="s">
        <v>164</v>
      </c>
      <c r="B278" s="5">
        <v>23998</v>
      </c>
      <c r="C278" s="5">
        <v>23734</v>
      </c>
      <c r="D278" s="10">
        <f t="shared" si="35"/>
        <v>-264</v>
      </c>
      <c r="E278" s="89">
        <f t="shared" si="36"/>
        <v>-1.1000916743061917E-2</v>
      </c>
      <c r="F278" s="93">
        <v>1214</v>
      </c>
      <c r="G278" s="94">
        <v>3206</v>
      </c>
      <c r="H278" s="94">
        <v>13117</v>
      </c>
      <c r="I278" s="94">
        <v>7411</v>
      </c>
      <c r="J278" s="94">
        <v>3581</v>
      </c>
      <c r="K278" s="96">
        <f t="shared" si="37"/>
        <v>5.1150248588522795E-2</v>
      </c>
      <c r="L278" s="96">
        <f t="shared" si="38"/>
        <v>0.13508047526754866</v>
      </c>
      <c r="M278" s="96">
        <f t="shared" si="39"/>
        <v>0.55266705991404741</v>
      </c>
      <c r="N278" s="96">
        <f t="shared" si="40"/>
        <v>0.31225246481840396</v>
      </c>
      <c r="O278" s="96">
        <f t="shared" si="41"/>
        <v>0.15088059324176287</v>
      </c>
      <c r="P278" s="109">
        <f t="shared" si="42"/>
        <v>80.940763894183135</v>
      </c>
      <c r="R278" s="19">
        <v>790</v>
      </c>
      <c r="S278" s="14" t="s">
        <v>164</v>
      </c>
      <c r="T278" s="25"/>
      <c r="U278" s="28"/>
      <c r="V278" s="29"/>
      <c r="W278" s="30"/>
      <c r="X278" s="1">
        <v>6</v>
      </c>
      <c r="Y278" s="1">
        <v>5</v>
      </c>
    </row>
    <row r="279" spans="1:25" ht="13.5" customHeight="1">
      <c r="A279" s="18" t="s">
        <v>351</v>
      </c>
      <c r="B279" s="5">
        <v>5131</v>
      </c>
      <c r="C279" s="5">
        <v>5029</v>
      </c>
      <c r="D279" s="10">
        <f t="shared" si="35"/>
        <v>-102</v>
      </c>
      <c r="E279" s="89">
        <f t="shared" si="36"/>
        <v>-1.9879165854609249E-2</v>
      </c>
      <c r="F279" s="93">
        <v>275</v>
      </c>
      <c r="G279" s="94">
        <v>720</v>
      </c>
      <c r="H279" s="94">
        <v>2687</v>
      </c>
      <c r="I279" s="94">
        <v>1622</v>
      </c>
      <c r="J279" s="94">
        <v>792</v>
      </c>
      <c r="K279" s="96">
        <f t="shared" si="37"/>
        <v>5.4682839530721811E-2</v>
      </c>
      <c r="L279" s="96">
        <f t="shared" si="38"/>
        <v>0.14316961622588983</v>
      </c>
      <c r="M279" s="96">
        <f t="shared" si="39"/>
        <v>0.53430105388745275</v>
      </c>
      <c r="N279" s="96">
        <f t="shared" si="40"/>
        <v>0.32252932988665739</v>
      </c>
      <c r="O279" s="96">
        <f t="shared" si="41"/>
        <v>0.15748657784847883</v>
      </c>
      <c r="P279" s="109">
        <f t="shared" si="42"/>
        <v>87.160401935243769</v>
      </c>
      <c r="R279" s="19">
        <v>791</v>
      </c>
      <c r="S279" s="14" t="s">
        <v>351</v>
      </c>
      <c r="T279" s="25"/>
      <c r="U279" s="28"/>
      <c r="V279" s="29"/>
      <c r="W279" s="30"/>
      <c r="X279" s="1">
        <v>17</v>
      </c>
      <c r="Y279" s="1">
        <v>3</v>
      </c>
    </row>
    <row r="280" spans="1:25" ht="13.5" customHeight="1">
      <c r="A280" s="18" t="s">
        <v>352</v>
      </c>
      <c r="B280" s="5">
        <v>4595</v>
      </c>
      <c r="C280" s="5">
        <v>4559</v>
      </c>
      <c r="D280" s="10">
        <f t="shared" si="35"/>
        <v>-36</v>
      </c>
      <c r="E280" s="89">
        <f t="shared" si="36"/>
        <v>-7.8346028291621517E-3</v>
      </c>
      <c r="F280" s="93">
        <v>242</v>
      </c>
      <c r="G280" s="94">
        <v>654</v>
      </c>
      <c r="H280" s="94">
        <v>2615</v>
      </c>
      <c r="I280" s="94">
        <v>1290</v>
      </c>
      <c r="J280" s="94">
        <v>567</v>
      </c>
      <c r="K280" s="96">
        <f t="shared" si="37"/>
        <v>5.3081816187760471E-2</v>
      </c>
      <c r="L280" s="96">
        <f t="shared" si="38"/>
        <v>0.14345251151568325</v>
      </c>
      <c r="M280" s="96">
        <f t="shared" si="39"/>
        <v>0.57359069971484977</v>
      </c>
      <c r="N280" s="96">
        <f t="shared" si="40"/>
        <v>0.282956788769467</v>
      </c>
      <c r="O280" s="96">
        <f t="shared" si="41"/>
        <v>0.12436937924983549</v>
      </c>
      <c r="P280" s="109">
        <f t="shared" si="42"/>
        <v>74.340344168260046</v>
      </c>
      <c r="R280" s="19">
        <v>831</v>
      </c>
      <c r="S280" s="14" t="s">
        <v>352</v>
      </c>
      <c r="T280" s="25"/>
      <c r="U280" s="28"/>
      <c r="V280" s="29"/>
      <c r="W280" s="30"/>
      <c r="X280" s="1">
        <v>9</v>
      </c>
      <c r="Y280" s="1">
        <v>2</v>
      </c>
    </row>
    <row r="281" spans="1:25" ht="13.5" customHeight="1">
      <c r="A281" s="18" t="s">
        <v>353</v>
      </c>
      <c r="B281" s="5">
        <v>3913</v>
      </c>
      <c r="C281" s="5">
        <v>3825</v>
      </c>
      <c r="D281" s="10">
        <f t="shared" si="35"/>
        <v>-88</v>
      </c>
      <c r="E281" s="89">
        <f t="shared" si="36"/>
        <v>-2.2489138768208572E-2</v>
      </c>
      <c r="F281" s="93">
        <v>209</v>
      </c>
      <c r="G281" s="94">
        <v>552</v>
      </c>
      <c r="H281" s="94">
        <v>2024</v>
      </c>
      <c r="I281" s="94">
        <v>1249</v>
      </c>
      <c r="J281" s="94">
        <v>545</v>
      </c>
      <c r="K281" s="96">
        <f t="shared" si="37"/>
        <v>5.4640522875816992E-2</v>
      </c>
      <c r="L281" s="96">
        <f t="shared" si="38"/>
        <v>0.14431372549019608</v>
      </c>
      <c r="M281" s="96">
        <f t="shared" si="39"/>
        <v>0.52915032679738561</v>
      </c>
      <c r="N281" s="96">
        <f t="shared" si="40"/>
        <v>0.32653594771241828</v>
      </c>
      <c r="O281" s="96">
        <f t="shared" si="41"/>
        <v>0.14248366013071895</v>
      </c>
      <c r="P281" s="109">
        <f t="shared" si="42"/>
        <v>88.982213438735187</v>
      </c>
      <c r="R281" s="19">
        <v>832</v>
      </c>
      <c r="S281" s="14" t="s">
        <v>353</v>
      </c>
      <c r="T281" s="25"/>
      <c r="U281" s="28"/>
      <c r="V281" s="29"/>
      <c r="W281" s="30"/>
      <c r="X281" s="1">
        <v>17</v>
      </c>
      <c r="Y281" s="1">
        <v>2</v>
      </c>
    </row>
    <row r="282" spans="1:25" ht="13.5" customHeight="1">
      <c r="A282" s="18" t="s">
        <v>354</v>
      </c>
      <c r="B282" s="5">
        <v>1677</v>
      </c>
      <c r="C282" s="5">
        <v>1691</v>
      </c>
      <c r="D282" s="10">
        <f t="shared" si="35"/>
        <v>14</v>
      </c>
      <c r="E282" s="89">
        <f t="shared" si="36"/>
        <v>8.3482409063804219E-3</v>
      </c>
      <c r="F282" s="93">
        <v>91</v>
      </c>
      <c r="G282" s="94">
        <v>222</v>
      </c>
      <c r="H282" s="94">
        <v>877</v>
      </c>
      <c r="I282" s="94">
        <v>592</v>
      </c>
      <c r="J282" s="94">
        <v>276</v>
      </c>
      <c r="K282" s="96">
        <f t="shared" si="37"/>
        <v>5.3814311058545242E-2</v>
      </c>
      <c r="L282" s="96">
        <f t="shared" si="38"/>
        <v>0.13128326434062684</v>
      </c>
      <c r="M282" s="96">
        <f t="shared" si="39"/>
        <v>0.51862803075103492</v>
      </c>
      <c r="N282" s="96">
        <f t="shared" si="40"/>
        <v>0.35008870490833827</v>
      </c>
      <c r="O282" s="96">
        <f t="shared" si="41"/>
        <v>0.16321703134240095</v>
      </c>
      <c r="P282" s="109">
        <f t="shared" si="42"/>
        <v>92.816419612314718</v>
      </c>
      <c r="R282" s="19">
        <v>833</v>
      </c>
      <c r="S282" s="14" t="s">
        <v>355</v>
      </c>
      <c r="T282" s="25"/>
      <c r="U282" s="28"/>
      <c r="V282" s="29"/>
      <c r="W282" s="30"/>
      <c r="X282" s="1">
        <v>2</v>
      </c>
      <c r="Y282" s="1">
        <v>1</v>
      </c>
    </row>
    <row r="283" spans="1:25" ht="13.5" customHeight="1">
      <c r="A283" s="18" t="s">
        <v>356</v>
      </c>
      <c r="B283" s="5">
        <v>5967</v>
      </c>
      <c r="C283" s="5">
        <v>5879</v>
      </c>
      <c r="D283" s="10">
        <f t="shared" si="35"/>
        <v>-88</v>
      </c>
      <c r="E283" s="89">
        <f t="shared" si="36"/>
        <v>-1.4747779453661791E-2</v>
      </c>
      <c r="F283" s="93">
        <v>317</v>
      </c>
      <c r="G283" s="94">
        <v>817</v>
      </c>
      <c r="H283" s="94">
        <v>3347</v>
      </c>
      <c r="I283" s="94">
        <v>1715</v>
      </c>
      <c r="J283" s="94">
        <v>778</v>
      </c>
      <c r="K283" s="96">
        <f t="shared" si="37"/>
        <v>5.3920734818846745E-2</v>
      </c>
      <c r="L283" s="96">
        <f t="shared" si="38"/>
        <v>0.13896921245109711</v>
      </c>
      <c r="M283" s="96">
        <f t="shared" si="39"/>
        <v>0.56931450927028404</v>
      </c>
      <c r="N283" s="96">
        <f t="shared" si="40"/>
        <v>0.29171627827861879</v>
      </c>
      <c r="O283" s="96">
        <f t="shared" si="41"/>
        <v>0.13233543119578159</v>
      </c>
      <c r="P283" s="109">
        <f t="shared" si="42"/>
        <v>75.649835673737684</v>
      </c>
      <c r="R283" s="19">
        <v>834</v>
      </c>
      <c r="S283" s="14" t="s">
        <v>356</v>
      </c>
      <c r="T283" s="25"/>
      <c r="U283" s="28"/>
      <c r="V283" s="29"/>
      <c r="W283" s="30"/>
      <c r="X283" s="1">
        <v>5</v>
      </c>
      <c r="Y283" s="1">
        <v>3</v>
      </c>
    </row>
    <row r="284" spans="1:25" ht="13.5" customHeight="1">
      <c r="A284" s="18" t="s">
        <v>88</v>
      </c>
      <c r="B284" s="5">
        <v>244223</v>
      </c>
      <c r="C284" s="5">
        <v>249009</v>
      </c>
      <c r="D284" s="10">
        <f t="shared" si="35"/>
        <v>4786</v>
      </c>
      <c r="E284" s="89">
        <f t="shared" si="36"/>
        <v>1.959684386810423E-2</v>
      </c>
      <c r="F284" s="93">
        <v>14111</v>
      </c>
      <c r="G284" s="94">
        <v>31892</v>
      </c>
      <c r="H284" s="94">
        <v>169376</v>
      </c>
      <c r="I284" s="94">
        <v>47741</v>
      </c>
      <c r="J284" s="94">
        <v>23064</v>
      </c>
      <c r="K284" s="96">
        <f t="shared" si="37"/>
        <v>5.6668634467027294E-2</v>
      </c>
      <c r="L284" s="96">
        <f t="shared" si="38"/>
        <v>0.12807569204325947</v>
      </c>
      <c r="M284" s="96">
        <f t="shared" si="39"/>
        <v>0.68020031404487391</v>
      </c>
      <c r="N284" s="96">
        <f t="shared" si="40"/>
        <v>0.19172399391186665</v>
      </c>
      <c r="O284" s="96">
        <f t="shared" si="41"/>
        <v>9.2623158199101233E-2</v>
      </c>
      <c r="P284" s="109">
        <f t="shared" si="42"/>
        <v>47.015515775552615</v>
      </c>
      <c r="R284" s="19">
        <v>837</v>
      </c>
      <c r="S284" s="14" t="s">
        <v>89</v>
      </c>
      <c r="T284" s="25"/>
      <c r="U284" s="28"/>
      <c r="V284" s="29"/>
      <c r="W284" s="30"/>
      <c r="X284" s="1">
        <v>6</v>
      </c>
      <c r="Y284" s="1">
        <v>7</v>
      </c>
    </row>
    <row r="285" spans="1:25" ht="13.5" customHeight="1">
      <c r="A285" s="18" t="s">
        <v>357</v>
      </c>
      <c r="B285" s="5">
        <v>1479</v>
      </c>
      <c r="C285" s="5">
        <v>1441</v>
      </c>
      <c r="D285" s="10">
        <f t="shared" si="35"/>
        <v>-38</v>
      </c>
      <c r="E285" s="89">
        <f t="shared" si="36"/>
        <v>-2.5693035835023692E-2</v>
      </c>
      <c r="F285" s="93">
        <v>47</v>
      </c>
      <c r="G285" s="94">
        <v>130</v>
      </c>
      <c r="H285" s="94">
        <v>706</v>
      </c>
      <c r="I285" s="94">
        <v>605</v>
      </c>
      <c r="J285" s="94">
        <v>255</v>
      </c>
      <c r="K285" s="96">
        <f t="shared" si="37"/>
        <v>3.2616238723108953E-2</v>
      </c>
      <c r="L285" s="96">
        <f t="shared" si="38"/>
        <v>9.021512838306732E-2</v>
      </c>
      <c r="M285" s="96">
        <f t="shared" si="39"/>
        <v>0.48993754337265788</v>
      </c>
      <c r="N285" s="96">
        <f t="shared" si="40"/>
        <v>0.41984732824427479</v>
      </c>
      <c r="O285" s="96">
        <f t="shared" si="41"/>
        <v>0.17696044413601666</v>
      </c>
      <c r="P285" s="109">
        <f t="shared" si="42"/>
        <v>104.10764872521247</v>
      </c>
      <c r="R285" s="19">
        <v>844</v>
      </c>
      <c r="S285" s="14" t="s">
        <v>357</v>
      </c>
      <c r="T285" s="25"/>
      <c r="U285" s="28"/>
      <c r="V285" s="29"/>
      <c r="W285" s="30"/>
      <c r="X285" s="1">
        <v>11</v>
      </c>
      <c r="Y285" s="1">
        <v>1</v>
      </c>
    </row>
    <row r="286" spans="1:25" ht="13.5" customHeight="1">
      <c r="A286" s="18" t="s">
        <v>358</v>
      </c>
      <c r="B286" s="5">
        <v>2882</v>
      </c>
      <c r="C286" s="5">
        <v>2863</v>
      </c>
      <c r="D286" s="10">
        <f t="shared" si="35"/>
        <v>-19</v>
      </c>
      <c r="E286" s="89">
        <f t="shared" si="36"/>
        <v>-6.5926439972241457E-3</v>
      </c>
      <c r="F286" s="93">
        <v>178</v>
      </c>
      <c r="G286" s="94">
        <v>452</v>
      </c>
      <c r="H286" s="94">
        <v>1524</v>
      </c>
      <c r="I286" s="94">
        <v>887</v>
      </c>
      <c r="J286" s="94">
        <v>448</v>
      </c>
      <c r="K286" s="96">
        <f t="shared" si="37"/>
        <v>6.2172546280125744E-2</v>
      </c>
      <c r="L286" s="96">
        <f t="shared" si="38"/>
        <v>0.15787635347537549</v>
      </c>
      <c r="M286" s="96">
        <f t="shared" si="39"/>
        <v>0.53230876702759344</v>
      </c>
      <c r="N286" s="96">
        <f t="shared" si="40"/>
        <v>0.30981487949703107</v>
      </c>
      <c r="O286" s="96">
        <f t="shared" si="41"/>
        <v>0.15647921760391198</v>
      </c>
      <c r="P286" s="109">
        <f t="shared" si="42"/>
        <v>87.860892388451447</v>
      </c>
      <c r="R286" s="19">
        <v>845</v>
      </c>
      <c r="S286" s="14" t="s">
        <v>358</v>
      </c>
      <c r="T286" s="25"/>
      <c r="U286" s="28"/>
      <c r="V286" s="29"/>
      <c r="W286" s="30"/>
      <c r="X286" s="1">
        <v>19</v>
      </c>
      <c r="Y286" s="1">
        <v>2</v>
      </c>
    </row>
    <row r="287" spans="1:25" ht="13.5" customHeight="1">
      <c r="A287" s="18" t="s">
        <v>359</v>
      </c>
      <c r="B287" s="5">
        <v>4952</v>
      </c>
      <c r="C287" s="5">
        <v>4862</v>
      </c>
      <c r="D287" s="10">
        <f t="shared" si="35"/>
        <v>-90</v>
      </c>
      <c r="E287" s="89">
        <f t="shared" si="36"/>
        <v>-1.817447495961233E-2</v>
      </c>
      <c r="F287" s="93">
        <v>258</v>
      </c>
      <c r="G287" s="94">
        <v>686</v>
      </c>
      <c r="H287" s="94">
        <v>2475</v>
      </c>
      <c r="I287" s="94">
        <v>1701</v>
      </c>
      <c r="J287" s="94">
        <v>836</v>
      </c>
      <c r="K287" s="96">
        <f t="shared" si="37"/>
        <v>5.3064582476347183E-2</v>
      </c>
      <c r="L287" s="96">
        <f t="shared" si="38"/>
        <v>0.14109419991772934</v>
      </c>
      <c r="M287" s="96">
        <f t="shared" si="39"/>
        <v>0.50904977375565608</v>
      </c>
      <c r="N287" s="96">
        <f t="shared" si="40"/>
        <v>0.34985602632661456</v>
      </c>
      <c r="O287" s="96">
        <f t="shared" si="41"/>
        <v>0.17194570135746606</v>
      </c>
      <c r="P287" s="109">
        <f t="shared" si="42"/>
        <v>96.444444444444443</v>
      </c>
      <c r="R287" s="19">
        <v>846</v>
      </c>
      <c r="S287" s="14" t="s">
        <v>360</v>
      </c>
      <c r="T287" s="25"/>
      <c r="U287" s="28"/>
      <c r="V287" s="29"/>
      <c r="W287" s="30"/>
      <c r="X287" s="1">
        <v>14</v>
      </c>
      <c r="Y287" s="1">
        <v>2</v>
      </c>
    </row>
    <row r="288" spans="1:25" ht="13.5" customHeight="1">
      <c r="A288" s="18" t="s">
        <v>361</v>
      </c>
      <c r="B288" s="5">
        <v>4241</v>
      </c>
      <c r="C288" s="5">
        <v>4160</v>
      </c>
      <c r="D288" s="10">
        <f t="shared" si="35"/>
        <v>-81</v>
      </c>
      <c r="E288" s="89">
        <f t="shared" si="36"/>
        <v>-1.9099269040320666E-2</v>
      </c>
      <c r="F288" s="93">
        <v>182</v>
      </c>
      <c r="G288" s="94">
        <v>530</v>
      </c>
      <c r="H288" s="94">
        <v>2148</v>
      </c>
      <c r="I288" s="94">
        <v>1482</v>
      </c>
      <c r="J288" s="94">
        <v>648</v>
      </c>
      <c r="K288" s="96">
        <f t="shared" si="37"/>
        <v>4.3749999999999997E-2</v>
      </c>
      <c r="L288" s="96">
        <f t="shared" si="38"/>
        <v>0.12740384615384615</v>
      </c>
      <c r="M288" s="96">
        <f t="shared" si="39"/>
        <v>0.5163461538461539</v>
      </c>
      <c r="N288" s="96">
        <f t="shared" si="40"/>
        <v>0.35625000000000001</v>
      </c>
      <c r="O288" s="96">
        <f t="shared" si="41"/>
        <v>0.15576923076923077</v>
      </c>
      <c r="P288" s="109">
        <f t="shared" si="42"/>
        <v>93.668528864059581</v>
      </c>
      <c r="R288" s="19">
        <v>848</v>
      </c>
      <c r="S288" s="14" t="s">
        <v>361</v>
      </c>
      <c r="T288" s="25"/>
      <c r="U288" s="28"/>
      <c r="V288" s="29"/>
      <c r="W288" s="30"/>
      <c r="X288" s="1">
        <v>12</v>
      </c>
      <c r="Y288" s="1">
        <v>2</v>
      </c>
    </row>
    <row r="289" spans="1:25" ht="13.5" customHeight="1">
      <c r="A289" s="18" t="s">
        <v>362</v>
      </c>
      <c r="B289" s="5">
        <v>2938</v>
      </c>
      <c r="C289" s="5">
        <v>2903</v>
      </c>
      <c r="D289" s="10">
        <f t="shared" si="35"/>
        <v>-35</v>
      </c>
      <c r="E289" s="89">
        <f t="shared" si="36"/>
        <v>-1.1912865895166824E-2</v>
      </c>
      <c r="F289" s="93">
        <v>185</v>
      </c>
      <c r="G289" s="94">
        <v>511</v>
      </c>
      <c r="H289" s="94">
        <v>1530</v>
      </c>
      <c r="I289" s="94">
        <v>862</v>
      </c>
      <c r="J289" s="94">
        <v>427</v>
      </c>
      <c r="K289" s="96">
        <f t="shared" si="37"/>
        <v>6.3727178780571825E-2</v>
      </c>
      <c r="L289" s="96">
        <f t="shared" si="38"/>
        <v>0.17602480192903894</v>
      </c>
      <c r="M289" s="96">
        <f t="shared" si="39"/>
        <v>0.5270409920771616</v>
      </c>
      <c r="N289" s="96">
        <f t="shared" si="40"/>
        <v>0.29693420599379949</v>
      </c>
      <c r="O289" s="96">
        <f t="shared" si="41"/>
        <v>0.14708921805029279</v>
      </c>
      <c r="P289" s="109">
        <f t="shared" si="42"/>
        <v>89.738562091503269</v>
      </c>
      <c r="R289" s="19">
        <v>849</v>
      </c>
      <c r="S289" s="14" t="s">
        <v>362</v>
      </c>
      <c r="T289" s="25"/>
      <c r="U289" s="28"/>
      <c r="V289" s="29"/>
      <c r="W289" s="30"/>
      <c r="X289" s="1">
        <v>16</v>
      </c>
      <c r="Y289" s="1">
        <v>2</v>
      </c>
    </row>
    <row r="290" spans="1:25" ht="13.5" customHeight="1">
      <c r="A290" s="18" t="s">
        <v>363</v>
      </c>
      <c r="B290" s="5">
        <v>2387</v>
      </c>
      <c r="C290" s="5">
        <v>2407</v>
      </c>
      <c r="D290" s="10">
        <f t="shared" si="35"/>
        <v>20</v>
      </c>
      <c r="E290" s="89">
        <f t="shared" si="36"/>
        <v>8.3787180561374353E-3</v>
      </c>
      <c r="F290" s="93">
        <v>146</v>
      </c>
      <c r="G290" s="94">
        <v>423</v>
      </c>
      <c r="H290" s="94">
        <v>1280</v>
      </c>
      <c r="I290" s="94">
        <v>704</v>
      </c>
      <c r="J290" s="94">
        <v>322</v>
      </c>
      <c r="K290" s="96">
        <f t="shared" si="37"/>
        <v>6.0656418778562524E-2</v>
      </c>
      <c r="L290" s="96">
        <f t="shared" si="38"/>
        <v>0.17573743248857499</v>
      </c>
      <c r="M290" s="96">
        <f t="shared" si="39"/>
        <v>0.53178230162027418</v>
      </c>
      <c r="N290" s="96">
        <f t="shared" si="40"/>
        <v>0.29248026589115084</v>
      </c>
      <c r="O290" s="96">
        <f t="shared" si="41"/>
        <v>0.13377648525135022</v>
      </c>
      <c r="P290" s="109">
        <f t="shared" si="42"/>
        <v>88.046875</v>
      </c>
      <c r="R290" s="19">
        <v>850</v>
      </c>
      <c r="S290" s="14" t="s">
        <v>363</v>
      </c>
      <c r="T290" s="25"/>
      <c r="U290" s="28"/>
      <c r="V290" s="29"/>
      <c r="W290" s="30"/>
      <c r="X290" s="1">
        <v>13</v>
      </c>
      <c r="Y290" s="1">
        <v>2</v>
      </c>
    </row>
    <row r="291" spans="1:25" ht="13.5" customHeight="1">
      <c r="A291" s="18" t="s">
        <v>90</v>
      </c>
      <c r="B291" s="5">
        <v>21333</v>
      </c>
      <c r="C291" s="5">
        <v>21227</v>
      </c>
      <c r="D291" s="10">
        <f t="shared" si="35"/>
        <v>-106</v>
      </c>
      <c r="E291" s="89">
        <f t="shared" si="36"/>
        <v>-4.9688276379318275E-3</v>
      </c>
      <c r="F291" s="93">
        <v>1377</v>
      </c>
      <c r="G291" s="94">
        <v>3482</v>
      </c>
      <c r="H291" s="94">
        <v>12326</v>
      </c>
      <c r="I291" s="94">
        <v>5419</v>
      </c>
      <c r="J291" s="94">
        <v>2279</v>
      </c>
      <c r="K291" s="96">
        <f t="shared" si="37"/>
        <v>6.487021246525651E-2</v>
      </c>
      <c r="L291" s="96">
        <f t="shared" si="38"/>
        <v>0.16403636877561595</v>
      </c>
      <c r="M291" s="96">
        <f t="shared" si="39"/>
        <v>0.58067555471804777</v>
      </c>
      <c r="N291" s="96">
        <f t="shared" si="40"/>
        <v>0.25528807650633628</v>
      </c>
      <c r="O291" s="96">
        <f t="shared" si="41"/>
        <v>0.10736326376784285</v>
      </c>
      <c r="P291" s="109">
        <f t="shared" si="42"/>
        <v>72.213207853318181</v>
      </c>
      <c r="R291" s="19">
        <v>851</v>
      </c>
      <c r="S291" s="14" t="s">
        <v>91</v>
      </c>
      <c r="T291" s="25"/>
      <c r="U291" s="28"/>
      <c r="V291" s="29"/>
      <c r="W291" s="30"/>
      <c r="X291" s="1">
        <v>19</v>
      </c>
      <c r="Y291" s="1">
        <v>5</v>
      </c>
    </row>
    <row r="292" spans="1:25" ht="13.5" customHeight="1">
      <c r="A292" s="18" t="s">
        <v>92</v>
      </c>
      <c r="B292" s="5">
        <v>195137</v>
      </c>
      <c r="C292" s="5">
        <v>197900</v>
      </c>
      <c r="D292" s="10">
        <f t="shared" si="35"/>
        <v>2763</v>
      </c>
      <c r="E292" s="89">
        <f t="shared" si="36"/>
        <v>1.4159282965301223E-2</v>
      </c>
      <c r="F292" s="93">
        <v>11080</v>
      </c>
      <c r="G292" s="94">
        <v>24489</v>
      </c>
      <c r="H292" s="94">
        <v>132201</v>
      </c>
      <c r="I292" s="94">
        <v>41210</v>
      </c>
      <c r="J292" s="94">
        <v>20411</v>
      </c>
      <c r="K292" s="96">
        <f t="shared" si="37"/>
        <v>5.598787266296109E-2</v>
      </c>
      <c r="L292" s="96">
        <f t="shared" si="38"/>
        <v>0.12374431531076301</v>
      </c>
      <c r="M292" s="96">
        <f t="shared" si="39"/>
        <v>0.66801920161697825</v>
      </c>
      <c r="N292" s="96">
        <f t="shared" si="40"/>
        <v>0.20823648307225873</v>
      </c>
      <c r="O292" s="96">
        <f t="shared" si="41"/>
        <v>0.10313794845881759</v>
      </c>
      <c r="P292" s="109">
        <f t="shared" si="42"/>
        <v>49.696295792013679</v>
      </c>
      <c r="R292" s="19">
        <v>853</v>
      </c>
      <c r="S292" s="14" t="s">
        <v>93</v>
      </c>
      <c r="T292" s="25"/>
      <c r="U292" s="28"/>
      <c r="V292" s="29"/>
      <c r="W292" s="30"/>
      <c r="X292" s="1">
        <v>2</v>
      </c>
      <c r="Y292" s="1">
        <v>7</v>
      </c>
    </row>
    <row r="293" spans="1:25" ht="13.5" customHeight="1">
      <c r="A293" s="18" t="s">
        <v>364</v>
      </c>
      <c r="B293" s="5">
        <v>3296</v>
      </c>
      <c r="C293" s="5">
        <v>3262</v>
      </c>
      <c r="D293" s="10">
        <f t="shared" si="35"/>
        <v>-34</v>
      </c>
      <c r="E293" s="89">
        <f t="shared" si="36"/>
        <v>-1.0315533980582492E-2</v>
      </c>
      <c r="F293" s="93">
        <v>126</v>
      </c>
      <c r="G293" s="94">
        <v>314</v>
      </c>
      <c r="H293" s="94">
        <v>1562</v>
      </c>
      <c r="I293" s="94">
        <v>1386</v>
      </c>
      <c r="J293" s="94">
        <v>622</v>
      </c>
      <c r="K293" s="96">
        <f t="shared" si="37"/>
        <v>3.8626609442060089E-2</v>
      </c>
      <c r="L293" s="96">
        <f t="shared" si="38"/>
        <v>9.6259963212752916E-2</v>
      </c>
      <c r="M293" s="96">
        <f t="shared" si="39"/>
        <v>0.47884733292458614</v>
      </c>
      <c r="N293" s="96">
        <f t="shared" si="40"/>
        <v>0.42489270386266093</v>
      </c>
      <c r="O293" s="96">
        <f t="shared" si="41"/>
        <v>0.19068056407112202</v>
      </c>
      <c r="P293" s="109">
        <f t="shared" si="42"/>
        <v>108.8348271446863</v>
      </c>
      <c r="R293" s="19">
        <v>854</v>
      </c>
      <c r="S293" s="14" t="s">
        <v>364</v>
      </c>
      <c r="T293" s="25"/>
      <c r="U293" s="28"/>
      <c r="V293" s="29"/>
      <c r="W293" s="30"/>
      <c r="X293" s="1">
        <v>19</v>
      </c>
      <c r="Y293" s="1">
        <v>2</v>
      </c>
    </row>
    <row r="294" spans="1:25" ht="13.5" customHeight="1">
      <c r="A294" s="18" t="s">
        <v>365</v>
      </c>
      <c r="B294" s="5">
        <v>2420</v>
      </c>
      <c r="C294" s="5">
        <v>2394</v>
      </c>
      <c r="D294" s="10">
        <f t="shared" si="35"/>
        <v>-26</v>
      </c>
      <c r="E294" s="89">
        <f t="shared" si="36"/>
        <v>-1.0743801652892571E-2</v>
      </c>
      <c r="F294" s="93">
        <v>77</v>
      </c>
      <c r="G294" s="94">
        <v>232</v>
      </c>
      <c r="H294" s="94">
        <v>1221</v>
      </c>
      <c r="I294" s="94">
        <v>941</v>
      </c>
      <c r="J294" s="94">
        <v>388</v>
      </c>
      <c r="K294" s="96">
        <f t="shared" si="37"/>
        <v>3.2163742690058478E-2</v>
      </c>
      <c r="L294" s="96">
        <f t="shared" si="38"/>
        <v>9.6908939014202167E-2</v>
      </c>
      <c r="M294" s="96">
        <f t="shared" si="39"/>
        <v>0.5100250626566416</v>
      </c>
      <c r="N294" s="96">
        <f t="shared" si="40"/>
        <v>0.39306599832915623</v>
      </c>
      <c r="O294" s="96">
        <f t="shared" si="41"/>
        <v>0.16207184628237259</v>
      </c>
      <c r="P294" s="109">
        <f t="shared" si="42"/>
        <v>96.068796068796061</v>
      </c>
      <c r="R294" s="19">
        <v>857</v>
      </c>
      <c r="S294" s="14" t="s">
        <v>365</v>
      </c>
      <c r="T294" s="25"/>
      <c r="U294" s="28"/>
      <c r="V294" s="29"/>
      <c r="W294" s="30"/>
      <c r="X294" s="1">
        <v>11</v>
      </c>
      <c r="Y294" s="1">
        <v>2</v>
      </c>
    </row>
    <row r="295" spans="1:25" ht="13.5" customHeight="1">
      <c r="A295" s="18" t="s">
        <v>94</v>
      </c>
      <c r="B295" s="5">
        <v>39718</v>
      </c>
      <c r="C295" s="5">
        <v>40384</v>
      </c>
      <c r="D295" s="10">
        <f t="shared" si="35"/>
        <v>666</v>
      </c>
      <c r="E295" s="89">
        <f t="shared" si="36"/>
        <v>1.6768215922251972E-2</v>
      </c>
      <c r="F295" s="93">
        <v>2778</v>
      </c>
      <c r="G295" s="94">
        <v>7140</v>
      </c>
      <c r="H295" s="94">
        <v>25699</v>
      </c>
      <c r="I295" s="94">
        <v>7545</v>
      </c>
      <c r="J295" s="94">
        <v>3293</v>
      </c>
      <c r="K295" s="96">
        <f t="shared" si="37"/>
        <v>6.878961965134707E-2</v>
      </c>
      <c r="L295" s="96">
        <f t="shared" si="38"/>
        <v>0.1768026941362916</v>
      </c>
      <c r="M295" s="96">
        <f t="shared" si="39"/>
        <v>0.63636588748019018</v>
      </c>
      <c r="N295" s="96">
        <f t="shared" si="40"/>
        <v>0.18683141838351822</v>
      </c>
      <c r="O295" s="96">
        <f t="shared" si="41"/>
        <v>8.1542194928684628E-2</v>
      </c>
      <c r="P295" s="109">
        <f t="shared" si="42"/>
        <v>57.142301256858239</v>
      </c>
      <c r="R295" s="19">
        <v>858</v>
      </c>
      <c r="S295" s="14" t="s">
        <v>95</v>
      </c>
      <c r="T295" s="25"/>
      <c r="U295" s="28"/>
      <c r="V295" s="29"/>
      <c r="W295" s="30"/>
      <c r="X295" s="1">
        <v>1</v>
      </c>
      <c r="Y295" s="1">
        <v>5</v>
      </c>
    </row>
    <row r="296" spans="1:25" ht="13.5" customHeight="1">
      <c r="A296" s="18" t="s">
        <v>366</v>
      </c>
      <c r="B296" s="5">
        <v>6593</v>
      </c>
      <c r="C296" s="5">
        <v>6562</v>
      </c>
      <c r="D296" s="10">
        <f t="shared" si="35"/>
        <v>-31</v>
      </c>
      <c r="E296" s="89">
        <f t="shared" si="36"/>
        <v>-4.7019566206583097E-3</v>
      </c>
      <c r="F296" s="93">
        <v>728</v>
      </c>
      <c r="G296" s="94">
        <v>1940</v>
      </c>
      <c r="H296" s="94">
        <v>3677</v>
      </c>
      <c r="I296" s="94">
        <v>945</v>
      </c>
      <c r="J296" s="94">
        <v>396</v>
      </c>
      <c r="K296" s="96">
        <f t="shared" si="37"/>
        <v>0.11094178604084121</v>
      </c>
      <c r="L296" s="96">
        <f t="shared" si="38"/>
        <v>0.29564157269125269</v>
      </c>
      <c r="M296" s="96">
        <f t="shared" si="39"/>
        <v>0.56034745504419381</v>
      </c>
      <c r="N296" s="96">
        <f t="shared" si="40"/>
        <v>0.14401097226455348</v>
      </c>
      <c r="O296" s="96">
        <f t="shared" si="41"/>
        <v>6.0347455044193844E-2</v>
      </c>
      <c r="P296" s="109">
        <f t="shared" si="42"/>
        <v>78.460701658961099</v>
      </c>
      <c r="R296" s="19">
        <v>859</v>
      </c>
      <c r="S296" s="14" t="s">
        <v>366</v>
      </c>
      <c r="T296" s="25"/>
      <c r="U296" s="28"/>
      <c r="V296" s="29"/>
      <c r="W296" s="30"/>
      <c r="X296" s="1">
        <v>17</v>
      </c>
      <c r="Y296" s="1">
        <v>3</v>
      </c>
    </row>
    <row r="297" spans="1:25" ht="13.5" customHeight="1">
      <c r="A297" s="18" t="s">
        <v>165</v>
      </c>
      <c r="B297" s="5">
        <v>12669</v>
      </c>
      <c r="C297" s="5">
        <v>12599</v>
      </c>
      <c r="D297" s="10">
        <f t="shared" si="35"/>
        <v>-70</v>
      </c>
      <c r="E297" s="89">
        <f t="shared" si="36"/>
        <v>-5.5252979714263128E-3</v>
      </c>
      <c r="F297" s="93">
        <v>780</v>
      </c>
      <c r="G297" s="94">
        <v>2062</v>
      </c>
      <c r="H297" s="94">
        <v>7116</v>
      </c>
      <c r="I297" s="94">
        <v>3421</v>
      </c>
      <c r="J297" s="94">
        <v>1653</v>
      </c>
      <c r="K297" s="96">
        <f t="shared" si="37"/>
        <v>6.1909675371061193E-2</v>
      </c>
      <c r="L297" s="96">
        <f t="shared" si="38"/>
        <v>0.16366378283990793</v>
      </c>
      <c r="M297" s="96">
        <f t="shared" si="39"/>
        <v>0.5648067306929121</v>
      </c>
      <c r="N297" s="96">
        <f t="shared" si="40"/>
        <v>0.27152948646717995</v>
      </c>
      <c r="O297" s="96">
        <f t="shared" si="41"/>
        <v>0.13120088895944124</v>
      </c>
      <c r="P297" s="109">
        <f t="shared" si="42"/>
        <v>77.051714446318158</v>
      </c>
      <c r="R297" s="19">
        <v>886</v>
      </c>
      <c r="S297" s="14" t="s">
        <v>166</v>
      </c>
      <c r="T297" s="25"/>
      <c r="U297" s="28"/>
      <c r="V297" s="29"/>
      <c r="W297" s="30"/>
      <c r="X297" s="1">
        <v>4</v>
      </c>
      <c r="Y297" s="1">
        <v>4</v>
      </c>
    </row>
    <row r="298" spans="1:25" ht="13.5" customHeight="1">
      <c r="A298" s="18" t="s">
        <v>367</v>
      </c>
      <c r="B298" s="5">
        <v>4669</v>
      </c>
      <c r="C298" s="5">
        <v>4569</v>
      </c>
      <c r="D298" s="10">
        <f t="shared" si="35"/>
        <v>-100</v>
      </c>
      <c r="E298" s="89">
        <f t="shared" si="36"/>
        <v>-2.1417862497322804E-2</v>
      </c>
      <c r="F298" s="93">
        <v>217</v>
      </c>
      <c r="G298" s="94">
        <v>564</v>
      </c>
      <c r="H298" s="94">
        <v>2424</v>
      </c>
      <c r="I298" s="94">
        <v>1581</v>
      </c>
      <c r="J298" s="94">
        <v>771</v>
      </c>
      <c r="K298" s="96">
        <f t="shared" si="37"/>
        <v>4.7493981177500547E-2</v>
      </c>
      <c r="L298" s="96">
        <f t="shared" si="38"/>
        <v>0.12344057780695995</v>
      </c>
      <c r="M298" s="96">
        <f t="shared" si="39"/>
        <v>0.53053184504267892</v>
      </c>
      <c r="N298" s="96">
        <f t="shared" si="40"/>
        <v>0.34602757715036114</v>
      </c>
      <c r="O298" s="96">
        <f t="shared" si="41"/>
        <v>0.16874589625738673</v>
      </c>
      <c r="P298" s="109">
        <f t="shared" si="42"/>
        <v>88.490099009901002</v>
      </c>
      <c r="R298" s="19">
        <v>887</v>
      </c>
      <c r="S298" s="14" t="s">
        <v>367</v>
      </c>
      <c r="T298" s="25"/>
      <c r="U298" s="28"/>
      <c r="V298" s="29"/>
      <c r="W298" s="30"/>
      <c r="X298" s="1">
        <v>6</v>
      </c>
      <c r="Y298" s="1">
        <v>2</v>
      </c>
    </row>
    <row r="299" spans="1:25" ht="13.5" customHeight="1">
      <c r="A299" s="18" t="s">
        <v>368</v>
      </c>
      <c r="B299" s="5">
        <v>2568</v>
      </c>
      <c r="C299" s="5">
        <v>2523</v>
      </c>
      <c r="D299" s="10">
        <f t="shared" si="35"/>
        <v>-45</v>
      </c>
      <c r="E299" s="89">
        <f t="shared" si="36"/>
        <v>-1.7523364485981352E-2</v>
      </c>
      <c r="F299" s="93">
        <v>131</v>
      </c>
      <c r="G299" s="94">
        <v>355</v>
      </c>
      <c r="H299" s="94">
        <v>1343</v>
      </c>
      <c r="I299" s="94">
        <v>825</v>
      </c>
      <c r="J299" s="94">
        <v>357</v>
      </c>
      <c r="K299" s="96">
        <f t="shared" si="37"/>
        <v>5.1922314704716609E-2</v>
      </c>
      <c r="L299" s="96">
        <f t="shared" si="38"/>
        <v>0.14070550931430836</v>
      </c>
      <c r="M299" s="96">
        <f t="shared" si="39"/>
        <v>0.53230281411018632</v>
      </c>
      <c r="N299" s="96">
        <f t="shared" si="40"/>
        <v>0.32699167657550537</v>
      </c>
      <c r="O299" s="96">
        <f t="shared" si="41"/>
        <v>0.14149821640903687</v>
      </c>
      <c r="P299" s="109">
        <f t="shared" si="42"/>
        <v>87.862993298585252</v>
      </c>
      <c r="R299" s="19">
        <v>889</v>
      </c>
      <c r="S299" s="14" t="s">
        <v>368</v>
      </c>
      <c r="T299" s="25"/>
      <c r="U299" s="28"/>
      <c r="V299" s="29"/>
      <c r="W299" s="30"/>
      <c r="X299" s="1">
        <v>17</v>
      </c>
      <c r="Y299" s="1">
        <v>2</v>
      </c>
    </row>
    <row r="300" spans="1:25" ht="13.5" customHeight="1">
      <c r="A300" s="18" t="s">
        <v>369</v>
      </c>
      <c r="B300" s="5">
        <v>1176</v>
      </c>
      <c r="C300" s="5">
        <v>1180</v>
      </c>
      <c r="D300" s="10">
        <f t="shared" si="35"/>
        <v>4</v>
      </c>
      <c r="E300" s="89">
        <f t="shared" si="36"/>
        <v>3.4013605442175798E-3</v>
      </c>
      <c r="F300" s="93">
        <v>64</v>
      </c>
      <c r="G300" s="94">
        <v>148</v>
      </c>
      <c r="H300" s="94">
        <v>658</v>
      </c>
      <c r="I300" s="94">
        <v>374</v>
      </c>
      <c r="J300" s="94">
        <v>168</v>
      </c>
      <c r="K300" s="96">
        <f t="shared" si="37"/>
        <v>5.4237288135593219E-2</v>
      </c>
      <c r="L300" s="96">
        <f t="shared" si="38"/>
        <v>0.12542372881355932</v>
      </c>
      <c r="M300" s="96">
        <f t="shared" si="39"/>
        <v>0.55762711864406778</v>
      </c>
      <c r="N300" s="96">
        <f t="shared" si="40"/>
        <v>0.31694915254237288</v>
      </c>
      <c r="O300" s="96">
        <f t="shared" si="41"/>
        <v>0.14237288135593221</v>
      </c>
      <c r="P300" s="109">
        <f t="shared" si="42"/>
        <v>79.331306990881458</v>
      </c>
      <c r="R300" s="19">
        <v>890</v>
      </c>
      <c r="S300" s="14" t="s">
        <v>369</v>
      </c>
      <c r="T300" s="25"/>
      <c r="U300" s="28"/>
      <c r="V300" s="29"/>
      <c r="W300" s="30"/>
      <c r="X300" s="1">
        <v>19</v>
      </c>
      <c r="Y300" s="1">
        <v>1</v>
      </c>
    </row>
    <row r="301" spans="1:25" ht="13.5" customHeight="1">
      <c r="A301" s="18" t="s">
        <v>370</v>
      </c>
      <c r="B301" s="5">
        <v>3634</v>
      </c>
      <c r="C301" s="5">
        <v>3592</v>
      </c>
      <c r="D301" s="10">
        <f t="shared" si="35"/>
        <v>-42</v>
      </c>
      <c r="E301" s="89">
        <f t="shared" si="36"/>
        <v>-1.1557512383049029E-2</v>
      </c>
      <c r="F301" s="93">
        <v>343</v>
      </c>
      <c r="G301" s="94">
        <v>874</v>
      </c>
      <c r="H301" s="94">
        <v>1949</v>
      </c>
      <c r="I301" s="94">
        <v>769</v>
      </c>
      <c r="J301" s="94">
        <v>344</v>
      </c>
      <c r="K301" s="96">
        <f t="shared" si="37"/>
        <v>9.5489977728285075E-2</v>
      </c>
      <c r="L301" s="96">
        <f t="shared" si="38"/>
        <v>0.24331848552338531</v>
      </c>
      <c r="M301" s="96">
        <f t="shared" si="39"/>
        <v>0.54259465478841873</v>
      </c>
      <c r="N301" s="96">
        <f t="shared" si="40"/>
        <v>0.21408685968819599</v>
      </c>
      <c r="O301" s="96">
        <f t="shared" si="41"/>
        <v>9.5768374164810696E-2</v>
      </c>
      <c r="P301" s="109">
        <f t="shared" si="42"/>
        <v>84.299640841457162</v>
      </c>
      <c r="R301" s="19">
        <v>892</v>
      </c>
      <c r="S301" s="14" t="s">
        <v>370</v>
      </c>
      <c r="T301" s="25"/>
      <c r="U301" s="28"/>
      <c r="V301" s="29"/>
      <c r="W301" s="30"/>
      <c r="X301" s="1">
        <v>13</v>
      </c>
      <c r="Y301" s="1">
        <v>2</v>
      </c>
    </row>
    <row r="302" spans="1:25" ht="13.5" customHeight="1">
      <c r="A302" s="18" t="s">
        <v>371</v>
      </c>
      <c r="B302" s="5">
        <v>7497</v>
      </c>
      <c r="C302" s="5">
        <v>7434</v>
      </c>
      <c r="D302" s="10">
        <f t="shared" si="35"/>
        <v>-63</v>
      </c>
      <c r="E302" s="89">
        <f t="shared" si="36"/>
        <v>-8.4033613445377853E-3</v>
      </c>
      <c r="F302" s="93">
        <v>524</v>
      </c>
      <c r="G302" s="94">
        <v>1315</v>
      </c>
      <c r="H302" s="94">
        <v>4181</v>
      </c>
      <c r="I302" s="94">
        <v>1938</v>
      </c>
      <c r="J302" s="94">
        <v>982</v>
      </c>
      <c r="K302" s="96">
        <f t="shared" si="37"/>
        <v>7.0486951842884046E-2</v>
      </c>
      <c r="L302" s="96">
        <f t="shared" si="38"/>
        <v>0.17688996502555823</v>
      </c>
      <c r="M302" s="96">
        <f t="shared" si="39"/>
        <v>0.56241592682270647</v>
      </c>
      <c r="N302" s="96">
        <f t="shared" si="40"/>
        <v>0.26069410815173527</v>
      </c>
      <c r="O302" s="96">
        <f t="shared" si="41"/>
        <v>0.13209577616357276</v>
      </c>
      <c r="P302" s="109">
        <f t="shared" si="42"/>
        <v>77.804353025591965</v>
      </c>
      <c r="R302" s="19">
        <v>893</v>
      </c>
      <c r="S302" s="14" t="s">
        <v>372</v>
      </c>
      <c r="T302" s="25"/>
      <c r="U302" s="28"/>
      <c r="V302" s="29"/>
      <c r="W302" s="30"/>
      <c r="X302" s="1">
        <v>15</v>
      </c>
      <c r="Y302" s="1">
        <v>3</v>
      </c>
    </row>
    <row r="303" spans="1:25" ht="13.5" customHeight="1">
      <c r="A303" s="18" t="s">
        <v>167</v>
      </c>
      <c r="B303" s="5">
        <v>15463</v>
      </c>
      <c r="C303" s="5">
        <v>15092</v>
      </c>
      <c r="D303" s="10">
        <f t="shared" si="35"/>
        <v>-371</v>
      </c>
      <c r="E303" s="89">
        <f t="shared" si="36"/>
        <v>-2.3992756903576273E-2</v>
      </c>
      <c r="F303" s="93">
        <v>760</v>
      </c>
      <c r="G303" s="94">
        <v>1955</v>
      </c>
      <c r="H303" s="94">
        <v>8521</v>
      </c>
      <c r="I303" s="94">
        <v>4616</v>
      </c>
      <c r="J303" s="94">
        <v>2200</v>
      </c>
      <c r="K303" s="96">
        <f t="shared" si="37"/>
        <v>5.0357805459846278E-2</v>
      </c>
      <c r="L303" s="96">
        <f t="shared" si="38"/>
        <v>0.12953882851842036</v>
      </c>
      <c r="M303" s="96">
        <f t="shared" si="39"/>
        <v>0.5646037635833554</v>
      </c>
      <c r="N303" s="96">
        <f t="shared" si="40"/>
        <v>0.30585740789822424</v>
      </c>
      <c r="O303" s="96">
        <f t="shared" si="41"/>
        <v>0.1457725947521866</v>
      </c>
      <c r="P303" s="109">
        <f t="shared" si="42"/>
        <v>77.115362046708142</v>
      </c>
      <c r="R303" s="19">
        <v>895</v>
      </c>
      <c r="S303" s="14" t="s">
        <v>168</v>
      </c>
      <c r="T303" s="25"/>
      <c r="U303" s="28"/>
      <c r="V303" s="29"/>
      <c r="W303" s="30"/>
      <c r="X303" s="1">
        <v>2</v>
      </c>
      <c r="Y303" s="1">
        <v>4</v>
      </c>
    </row>
    <row r="304" spans="1:25" ht="13.5" customHeight="1">
      <c r="A304" s="18" t="s">
        <v>96</v>
      </c>
      <c r="B304" s="5">
        <v>67615</v>
      </c>
      <c r="C304" s="5">
        <v>67988</v>
      </c>
      <c r="D304" s="10">
        <f t="shared" si="35"/>
        <v>373</v>
      </c>
      <c r="E304" s="89">
        <f t="shared" si="36"/>
        <v>5.5165273977668683E-3</v>
      </c>
      <c r="F304" s="93">
        <v>4089</v>
      </c>
      <c r="G304" s="94">
        <v>9825</v>
      </c>
      <c r="H304" s="94">
        <v>43993</v>
      </c>
      <c r="I304" s="94">
        <v>14170</v>
      </c>
      <c r="J304" s="94">
        <v>6905</v>
      </c>
      <c r="K304" s="96">
        <f t="shared" si="37"/>
        <v>6.0142966405836322E-2</v>
      </c>
      <c r="L304" s="96">
        <f t="shared" si="38"/>
        <v>0.14451079602282757</v>
      </c>
      <c r="M304" s="96">
        <f t="shared" si="39"/>
        <v>0.64707007118903337</v>
      </c>
      <c r="N304" s="96">
        <f t="shared" si="40"/>
        <v>0.20841913278813909</v>
      </c>
      <c r="O304" s="96">
        <f t="shared" si="41"/>
        <v>0.10156204036006354</v>
      </c>
      <c r="P304" s="109">
        <f t="shared" si="42"/>
        <v>54.542768167663034</v>
      </c>
      <c r="R304" s="19">
        <v>905</v>
      </c>
      <c r="S304" s="14" t="s">
        <v>97</v>
      </c>
      <c r="T304" s="25"/>
      <c r="U304" s="28"/>
      <c r="V304" s="29"/>
      <c r="W304" s="30"/>
      <c r="X304" s="1">
        <v>15</v>
      </c>
      <c r="Y304" s="1">
        <v>6</v>
      </c>
    </row>
    <row r="305" spans="1:25" ht="13.5" customHeight="1">
      <c r="A305" s="18" t="s">
        <v>98</v>
      </c>
      <c r="B305" s="5">
        <v>20695</v>
      </c>
      <c r="C305" s="5">
        <v>20703</v>
      </c>
      <c r="D305" s="10">
        <f t="shared" si="35"/>
        <v>8</v>
      </c>
      <c r="E305" s="89">
        <f t="shared" si="36"/>
        <v>3.865668035758496E-4</v>
      </c>
      <c r="F305" s="93">
        <v>1153</v>
      </c>
      <c r="G305" s="94">
        <v>3116</v>
      </c>
      <c r="H305" s="94">
        <v>11726</v>
      </c>
      <c r="I305" s="94">
        <v>5861</v>
      </c>
      <c r="J305" s="94">
        <v>2872</v>
      </c>
      <c r="K305" s="96">
        <f t="shared" si="37"/>
        <v>5.5692411727768926E-2</v>
      </c>
      <c r="L305" s="96">
        <f t="shared" si="38"/>
        <v>0.15050958798241801</v>
      </c>
      <c r="M305" s="96">
        <f t="shared" si="39"/>
        <v>0.56639134424962567</v>
      </c>
      <c r="N305" s="96">
        <f t="shared" si="40"/>
        <v>0.28309906776795635</v>
      </c>
      <c r="O305" s="96">
        <f t="shared" si="41"/>
        <v>0.13872385644592572</v>
      </c>
      <c r="P305" s="109">
        <f t="shared" si="42"/>
        <v>76.556370458809482</v>
      </c>
      <c r="R305" s="19">
        <v>908</v>
      </c>
      <c r="S305" s="14" t="s">
        <v>98</v>
      </c>
      <c r="T305" s="25"/>
      <c r="U305" s="28"/>
      <c r="V305" s="29"/>
      <c r="W305" s="30"/>
      <c r="X305" s="1">
        <v>6</v>
      </c>
      <c r="Y305" s="1">
        <v>5</v>
      </c>
    </row>
    <row r="306" spans="1:25" ht="13.5" customHeight="1">
      <c r="A306" s="18" t="s">
        <v>99</v>
      </c>
      <c r="B306" s="5">
        <v>19973</v>
      </c>
      <c r="C306" s="5">
        <v>19759</v>
      </c>
      <c r="D306" s="10">
        <f t="shared" si="35"/>
        <v>-214</v>
      </c>
      <c r="E306" s="89">
        <f t="shared" si="36"/>
        <v>-1.0714464527111556E-2</v>
      </c>
      <c r="F306" s="93">
        <v>872</v>
      </c>
      <c r="G306" s="94">
        <v>2272</v>
      </c>
      <c r="H306" s="94">
        <v>10889</v>
      </c>
      <c r="I306" s="94">
        <v>6598</v>
      </c>
      <c r="J306" s="94">
        <v>2980</v>
      </c>
      <c r="K306" s="96">
        <f t="shared" si="37"/>
        <v>4.4131788045953746E-2</v>
      </c>
      <c r="L306" s="96">
        <f t="shared" si="38"/>
        <v>0.11498557619312719</v>
      </c>
      <c r="M306" s="96">
        <f t="shared" si="39"/>
        <v>0.55109064223897974</v>
      </c>
      <c r="N306" s="96">
        <f t="shared" si="40"/>
        <v>0.3339237815678931</v>
      </c>
      <c r="O306" s="96">
        <f t="shared" si="41"/>
        <v>0.15081734905612632</v>
      </c>
      <c r="P306" s="109">
        <f t="shared" si="42"/>
        <v>81.458352465791165</v>
      </c>
      <c r="R306" s="19">
        <v>915</v>
      </c>
      <c r="S306" s="14" t="s">
        <v>99</v>
      </c>
      <c r="T306" s="25"/>
      <c r="U306" s="28"/>
      <c r="V306" s="29"/>
      <c r="W306" s="30"/>
      <c r="X306" s="1">
        <v>11</v>
      </c>
      <c r="Y306" s="1">
        <v>4</v>
      </c>
    </row>
    <row r="307" spans="1:25" ht="13.5" customHeight="1">
      <c r="A307" s="18" t="s">
        <v>373</v>
      </c>
      <c r="B307" s="5">
        <v>2271</v>
      </c>
      <c r="C307" s="5">
        <v>2228</v>
      </c>
      <c r="D307" s="10">
        <f t="shared" si="35"/>
        <v>-43</v>
      </c>
      <c r="E307" s="89">
        <f t="shared" si="36"/>
        <v>-1.8934390136503776E-2</v>
      </c>
      <c r="F307" s="93">
        <v>122</v>
      </c>
      <c r="G307" s="94">
        <v>309</v>
      </c>
      <c r="H307" s="94">
        <v>1246</v>
      </c>
      <c r="I307" s="94">
        <v>673</v>
      </c>
      <c r="J307" s="94">
        <v>307</v>
      </c>
      <c r="K307" s="96">
        <f t="shared" si="37"/>
        <v>5.475763016157989E-2</v>
      </c>
      <c r="L307" s="96">
        <f t="shared" si="38"/>
        <v>0.13868940754039497</v>
      </c>
      <c r="M307" s="96">
        <f t="shared" si="39"/>
        <v>0.55924596050269304</v>
      </c>
      <c r="N307" s="96">
        <f t="shared" si="40"/>
        <v>0.30206463195691202</v>
      </c>
      <c r="O307" s="96">
        <f t="shared" si="41"/>
        <v>0.13779174147217235</v>
      </c>
      <c r="P307" s="109">
        <f t="shared" si="42"/>
        <v>78.81219903691813</v>
      </c>
      <c r="R307" s="19">
        <v>918</v>
      </c>
      <c r="S307" s="14" t="s">
        <v>491</v>
      </c>
      <c r="T307" s="25"/>
      <c r="U307" s="28"/>
      <c r="V307" s="29"/>
      <c r="W307" s="30"/>
      <c r="X307" s="1">
        <v>2</v>
      </c>
      <c r="Y307" s="1">
        <v>2</v>
      </c>
    </row>
    <row r="308" spans="1:25" ht="13.5" customHeight="1">
      <c r="A308" s="18" t="s">
        <v>374</v>
      </c>
      <c r="B308" s="5">
        <v>1941</v>
      </c>
      <c r="C308" s="5">
        <v>1894</v>
      </c>
      <c r="D308" s="10">
        <f t="shared" si="35"/>
        <v>-47</v>
      </c>
      <c r="E308" s="89">
        <f t="shared" si="36"/>
        <v>-2.4214322514167996E-2</v>
      </c>
      <c r="F308" s="93">
        <v>54</v>
      </c>
      <c r="G308" s="94">
        <v>158</v>
      </c>
      <c r="H308" s="94">
        <v>914</v>
      </c>
      <c r="I308" s="94">
        <v>822</v>
      </c>
      <c r="J308" s="94">
        <v>408</v>
      </c>
      <c r="K308" s="96">
        <f t="shared" si="37"/>
        <v>2.8511087645195353E-2</v>
      </c>
      <c r="L308" s="96">
        <f t="shared" si="38"/>
        <v>8.3421330517423439E-2</v>
      </c>
      <c r="M308" s="96">
        <f t="shared" si="39"/>
        <v>0.48257655755015838</v>
      </c>
      <c r="N308" s="96">
        <f t="shared" si="40"/>
        <v>0.43400211193241817</v>
      </c>
      <c r="O308" s="96">
        <f t="shared" si="41"/>
        <v>0.21541710665258712</v>
      </c>
      <c r="P308" s="109">
        <f t="shared" si="42"/>
        <v>107.22100656455142</v>
      </c>
      <c r="R308" s="19">
        <v>921</v>
      </c>
      <c r="S308" s="14" t="s">
        <v>374</v>
      </c>
      <c r="T308" s="25"/>
      <c r="U308" s="28"/>
      <c r="V308" s="29"/>
      <c r="W308" s="30"/>
      <c r="X308" s="1">
        <v>11</v>
      </c>
      <c r="Y308" s="1">
        <v>1</v>
      </c>
    </row>
    <row r="309" spans="1:25" ht="13.5" customHeight="1">
      <c r="A309" s="18" t="s">
        <v>375</v>
      </c>
      <c r="B309" s="5">
        <v>4444</v>
      </c>
      <c r="C309" s="5">
        <v>4501</v>
      </c>
      <c r="D309" s="10">
        <f t="shared" si="35"/>
        <v>57</v>
      </c>
      <c r="E309" s="89">
        <f t="shared" si="36"/>
        <v>1.2826282628262797E-2</v>
      </c>
      <c r="F309" s="93">
        <v>319</v>
      </c>
      <c r="G309" s="94">
        <v>878</v>
      </c>
      <c r="H309" s="94">
        <v>2752</v>
      </c>
      <c r="I309" s="94">
        <v>871</v>
      </c>
      <c r="J309" s="94">
        <v>370</v>
      </c>
      <c r="K309" s="96">
        <f t="shared" si="37"/>
        <v>7.087313930237725E-2</v>
      </c>
      <c r="L309" s="96">
        <f t="shared" si="38"/>
        <v>0.19506776271939569</v>
      </c>
      <c r="M309" s="96">
        <f t="shared" si="39"/>
        <v>0.61141968451455231</v>
      </c>
      <c r="N309" s="96">
        <f t="shared" si="40"/>
        <v>0.19351255276605198</v>
      </c>
      <c r="O309" s="96">
        <f t="shared" si="41"/>
        <v>8.2203954676738508E-2</v>
      </c>
      <c r="P309" s="109">
        <f t="shared" si="42"/>
        <v>63.553779069767444</v>
      </c>
      <c r="R309" s="19">
        <v>922</v>
      </c>
      <c r="S309" s="14" t="s">
        <v>375</v>
      </c>
      <c r="T309" s="25"/>
      <c r="U309" s="28"/>
      <c r="V309" s="29"/>
      <c r="W309" s="30"/>
      <c r="X309" s="1">
        <v>6</v>
      </c>
      <c r="Y309" s="1">
        <v>2</v>
      </c>
    </row>
    <row r="310" spans="1:25" ht="13.5" customHeight="1">
      <c r="A310" s="18" t="s">
        <v>376</v>
      </c>
      <c r="B310" s="5">
        <v>3004</v>
      </c>
      <c r="C310" s="5">
        <v>2946</v>
      </c>
      <c r="D310" s="10">
        <f t="shared" si="35"/>
        <v>-58</v>
      </c>
      <c r="E310" s="89">
        <f t="shared" si="36"/>
        <v>-1.9307589880159792E-2</v>
      </c>
      <c r="F310" s="93">
        <v>148</v>
      </c>
      <c r="G310" s="94">
        <v>435</v>
      </c>
      <c r="H310" s="94">
        <v>1543</v>
      </c>
      <c r="I310" s="94">
        <v>968</v>
      </c>
      <c r="J310" s="94">
        <v>437</v>
      </c>
      <c r="K310" s="96">
        <f t="shared" si="37"/>
        <v>5.0237610319076711E-2</v>
      </c>
      <c r="L310" s="96">
        <f t="shared" si="38"/>
        <v>0.14765784114052954</v>
      </c>
      <c r="M310" s="96">
        <f t="shared" si="39"/>
        <v>0.52376103190767143</v>
      </c>
      <c r="N310" s="96">
        <f t="shared" si="40"/>
        <v>0.32858112695179903</v>
      </c>
      <c r="O310" s="96">
        <f t="shared" si="41"/>
        <v>0.14833672776646301</v>
      </c>
      <c r="P310" s="109">
        <f t="shared" si="42"/>
        <v>90.926766040181462</v>
      </c>
      <c r="R310" s="19">
        <v>924</v>
      </c>
      <c r="S310" s="14" t="s">
        <v>377</v>
      </c>
      <c r="T310" s="25"/>
      <c r="U310" s="28"/>
      <c r="V310" s="29"/>
      <c r="W310" s="30"/>
      <c r="X310" s="1">
        <v>16</v>
      </c>
      <c r="Y310" s="1">
        <v>2</v>
      </c>
    </row>
    <row r="311" spans="1:25" ht="13.5" customHeight="1">
      <c r="A311" s="18" t="s">
        <v>378</v>
      </c>
      <c r="B311" s="5">
        <v>3490</v>
      </c>
      <c r="C311" s="5">
        <v>3427</v>
      </c>
      <c r="D311" s="10">
        <f t="shared" si="35"/>
        <v>-63</v>
      </c>
      <c r="E311" s="89">
        <f t="shared" si="36"/>
        <v>-1.8051575931232078E-2</v>
      </c>
      <c r="F311" s="93">
        <v>176</v>
      </c>
      <c r="G311" s="94">
        <v>490</v>
      </c>
      <c r="H311" s="94">
        <v>1976</v>
      </c>
      <c r="I311" s="94">
        <v>961</v>
      </c>
      <c r="J311" s="94">
        <v>411</v>
      </c>
      <c r="K311" s="96">
        <f t="shared" si="37"/>
        <v>5.1356871899620661E-2</v>
      </c>
      <c r="L311" s="96">
        <f t="shared" si="38"/>
        <v>0.14298220017508023</v>
      </c>
      <c r="M311" s="96">
        <f t="shared" si="39"/>
        <v>0.5765976072366501</v>
      </c>
      <c r="N311" s="96">
        <f t="shared" si="40"/>
        <v>0.28042019258826961</v>
      </c>
      <c r="O311" s="96">
        <f t="shared" si="41"/>
        <v>0.11992996790195506</v>
      </c>
      <c r="P311" s="109">
        <f t="shared" si="42"/>
        <v>73.431174089068818</v>
      </c>
      <c r="R311" s="19">
        <v>925</v>
      </c>
      <c r="S311" s="14" t="s">
        <v>378</v>
      </c>
      <c r="T311" s="25"/>
      <c r="U311" s="28"/>
      <c r="V311" s="29"/>
      <c r="W311" s="30"/>
      <c r="X311" s="1">
        <v>11</v>
      </c>
      <c r="Y311" s="1">
        <v>2</v>
      </c>
    </row>
    <row r="312" spans="1:25" ht="13.5" customHeight="1">
      <c r="A312" s="18" t="s">
        <v>169</v>
      </c>
      <c r="B312" s="5">
        <v>29239</v>
      </c>
      <c r="C312" s="5">
        <v>28913</v>
      </c>
      <c r="D312" s="10">
        <f t="shared" si="35"/>
        <v>-326</v>
      </c>
      <c r="E312" s="89">
        <f t="shared" si="36"/>
        <v>-1.1149492116693471E-2</v>
      </c>
      <c r="F312" s="93">
        <v>1903</v>
      </c>
      <c r="G312" s="94">
        <v>5021</v>
      </c>
      <c r="H312" s="94">
        <v>17842</v>
      </c>
      <c r="I312" s="94">
        <v>6050</v>
      </c>
      <c r="J312" s="94">
        <v>2558</v>
      </c>
      <c r="K312" s="96">
        <f t="shared" si="37"/>
        <v>6.5818144087434721E-2</v>
      </c>
      <c r="L312" s="96">
        <f t="shared" si="38"/>
        <v>0.17365890775775603</v>
      </c>
      <c r="M312" s="96">
        <f t="shared" si="39"/>
        <v>0.61709265728219143</v>
      </c>
      <c r="N312" s="96">
        <f t="shared" si="40"/>
        <v>0.20924843496005258</v>
      </c>
      <c r="O312" s="96">
        <f t="shared" si="41"/>
        <v>8.8472313492200735E-2</v>
      </c>
      <c r="P312" s="109">
        <f t="shared" si="42"/>
        <v>62.05021858536039</v>
      </c>
      <c r="R312" s="19">
        <v>927</v>
      </c>
      <c r="S312" s="14" t="s">
        <v>170</v>
      </c>
      <c r="T312" s="25"/>
      <c r="U312" s="28"/>
      <c r="V312" s="29"/>
      <c r="W312" s="30"/>
      <c r="X312" s="1">
        <v>1</v>
      </c>
      <c r="Y312" s="1">
        <v>5</v>
      </c>
    </row>
    <row r="313" spans="1:25" ht="13.5" customHeight="1">
      <c r="A313" s="18" t="s">
        <v>379</v>
      </c>
      <c r="B313" s="5">
        <v>6070</v>
      </c>
      <c r="C313" s="5">
        <v>5951</v>
      </c>
      <c r="D313" s="10">
        <f t="shared" si="35"/>
        <v>-119</v>
      </c>
      <c r="E313" s="89">
        <f t="shared" si="36"/>
        <v>-1.9604612850082415E-2</v>
      </c>
      <c r="F313" s="93">
        <v>282</v>
      </c>
      <c r="G313" s="94">
        <v>667</v>
      </c>
      <c r="H313" s="94">
        <v>2979</v>
      </c>
      <c r="I313" s="94">
        <v>2305</v>
      </c>
      <c r="J313" s="94">
        <v>1105</v>
      </c>
      <c r="K313" s="96">
        <f t="shared" si="37"/>
        <v>4.7386993782557556E-2</v>
      </c>
      <c r="L313" s="96">
        <f t="shared" si="38"/>
        <v>0.11208200302470173</v>
      </c>
      <c r="M313" s="96">
        <f t="shared" si="39"/>
        <v>0.50058813644765587</v>
      </c>
      <c r="N313" s="96">
        <f t="shared" si="40"/>
        <v>0.3873298605276424</v>
      </c>
      <c r="O313" s="96">
        <f t="shared" si="41"/>
        <v>0.18568307847420601</v>
      </c>
      <c r="P313" s="109">
        <f t="shared" si="42"/>
        <v>99.765021819402492</v>
      </c>
      <c r="R313" s="19">
        <v>931</v>
      </c>
      <c r="S313" s="14" t="s">
        <v>379</v>
      </c>
      <c r="T313" s="25"/>
      <c r="U313" s="28"/>
      <c r="V313" s="29"/>
      <c r="W313" s="30"/>
      <c r="X313" s="1">
        <v>13</v>
      </c>
      <c r="Y313" s="1">
        <v>3</v>
      </c>
    </row>
    <row r="314" spans="1:25" ht="13.5" customHeight="1">
      <c r="A314" s="18" t="s">
        <v>380</v>
      </c>
      <c r="B314" s="5">
        <v>2756</v>
      </c>
      <c r="C314" s="5">
        <v>2671</v>
      </c>
      <c r="D314" s="10">
        <f t="shared" si="35"/>
        <v>-85</v>
      </c>
      <c r="E314" s="89">
        <f t="shared" si="36"/>
        <v>-3.0841799709724227E-2</v>
      </c>
      <c r="F314" s="93">
        <v>108</v>
      </c>
      <c r="G314" s="94">
        <v>347</v>
      </c>
      <c r="H314" s="94">
        <v>1454</v>
      </c>
      <c r="I314" s="94">
        <v>870</v>
      </c>
      <c r="J314" s="94">
        <v>377</v>
      </c>
      <c r="K314" s="96">
        <f t="shared" si="37"/>
        <v>4.0434294271808315E-2</v>
      </c>
      <c r="L314" s="96">
        <f t="shared" si="38"/>
        <v>0.1299138899288656</v>
      </c>
      <c r="M314" s="96">
        <f t="shared" si="39"/>
        <v>0.54436540621490082</v>
      </c>
      <c r="N314" s="96">
        <f t="shared" si="40"/>
        <v>0.32572070385623364</v>
      </c>
      <c r="O314" s="96">
        <f t="shared" si="41"/>
        <v>0.14114563833770125</v>
      </c>
      <c r="P314" s="109">
        <f t="shared" si="42"/>
        <v>83.700137551581847</v>
      </c>
      <c r="R314" s="19">
        <v>934</v>
      </c>
      <c r="S314" s="14" t="s">
        <v>492</v>
      </c>
      <c r="T314" s="25"/>
      <c r="U314" s="28"/>
      <c r="V314" s="29"/>
      <c r="W314" s="30"/>
      <c r="X314" s="1">
        <v>14</v>
      </c>
      <c r="Y314" s="1">
        <v>2</v>
      </c>
    </row>
    <row r="315" spans="1:25" ht="13.5" customHeight="1">
      <c r="A315" s="18" t="s">
        <v>381</v>
      </c>
      <c r="B315" s="5">
        <v>3040</v>
      </c>
      <c r="C315" s="5">
        <v>2985</v>
      </c>
      <c r="D315" s="10">
        <f t="shared" si="35"/>
        <v>-55</v>
      </c>
      <c r="E315" s="89">
        <f t="shared" si="36"/>
        <v>-1.8092105263157854E-2</v>
      </c>
      <c r="F315" s="93">
        <v>111</v>
      </c>
      <c r="G315" s="94">
        <v>335</v>
      </c>
      <c r="H315" s="94">
        <v>1636</v>
      </c>
      <c r="I315" s="94">
        <v>1014</v>
      </c>
      <c r="J315" s="94">
        <v>485</v>
      </c>
      <c r="K315" s="96">
        <f t="shared" si="37"/>
        <v>3.7185929648241203E-2</v>
      </c>
      <c r="L315" s="96">
        <f t="shared" si="38"/>
        <v>0.11222780569514237</v>
      </c>
      <c r="M315" s="96">
        <f t="shared" si="39"/>
        <v>0.54807370184254611</v>
      </c>
      <c r="N315" s="96">
        <f t="shared" si="40"/>
        <v>0.33969849246231154</v>
      </c>
      <c r="O315" s="96">
        <f t="shared" si="41"/>
        <v>0.1624790619765494</v>
      </c>
      <c r="P315" s="109">
        <f t="shared" si="42"/>
        <v>82.457212713936428</v>
      </c>
      <c r="R315" s="19">
        <v>935</v>
      </c>
      <c r="S315" s="14" t="s">
        <v>493</v>
      </c>
      <c r="T315" s="25"/>
      <c r="U315" s="28"/>
      <c r="V315" s="29"/>
      <c r="W315" s="30"/>
      <c r="X315" s="1">
        <v>8</v>
      </c>
      <c r="Y315" s="1">
        <v>2</v>
      </c>
    </row>
    <row r="316" spans="1:25" ht="13.5" customHeight="1">
      <c r="A316" s="18" t="s">
        <v>382</v>
      </c>
      <c r="B316" s="5">
        <v>6465</v>
      </c>
      <c r="C316" s="5">
        <v>6395</v>
      </c>
      <c r="D316" s="10">
        <f t="shared" si="35"/>
        <v>-70</v>
      </c>
      <c r="E316" s="89">
        <f t="shared" si="36"/>
        <v>-1.0827532869296164E-2</v>
      </c>
      <c r="F316" s="93">
        <v>280</v>
      </c>
      <c r="G316" s="94">
        <v>744</v>
      </c>
      <c r="H316" s="94">
        <v>3198</v>
      </c>
      <c r="I316" s="94">
        <v>2453</v>
      </c>
      <c r="J316" s="94">
        <v>1239</v>
      </c>
      <c r="K316" s="96">
        <f t="shared" si="37"/>
        <v>4.3784206411258797E-2</v>
      </c>
      <c r="L316" s="96">
        <f t="shared" si="38"/>
        <v>0.1163408913213448</v>
      </c>
      <c r="M316" s="96">
        <f t="shared" si="39"/>
        <v>0.50007818608287724</v>
      </c>
      <c r="N316" s="96">
        <f t="shared" si="40"/>
        <v>0.38358092259577797</v>
      </c>
      <c r="O316" s="96">
        <f t="shared" si="41"/>
        <v>0.19374511336982017</v>
      </c>
      <c r="P316" s="109">
        <f t="shared" si="42"/>
        <v>99.96873045653534</v>
      </c>
      <c r="R316" s="19">
        <v>936</v>
      </c>
      <c r="S316" s="14" t="s">
        <v>383</v>
      </c>
      <c r="T316" s="25"/>
      <c r="U316" s="28"/>
      <c r="V316" s="29"/>
      <c r="W316" s="30"/>
      <c r="X316" s="1">
        <v>6</v>
      </c>
      <c r="Y316" s="1">
        <v>3</v>
      </c>
    </row>
    <row r="317" spans="1:25" ht="13.5" customHeight="1">
      <c r="A317" s="18" t="s">
        <v>384</v>
      </c>
      <c r="B317" s="5">
        <v>463</v>
      </c>
      <c r="C317" s="5">
        <v>451</v>
      </c>
      <c r="D317" s="10">
        <f t="shared" si="35"/>
        <v>-12</v>
      </c>
      <c r="E317" s="89">
        <f t="shared" si="36"/>
        <v>-2.5917926565874772E-2</v>
      </c>
      <c r="F317" s="93">
        <v>46</v>
      </c>
      <c r="G317" s="94">
        <v>75</v>
      </c>
      <c r="H317" s="94">
        <v>252</v>
      </c>
      <c r="I317" s="94">
        <v>124</v>
      </c>
      <c r="J317" s="94">
        <v>60</v>
      </c>
      <c r="K317" s="96">
        <f t="shared" si="37"/>
        <v>0.10199556541019955</v>
      </c>
      <c r="L317" s="96">
        <f t="shared" si="38"/>
        <v>0.16629711751662971</v>
      </c>
      <c r="M317" s="96">
        <f t="shared" si="39"/>
        <v>0.55875831485587579</v>
      </c>
      <c r="N317" s="96">
        <f t="shared" si="40"/>
        <v>0.27494456762749447</v>
      </c>
      <c r="O317" s="96">
        <f t="shared" si="41"/>
        <v>0.13303769401330376</v>
      </c>
      <c r="P317" s="109">
        <f t="shared" si="42"/>
        <v>78.968253968253961</v>
      </c>
      <c r="R317" s="19">
        <v>941</v>
      </c>
      <c r="S317" s="14" t="s">
        <v>384</v>
      </c>
      <c r="T317" s="25"/>
      <c r="U317" s="28"/>
      <c r="V317" s="29"/>
      <c r="W317" s="30"/>
      <c r="X317" s="1">
        <v>21</v>
      </c>
      <c r="Y317" s="1">
        <v>1</v>
      </c>
    </row>
    <row r="318" spans="1:25" ht="13.5" customHeight="1">
      <c r="A318" s="18" t="s">
        <v>385</v>
      </c>
      <c r="B318" s="5">
        <v>6376</v>
      </c>
      <c r="C318" s="5">
        <v>6287</v>
      </c>
      <c r="D318" s="10">
        <f t="shared" si="35"/>
        <v>-89</v>
      </c>
      <c r="E318" s="89">
        <f t="shared" si="36"/>
        <v>-1.3958594730238416E-2</v>
      </c>
      <c r="F318" s="93">
        <v>446</v>
      </c>
      <c r="G318" s="94">
        <v>1088</v>
      </c>
      <c r="H318" s="94">
        <v>3437</v>
      </c>
      <c r="I318" s="94">
        <v>1762</v>
      </c>
      <c r="J318" s="94">
        <v>862</v>
      </c>
      <c r="K318" s="96">
        <f t="shared" si="37"/>
        <v>7.0940034992842377E-2</v>
      </c>
      <c r="L318" s="96">
        <f t="shared" si="38"/>
        <v>0.17305551137267378</v>
      </c>
      <c r="M318" s="96">
        <f t="shared" si="39"/>
        <v>0.54668363289327182</v>
      </c>
      <c r="N318" s="96">
        <f t="shared" si="40"/>
        <v>0.2802608557340544</v>
      </c>
      <c r="O318" s="96">
        <f t="shared" si="41"/>
        <v>0.13710831875298235</v>
      </c>
      <c r="P318" s="109">
        <f t="shared" si="42"/>
        <v>82.921152167588019</v>
      </c>
      <c r="R318" s="19">
        <v>946</v>
      </c>
      <c r="S318" s="14" t="s">
        <v>391</v>
      </c>
      <c r="T318" s="25"/>
      <c r="U318" s="28"/>
      <c r="V318" s="29"/>
      <c r="W318" s="30"/>
      <c r="X318" s="1">
        <v>15</v>
      </c>
      <c r="Y318" s="1">
        <v>3</v>
      </c>
    </row>
    <row r="319" spans="1:25" ht="13.5" customHeight="1">
      <c r="A319" s="18" t="s">
        <v>386</v>
      </c>
      <c r="B319" s="5">
        <v>3830</v>
      </c>
      <c r="C319" s="5">
        <v>3788</v>
      </c>
      <c r="D319" s="10">
        <f t="shared" si="35"/>
        <v>-42</v>
      </c>
      <c r="E319" s="89">
        <f t="shared" si="36"/>
        <v>-1.096605744125323E-2</v>
      </c>
      <c r="F319" s="93">
        <v>132</v>
      </c>
      <c r="G319" s="94">
        <v>380</v>
      </c>
      <c r="H319" s="94">
        <v>1879</v>
      </c>
      <c r="I319" s="94">
        <v>1529</v>
      </c>
      <c r="J319" s="94">
        <v>724</v>
      </c>
      <c r="K319" s="96">
        <f t="shared" si="37"/>
        <v>3.4846884899683211E-2</v>
      </c>
      <c r="L319" s="96">
        <f t="shared" si="38"/>
        <v>0.1003167898627244</v>
      </c>
      <c r="M319" s="96">
        <f t="shared" si="39"/>
        <v>0.49604012671594511</v>
      </c>
      <c r="N319" s="96">
        <f t="shared" si="40"/>
        <v>0.40364308342133054</v>
      </c>
      <c r="O319" s="96">
        <f t="shared" si="41"/>
        <v>0.19112988384371701</v>
      </c>
      <c r="P319" s="109">
        <f t="shared" si="42"/>
        <v>101.59659393294307</v>
      </c>
      <c r="R319" s="19">
        <v>976</v>
      </c>
      <c r="S319" s="14" t="s">
        <v>387</v>
      </c>
      <c r="T319" s="20"/>
      <c r="U319" s="28"/>
      <c r="V319" s="29"/>
      <c r="W319" s="30"/>
      <c r="X319" s="1">
        <v>19</v>
      </c>
      <c r="Y319" s="1">
        <v>2</v>
      </c>
    </row>
    <row r="320" spans="1:25" ht="13.5" customHeight="1">
      <c r="A320" s="18" t="s">
        <v>171</v>
      </c>
      <c r="B320" s="5">
        <v>15357</v>
      </c>
      <c r="C320" s="5">
        <v>15293</v>
      </c>
      <c r="D320" s="10">
        <f t="shared" si="35"/>
        <v>-64</v>
      </c>
      <c r="E320" s="89">
        <f t="shared" si="36"/>
        <v>-4.1674806277267606E-3</v>
      </c>
      <c r="F320" s="93">
        <v>1237</v>
      </c>
      <c r="G320" s="94">
        <v>3125</v>
      </c>
      <c r="H320" s="94">
        <v>8832</v>
      </c>
      <c r="I320" s="94">
        <v>3336</v>
      </c>
      <c r="J320" s="94">
        <v>1468</v>
      </c>
      <c r="K320" s="96">
        <f t="shared" si="37"/>
        <v>8.0886680180474721E-2</v>
      </c>
      <c r="L320" s="96">
        <f t="shared" si="38"/>
        <v>0.2043418557509972</v>
      </c>
      <c r="M320" s="96">
        <f t="shared" si="39"/>
        <v>0.57751912639769831</v>
      </c>
      <c r="N320" s="96">
        <f t="shared" si="40"/>
        <v>0.21813901785130452</v>
      </c>
      <c r="O320" s="96">
        <f t="shared" si="41"/>
        <v>9.5991630157588437E-2</v>
      </c>
      <c r="P320" s="109">
        <f t="shared" si="42"/>
        <v>73.154438405797109</v>
      </c>
      <c r="R320" s="19">
        <v>977</v>
      </c>
      <c r="S320" s="14" t="s">
        <v>171</v>
      </c>
      <c r="T320" s="27"/>
      <c r="U320" s="28"/>
      <c r="V320" s="29"/>
      <c r="W320" s="30"/>
      <c r="X320" s="1">
        <v>17</v>
      </c>
      <c r="Y320" s="1">
        <v>4</v>
      </c>
    </row>
    <row r="321" spans="1:25" ht="13.5" customHeight="1">
      <c r="A321" s="18" t="s">
        <v>457</v>
      </c>
      <c r="B321" s="5">
        <v>33533</v>
      </c>
      <c r="C321" s="5">
        <v>33607</v>
      </c>
      <c r="D321" s="10">
        <f t="shared" si="35"/>
        <v>74</v>
      </c>
      <c r="E321" s="89">
        <f t="shared" si="36"/>
        <v>2.2067813795365598E-3</v>
      </c>
      <c r="F321" s="93">
        <v>2701</v>
      </c>
      <c r="G321" s="94">
        <v>6784</v>
      </c>
      <c r="H321" s="94">
        <v>20254</v>
      </c>
      <c r="I321" s="94">
        <v>6569</v>
      </c>
      <c r="J321" s="94">
        <v>2975</v>
      </c>
      <c r="K321" s="96">
        <f t="shared" si="37"/>
        <v>8.0370160978367605E-2</v>
      </c>
      <c r="L321" s="96">
        <f t="shared" si="38"/>
        <v>0.20186270717410063</v>
      </c>
      <c r="M321" s="96">
        <f t="shared" si="39"/>
        <v>0.602672062367959</v>
      </c>
      <c r="N321" s="96">
        <f t="shared" si="40"/>
        <v>0.19546523045794031</v>
      </c>
      <c r="O321" s="96">
        <f t="shared" si="41"/>
        <v>8.8523224328264941E-2</v>
      </c>
      <c r="P321" s="109">
        <f t="shared" si="42"/>
        <v>65.927717981633265</v>
      </c>
      <c r="R321" s="19">
        <v>980</v>
      </c>
      <c r="S321" s="14" t="s">
        <v>457</v>
      </c>
      <c r="T321" s="25"/>
      <c r="U321" s="28"/>
      <c r="V321" s="29"/>
      <c r="W321" s="30"/>
      <c r="X321" s="1">
        <v>6</v>
      </c>
      <c r="Y321" s="1">
        <v>5</v>
      </c>
    </row>
    <row r="322" spans="1:25" ht="13.5" customHeight="1">
      <c r="A322" s="18" t="s">
        <v>388</v>
      </c>
      <c r="B322" s="5">
        <v>2282</v>
      </c>
      <c r="C322" s="5">
        <v>2237</v>
      </c>
      <c r="D322" s="10">
        <f t="shared" si="35"/>
        <v>-45</v>
      </c>
      <c r="E322" s="89">
        <f t="shared" si="36"/>
        <v>-1.9719544259421573E-2</v>
      </c>
      <c r="F322" s="93">
        <v>90</v>
      </c>
      <c r="G322" s="94">
        <v>258</v>
      </c>
      <c r="H322" s="94">
        <v>1295</v>
      </c>
      <c r="I322" s="94">
        <v>684</v>
      </c>
      <c r="J322" s="94">
        <v>304</v>
      </c>
      <c r="K322" s="96">
        <f t="shared" si="37"/>
        <v>4.023245417970496E-2</v>
      </c>
      <c r="L322" s="96">
        <f t="shared" si="38"/>
        <v>0.11533303531515422</v>
      </c>
      <c r="M322" s="96">
        <f t="shared" si="39"/>
        <v>0.57890031291908806</v>
      </c>
      <c r="N322" s="96">
        <f t="shared" si="40"/>
        <v>0.30576665176575774</v>
      </c>
      <c r="O322" s="96">
        <f t="shared" si="41"/>
        <v>0.1358962896736701</v>
      </c>
      <c r="P322" s="109">
        <f t="shared" si="42"/>
        <v>72.74131274131274</v>
      </c>
      <c r="R322" s="19">
        <v>981</v>
      </c>
      <c r="S322" s="14" t="s">
        <v>388</v>
      </c>
      <c r="T322" s="25"/>
      <c r="U322" s="28"/>
      <c r="V322" s="29"/>
      <c r="W322" s="30"/>
      <c r="X322" s="1">
        <v>5</v>
      </c>
      <c r="Y322" s="1">
        <v>2</v>
      </c>
    </row>
    <row r="323" spans="1:25" ht="13.5" customHeight="1">
      <c r="A323" s="18" t="s">
        <v>389</v>
      </c>
      <c r="B323" s="5">
        <v>5484</v>
      </c>
      <c r="C323" s="5">
        <v>5406</v>
      </c>
      <c r="D323" s="10">
        <f t="shared" si="35"/>
        <v>-78</v>
      </c>
      <c r="E323" s="89">
        <f t="shared" si="36"/>
        <v>-1.4223194748358869E-2</v>
      </c>
      <c r="F323" s="93">
        <v>274</v>
      </c>
      <c r="G323" s="94">
        <v>709</v>
      </c>
      <c r="H323" s="94">
        <v>2811</v>
      </c>
      <c r="I323" s="94">
        <v>1886</v>
      </c>
      <c r="J323" s="94">
        <v>854</v>
      </c>
      <c r="K323" s="96">
        <f t="shared" si="37"/>
        <v>5.0684424713281537E-2</v>
      </c>
      <c r="L323" s="96">
        <f t="shared" si="38"/>
        <v>0.13115057343692194</v>
      </c>
      <c r="M323" s="96">
        <f t="shared" si="39"/>
        <v>0.51997780244173142</v>
      </c>
      <c r="N323" s="96">
        <f t="shared" si="40"/>
        <v>0.34887162412134665</v>
      </c>
      <c r="O323" s="96">
        <f t="shared" si="41"/>
        <v>0.15797262301146875</v>
      </c>
      <c r="P323" s="109">
        <f t="shared" si="42"/>
        <v>92.315901814300958</v>
      </c>
      <c r="R323" s="19">
        <v>989</v>
      </c>
      <c r="S323" s="14" t="s">
        <v>390</v>
      </c>
      <c r="T323" s="27"/>
      <c r="U323" s="28"/>
      <c r="V323" s="29"/>
      <c r="W323" s="30"/>
      <c r="X323" s="1">
        <v>14</v>
      </c>
      <c r="Y323" s="1">
        <v>3</v>
      </c>
    </row>
    <row r="324" spans="1:25" ht="13.5" customHeight="1">
      <c r="A324" s="18" t="s">
        <v>172</v>
      </c>
      <c r="B324" s="5">
        <v>18318</v>
      </c>
      <c r="C324" s="5">
        <v>18120</v>
      </c>
      <c r="D324" s="10">
        <f t="shared" si="35"/>
        <v>-198</v>
      </c>
      <c r="E324" s="89">
        <f t="shared" si="36"/>
        <v>-1.0809040288241034E-2</v>
      </c>
      <c r="F324" s="93">
        <v>976</v>
      </c>
      <c r="G324" s="94">
        <v>2642</v>
      </c>
      <c r="H324" s="94">
        <v>10184</v>
      </c>
      <c r="I324" s="94">
        <v>5294</v>
      </c>
      <c r="J324" s="94">
        <v>2482</v>
      </c>
      <c r="K324" s="96">
        <f t="shared" si="37"/>
        <v>5.3863134657836646E-2</v>
      </c>
      <c r="L324" s="96">
        <f t="shared" si="38"/>
        <v>0.14580573951434878</v>
      </c>
      <c r="M324" s="96">
        <f t="shared" si="39"/>
        <v>0.56203090507726272</v>
      </c>
      <c r="N324" s="96">
        <f t="shared" si="40"/>
        <v>0.2921633554083885</v>
      </c>
      <c r="O324" s="96">
        <f t="shared" si="41"/>
        <v>0.1369757174392936</v>
      </c>
      <c r="P324" s="109">
        <f t="shared" si="42"/>
        <v>77.926158680282796</v>
      </c>
      <c r="R324" s="19">
        <v>992</v>
      </c>
      <c r="S324" s="31" t="s">
        <v>172</v>
      </c>
      <c r="T324" s="25"/>
      <c r="U324" s="28"/>
      <c r="V324" s="29"/>
      <c r="W324" s="30"/>
      <c r="X324" s="1">
        <v>13</v>
      </c>
      <c r="Y324" s="1">
        <v>4</v>
      </c>
    </row>
    <row r="325" spans="1:25" ht="13.5" customHeight="1">
      <c r="A325" s="18"/>
      <c r="B325" s="32"/>
      <c r="C325" s="5"/>
      <c r="D325" s="10"/>
      <c r="E325" s="89"/>
      <c r="F325" s="93"/>
      <c r="G325" s="94"/>
      <c r="H325" s="94"/>
      <c r="I325" s="94"/>
      <c r="J325" s="94"/>
      <c r="K325" s="96"/>
      <c r="L325" s="96"/>
      <c r="M325" s="96"/>
      <c r="N325" s="96"/>
      <c r="O325" s="96"/>
      <c r="P325" s="109"/>
      <c r="R325" s="19"/>
      <c r="T325" s="25"/>
      <c r="U325" s="28"/>
      <c r="V325" s="29"/>
      <c r="W325" s="30"/>
    </row>
    <row r="326" spans="1:25" ht="13.5" customHeight="1">
      <c r="A326" s="18"/>
      <c r="B326" s="32"/>
      <c r="C326" s="5"/>
      <c r="D326" s="10"/>
      <c r="E326" s="89"/>
      <c r="F326" s="93"/>
      <c r="G326" s="94"/>
      <c r="H326" s="94"/>
      <c r="I326" s="94"/>
      <c r="J326" s="94"/>
      <c r="K326" s="96"/>
      <c r="L326" s="96"/>
      <c r="M326" s="96"/>
      <c r="N326" s="96"/>
      <c r="O326" s="96"/>
      <c r="P326" s="109"/>
      <c r="R326" s="19"/>
      <c r="S326" s="14"/>
      <c r="T326" s="27"/>
      <c r="U326" s="28"/>
      <c r="V326" s="29"/>
      <c r="W326" s="30"/>
    </row>
    <row r="327" spans="1:25" ht="10.5" customHeight="1">
      <c r="A327" s="4"/>
      <c r="B327" s="12"/>
      <c r="C327" s="6"/>
      <c r="D327" s="11"/>
      <c r="E327" s="89"/>
      <c r="K327" s="96"/>
      <c r="L327" s="96"/>
      <c r="M327" s="96"/>
      <c r="N327" s="96"/>
      <c r="O327" s="96"/>
      <c r="P327" s="109"/>
      <c r="R327" s="37"/>
    </row>
    <row r="328" spans="1:25">
      <c r="A328" s="100" t="s">
        <v>395</v>
      </c>
      <c r="B328" s="80"/>
      <c r="C328" s="81"/>
      <c r="D328" s="82"/>
      <c r="E328" s="89"/>
      <c r="F328" s="84"/>
      <c r="G328" s="85"/>
      <c r="H328" s="85"/>
      <c r="I328" s="85"/>
      <c r="J328" s="85"/>
      <c r="K328" s="96"/>
      <c r="L328" s="96"/>
      <c r="M328" s="96"/>
      <c r="N328" s="96"/>
      <c r="O328" s="96"/>
      <c r="P328" s="109"/>
      <c r="Q328" s="85"/>
      <c r="R328" s="7"/>
    </row>
    <row r="329" spans="1:25" ht="14.25" customHeight="1">
      <c r="A329" s="43" t="s">
        <v>6</v>
      </c>
      <c r="B329" s="32">
        <v>1702678</v>
      </c>
      <c r="C329" s="102">
        <f>SUMIF($X$16:$X$326,$R329,C$16:C$326)</f>
        <v>1733033</v>
      </c>
      <c r="D329" s="103">
        <f t="shared" ref="D329:D347" si="43">C329-B329</f>
        <v>30355</v>
      </c>
      <c r="E329" s="104">
        <f t="shared" ref="E329:E347" si="44">C329/B329-1</f>
        <v>1.7827798327105793E-2</v>
      </c>
      <c r="F329" s="102">
        <f t="shared" ref="F329:J338" si="45">SUMIF($X$16:$X$326,$R329,F$16:F$326)</f>
        <v>118841</v>
      </c>
      <c r="G329" s="102">
        <f t="shared" si="45"/>
        <v>275627</v>
      </c>
      <c r="H329" s="102">
        <f t="shared" si="45"/>
        <v>1141465</v>
      </c>
      <c r="I329" s="102">
        <f t="shared" si="45"/>
        <v>315941</v>
      </c>
      <c r="J329" s="102">
        <f t="shared" si="45"/>
        <v>145881</v>
      </c>
      <c r="K329" s="96">
        <f t="shared" ref="K329:K347" si="46">F329/$C329</f>
        <v>6.8573997148352051E-2</v>
      </c>
      <c r="L329" s="96">
        <f t="shared" ref="L329:L347" si="47">G329/$C329</f>
        <v>0.15904313420459967</v>
      </c>
      <c r="M329" s="96">
        <f t="shared" ref="M329:M347" si="48">H329/$C329</f>
        <v>0.6586516240602458</v>
      </c>
      <c r="N329" s="96">
        <f t="shared" ref="N329:N347" si="49">I329/$C329</f>
        <v>0.1823052417351545</v>
      </c>
      <c r="O329" s="96">
        <f t="shared" ref="O329:O347" si="50">J329/$C329</f>
        <v>8.417670061677994E-2</v>
      </c>
      <c r="P329" s="109">
        <f t="shared" ref="P329:P347" si="51">(G329+I329)/(H329/100)</f>
        <v>51.825329729777089</v>
      </c>
      <c r="Q329" s="85"/>
      <c r="R329" s="7">
        <v>1</v>
      </c>
      <c r="U329" s="24">
        <f t="shared" ref="U329:U347" si="52">SUMIF($U$16:$U$326,$R329,U$16:U$326)</f>
        <v>0</v>
      </c>
    </row>
    <row r="330" spans="1:25" ht="14.25" customHeight="1">
      <c r="A330" s="43" t="s">
        <v>37</v>
      </c>
      <c r="B330" s="32">
        <v>481403</v>
      </c>
      <c r="C330" s="102">
        <f t="shared" ref="C330:C347" si="53">SUMIF($X$16:$X$326,R330,C$16:C$326)</f>
        <v>485567</v>
      </c>
      <c r="D330" s="103">
        <f t="shared" si="43"/>
        <v>4164</v>
      </c>
      <c r="E330" s="104">
        <f t="shared" si="44"/>
        <v>8.6497175962758632E-3</v>
      </c>
      <c r="F330" s="102">
        <f t="shared" si="45"/>
        <v>28922</v>
      </c>
      <c r="G330" s="102">
        <f t="shared" si="45"/>
        <v>69305</v>
      </c>
      <c r="H330" s="102">
        <f t="shared" si="45"/>
        <v>299201</v>
      </c>
      <c r="I330" s="102">
        <f t="shared" si="45"/>
        <v>117061</v>
      </c>
      <c r="J330" s="102">
        <f t="shared" si="45"/>
        <v>55996</v>
      </c>
      <c r="K330" s="96">
        <f t="shared" si="46"/>
        <v>5.9563355829370612E-2</v>
      </c>
      <c r="L330" s="96">
        <f t="shared" si="47"/>
        <v>0.14273004549320692</v>
      </c>
      <c r="M330" s="96">
        <f t="shared" si="48"/>
        <v>0.6161889090485968</v>
      </c>
      <c r="N330" s="96">
        <f t="shared" si="49"/>
        <v>0.24108104545819631</v>
      </c>
      <c r="O330" s="96">
        <f t="shared" si="50"/>
        <v>0.11532085170532594</v>
      </c>
      <c r="P330" s="109">
        <f t="shared" si="51"/>
        <v>62.287893422816097</v>
      </c>
      <c r="Q330" s="85"/>
      <c r="R330" s="7">
        <v>2</v>
      </c>
      <c r="U330" s="24">
        <f t="shared" si="52"/>
        <v>0</v>
      </c>
    </row>
    <row r="331" spans="1:25" ht="14.25" customHeight="1">
      <c r="A331" s="43" t="s">
        <v>15</v>
      </c>
      <c r="B331" s="32">
        <v>202658</v>
      </c>
      <c r="C331" s="102">
        <f t="shared" si="53"/>
        <v>212556</v>
      </c>
      <c r="D331" s="103">
        <f t="shared" si="43"/>
        <v>9898</v>
      </c>
      <c r="E331" s="104">
        <f t="shared" si="44"/>
        <v>4.8840904380779371E-2</v>
      </c>
      <c r="F331" s="102">
        <f t="shared" si="45"/>
        <v>11673</v>
      </c>
      <c r="G331" s="102">
        <f t="shared" si="45"/>
        <v>29507</v>
      </c>
      <c r="H331" s="102">
        <f t="shared" si="45"/>
        <v>122542</v>
      </c>
      <c r="I331" s="102">
        <f t="shared" si="45"/>
        <v>60507</v>
      </c>
      <c r="J331" s="102">
        <f t="shared" si="45"/>
        <v>28965</v>
      </c>
      <c r="K331" s="96">
        <f t="shared" si="46"/>
        <v>5.4917292384124655E-2</v>
      </c>
      <c r="L331" s="96">
        <f t="shared" si="47"/>
        <v>0.13881988746495041</v>
      </c>
      <c r="M331" s="96">
        <f t="shared" si="48"/>
        <v>0.576516306291048</v>
      </c>
      <c r="N331" s="96">
        <f t="shared" si="49"/>
        <v>0.28466380624400156</v>
      </c>
      <c r="O331" s="96">
        <f t="shared" si="50"/>
        <v>0.13626997120758766</v>
      </c>
      <c r="P331" s="109">
        <f t="shared" si="51"/>
        <v>73.455631538574522</v>
      </c>
      <c r="Q331" s="85"/>
      <c r="R331" s="7">
        <v>4</v>
      </c>
      <c r="U331" s="24">
        <f t="shared" si="52"/>
        <v>0</v>
      </c>
    </row>
    <row r="332" spans="1:25" ht="14.25" customHeight="1">
      <c r="A332" s="43" t="s">
        <v>8</v>
      </c>
      <c r="B332" s="32">
        <v>170577</v>
      </c>
      <c r="C332" s="102">
        <f t="shared" si="53"/>
        <v>169537</v>
      </c>
      <c r="D332" s="103">
        <f t="shared" si="43"/>
        <v>-1040</v>
      </c>
      <c r="E332" s="104">
        <f t="shared" si="44"/>
        <v>-6.0969532820954742E-3</v>
      </c>
      <c r="F332" s="102">
        <f t="shared" si="45"/>
        <v>9420</v>
      </c>
      <c r="G332" s="102">
        <f t="shared" si="45"/>
        <v>24179</v>
      </c>
      <c r="H332" s="102">
        <f t="shared" si="45"/>
        <v>99732</v>
      </c>
      <c r="I332" s="102">
        <f t="shared" si="45"/>
        <v>45626</v>
      </c>
      <c r="J332" s="102">
        <f t="shared" si="45"/>
        <v>21244</v>
      </c>
      <c r="K332" s="96">
        <f t="shared" si="46"/>
        <v>5.5563092422303097E-2</v>
      </c>
      <c r="L332" s="96">
        <f t="shared" si="47"/>
        <v>0.14261783563469921</v>
      </c>
      <c r="M332" s="96">
        <f t="shared" si="48"/>
        <v>0.58826096958186114</v>
      </c>
      <c r="N332" s="96">
        <f t="shared" si="49"/>
        <v>0.2691211947834396</v>
      </c>
      <c r="O332" s="96">
        <f t="shared" si="50"/>
        <v>0.12530598040545721</v>
      </c>
      <c r="P332" s="109">
        <f t="shared" si="51"/>
        <v>69.992580114707408</v>
      </c>
      <c r="Q332" s="85"/>
      <c r="R332" s="7">
        <v>5</v>
      </c>
      <c r="U332" s="24">
        <f t="shared" si="52"/>
        <v>0</v>
      </c>
    </row>
    <row r="333" spans="1:25" ht="14.25" customHeight="1">
      <c r="A333" s="43" t="s">
        <v>3</v>
      </c>
      <c r="B333" s="32">
        <v>522852</v>
      </c>
      <c r="C333" s="102">
        <f t="shared" si="53"/>
        <v>532671</v>
      </c>
      <c r="D333" s="103">
        <f t="shared" si="43"/>
        <v>9819</v>
      </c>
      <c r="E333" s="104">
        <f t="shared" si="44"/>
        <v>1.8779692915012358E-2</v>
      </c>
      <c r="F333" s="102">
        <f t="shared" si="45"/>
        <v>32510</v>
      </c>
      <c r="G333" s="102">
        <f t="shared" si="45"/>
        <v>79091</v>
      </c>
      <c r="H333" s="102">
        <f t="shared" si="45"/>
        <v>334316</v>
      </c>
      <c r="I333" s="102">
        <f t="shared" si="45"/>
        <v>119264</v>
      </c>
      <c r="J333" s="102">
        <f t="shared" si="45"/>
        <v>56536</v>
      </c>
      <c r="K333" s="96">
        <f t="shared" si="46"/>
        <v>6.1032044169853437E-2</v>
      </c>
      <c r="L333" s="96">
        <f t="shared" si="47"/>
        <v>0.1484800186231276</v>
      </c>
      <c r="M333" s="96">
        <f t="shared" si="48"/>
        <v>0.62762192798181238</v>
      </c>
      <c r="N333" s="96">
        <f t="shared" si="49"/>
        <v>0.22389805339506</v>
      </c>
      <c r="O333" s="96">
        <f t="shared" si="50"/>
        <v>0.10613680864924127</v>
      </c>
      <c r="P333" s="109">
        <f t="shared" si="51"/>
        <v>59.331590471290639</v>
      </c>
      <c r="Q333" s="85"/>
      <c r="R333" s="7">
        <v>6</v>
      </c>
      <c r="U333" s="24">
        <f t="shared" si="52"/>
        <v>0</v>
      </c>
    </row>
    <row r="334" spans="1:25" ht="14.25" customHeight="1">
      <c r="A334" s="43" t="s">
        <v>22</v>
      </c>
      <c r="B334" s="32">
        <v>205771</v>
      </c>
      <c r="C334" s="102">
        <f t="shared" si="53"/>
        <v>204528</v>
      </c>
      <c r="D334" s="103">
        <f t="shared" si="43"/>
        <v>-1243</v>
      </c>
      <c r="E334" s="104">
        <f t="shared" si="44"/>
        <v>-6.040695724859213E-3</v>
      </c>
      <c r="F334" s="102">
        <f t="shared" si="45"/>
        <v>11177</v>
      </c>
      <c r="G334" s="102">
        <f t="shared" si="45"/>
        <v>28067</v>
      </c>
      <c r="H334" s="102">
        <f t="shared" si="45"/>
        <v>119007</v>
      </c>
      <c r="I334" s="102">
        <f t="shared" si="45"/>
        <v>57454</v>
      </c>
      <c r="J334" s="102">
        <f t="shared" si="45"/>
        <v>26893</v>
      </c>
      <c r="K334" s="96">
        <f t="shared" si="46"/>
        <v>5.4647774387858873E-2</v>
      </c>
      <c r="L334" s="96">
        <f t="shared" si="47"/>
        <v>0.13722815458030196</v>
      </c>
      <c r="M334" s="96">
        <f t="shared" si="48"/>
        <v>0.58186165219432062</v>
      </c>
      <c r="N334" s="96">
        <f t="shared" si="49"/>
        <v>0.28091019322537747</v>
      </c>
      <c r="O334" s="96">
        <f t="shared" si="50"/>
        <v>0.13148810920754125</v>
      </c>
      <c r="P334" s="109">
        <f t="shared" si="51"/>
        <v>71.862159368776631</v>
      </c>
      <c r="Q334" s="85"/>
      <c r="R334" s="7">
        <v>7</v>
      </c>
      <c r="U334" s="24">
        <f t="shared" si="52"/>
        <v>0</v>
      </c>
    </row>
    <row r="335" spans="1:25" ht="14.25" customHeight="1">
      <c r="A335" s="43" t="s">
        <v>11</v>
      </c>
      <c r="B335" s="32">
        <v>175570</v>
      </c>
      <c r="C335" s="102">
        <f t="shared" si="53"/>
        <v>159488</v>
      </c>
      <c r="D335" s="103">
        <f t="shared" si="43"/>
        <v>-16082</v>
      </c>
      <c r="E335" s="104">
        <f t="shared" si="44"/>
        <v>-9.1598792504414162E-2</v>
      </c>
      <c r="F335" s="102">
        <f t="shared" si="45"/>
        <v>7674</v>
      </c>
      <c r="G335" s="102">
        <f t="shared" si="45"/>
        <v>20072</v>
      </c>
      <c r="H335" s="102">
        <f t="shared" si="45"/>
        <v>92041</v>
      </c>
      <c r="I335" s="102">
        <f t="shared" si="45"/>
        <v>47375</v>
      </c>
      <c r="J335" s="102">
        <f t="shared" si="45"/>
        <v>22447</v>
      </c>
      <c r="K335" s="96">
        <f t="shared" si="46"/>
        <v>4.8116472712680575E-2</v>
      </c>
      <c r="L335" s="96">
        <f t="shared" si="47"/>
        <v>0.12585272873194223</v>
      </c>
      <c r="M335" s="96">
        <f t="shared" si="48"/>
        <v>0.5771029795345104</v>
      </c>
      <c r="N335" s="96">
        <f t="shared" si="49"/>
        <v>0.29704429173354735</v>
      </c>
      <c r="O335" s="96">
        <f t="shared" si="50"/>
        <v>0.1407441312199037</v>
      </c>
      <c r="P335" s="109">
        <f t="shared" si="51"/>
        <v>73.279299442639697</v>
      </c>
      <c r="Q335" s="85"/>
      <c r="R335" s="7">
        <v>8</v>
      </c>
      <c r="U335" s="24">
        <f t="shared" si="52"/>
        <v>0</v>
      </c>
    </row>
    <row r="336" spans="1:25" ht="14.25" customHeight="1">
      <c r="A336" s="43" t="s">
        <v>31</v>
      </c>
      <c r="B336" s="32">
        <v>126921</v>
      </c>
      <c r="C336" s="102">
        <f t="shared" si="53"/>
        <v>125353</v>
      </c>
      <c r="D336" s="103">
        <f t="shared" si="43"/>
        <v>-1568</v>
      </c>
      <c r="E336" s="104">
        <f t="shared" si="44"/>
        <v>-1.235414155261938E-2</v>
      </c>
      <c r="F336" s="102">
        <f t="shared" si="45"/>
        <v>6038</v>
      </c>
      <c r="G336" s="102">
        <f t="shared" si="45"/>
        <v>15737</v>
      </c>
      <c r="H336" s="102">
        <f t="shared" si="45"/>
        <v>73423</v>
      </c>
      <c r="I336" s="102">
        <f t="shared" si="45"/>
        <v>36193</v>
      </c>
      <c r="J336" s="102">
        <f t="shared" si="45"/>
        <v>17167</v>
      </c>
      <c r="K336" s="96">
        <f t="shared" si="46"/>
        <v>4.8167973642433769E-2</v>
      </c>
      <c r="L336" s="96">
        <f t="shared" si="47"/>
        <v>0.12554147088621731</v>
      </c>
      <c r="M336" s="96">
        <f t="shared" si="48"/>
        <v>0.5857298987658851</v>
      </c>
      <c r="N336" s="96">
        <f t="shared" si="49"/>
        <v>0.28872863034789753</v>
      </c>
      <c r="O336" s="96">
        <f t="shared" si="50"/>
        <v>0.13694925530302426</v>
      </c>
      <c r="P336" s="109">
        <f t="shared" si="51"/>
        <v>70.727156340656194</v>
      </c>
      <c r="Q336" s="85"/>
      <c r="R336" s="7">
        <v>9</v>
      </c>
      <c r="U336" s="24">
        <f t="shared" si="52"/>
        <v>0</v>
      </c>
    </row>
    <row r="337" spans="1:23" ht="14.25" customHeight="1">
      <c r="A337" s="43" t="s">
        <v>67</v>
      </c>
      <c r="B337" s="32">
        <v>132702</v>
      </c>
      <c r="C337" s="102">
        <f t="shared" si="53"/>
        <v>130451</v>
      </c>
      <c r="D337" s="103">
        <f t="shared" si="43"/>
        <v>-2251</v>
      </c>
      <c r="E337" s="104">
        <f t="shared" si="44"/>
        <v>-1.6962818947717451E-2</v>
      </c>
      <c r="F337" s="102">
        <f t="shared" si="45"/>
        <v>6014</v>
      </c>
      <c r="G337" s="102">
        <f t="shared" si="45"/>
        <v>15510</v>
      </c>
      <c r="H337" s="102">
        <f t="shared" si="45"/>
        <v>71877</v>
      </c>
      <c r="I337" s="102">
        <f t="shared" si="45"/>
        <v>43064</v>
      </c>
      <c r="J337" s="102">
        <f t="shared" si="45"/>
        <v>20170</v>
      </c>
      <c r="K337" s="96">
        <f t="shared" si="46"/>
        <v>4.6101601367563298E-2</v>
      </c>
      <c r="L337" s="96">
        <f t="shared" si="47"/>
        <v>0.11889521736130808</v>
      </c>
      <c r="M337" s="96">
        <f t="shared" si="48"/>
        <v>0.55098849376394199</v>
      </c>
      <c r="N337" s="96">
        <f t="shared" si="49"/>
        <v>0.33011628887474992</v>
      </c>
      <c r="O337" s="96">
        <f t="shared" si="50"/>
        <v>0.15461744256464113</v>
      </c>
      <c r="P337" s="109">
        <f t="shared" si="51"/>
        <v>81.491993266274335</v>
      </c>
      <c r="Q337" s="85"/>
      <c r="R337" s="7">
        <v>10</v>
      </c>
      <c r="U337" s="24">
        <f t="shared" si="52"/>
        <v>0</v>
      </c>
    </row>
    <row r="338" spans="1:23" ht="14.25" customHeight="1">
      <c r="A338" s="43" t="s">
        <v>29</v>
      </c>
      <c r="B338" s="32">
        <v>248265</v>
      </c>
      <c r="C338" s="102">
        <f t="shared" si="53"/>
        <v>247689</v>
      </c>
      <c r="D338" s="103">
        <f t="shared" si="43"/>
        <v>-576</v>
      </c>
      <c r="E338" s="104">
        <f t="shared" si="44"/>
        <v>-2.3201015044408413E-3</v>
      </c>
      <c r="F338" s="102">
        <f t="shared" si="45"/>
        <v>14014</v>
      </c>
      <c r="G338" s="102">
        <f t="shared" si="45"/>
        <v>34603</v>
      </c>
      <c r="H338" s="102">
        <f t="shared" si="45"/>
        <v>146738</v>
      </c>
      <c r="I338" s="102">
        <f t="shared" si="45"/>
        <v>66348</v>
      </c>
      <c r="J338" s="102">
        <f t="shared" si="45"/>
        <v>29750</v>
      </c>
      <c r="K338" s="96">
        <f t="shared" si="46"/>
        <v>5.6579016427859133E-2</v>
      </c>
      <c r="L338" s="96">
        <f t="shared" si="47"/>
        <v>0.1397034183996867</v>
      </c>
      <c r="M338" s="96">
        <f t="shared" si="48"/>
        <v>0.59242840820545117</v>
      </c>
      <c r="N338" s="96">
        <f t="shared" si="49"/>
        <v>0.26786817339486213</v>
      </c>
      <c r="O338" s="96">
        <f t="shared" si="50"/>
        <v>0.12011029960959106</v>
      </c>
      <c r="P338" s="109">
        <f t="shared" si="51"/>
        <v>68.796767026945986</v>
      </c>
      <c r="Q338" s="85"/>
      <c r="R338" s="7">
        <v>11</v>
      </c>
      <c r="U338" s="24">
        <f t="shared" si="52"/>
        <v>0</v>
      </c>
    </row>
    <row r="339" spans="1:23" ht="14.25" customHeight="1">
      <c r="A339" s="43" t="s">
        <v>32</v>
      </c>
      <c r="B339" s="32">
        <v>163537</v>
      </c>
      <c r="C339" s="102">
        <f t="shared" si="53"/>
        <v>162540</v>
      </c>
      <c r="D339" s="103">
        <f t="shared" si="43"/>
        <v>-997</v>
      </c>
      <c r="E339" s="104">
        <f t="shared" si="44"/>
        <v>-6.0964796957263534E-3</v>
      </c>
      <c r="F339" s="102">
        <f t="shared" ref="F339:J347" si="54">SUMIF($X$16:$X$326,$R339,F$16:F$326)</f>
        <v>8475</v>
      </c>
      <c r="G339" s="102">
        <f t="shared" si="54"/>
        <v>21495</v>
      </c>
      <c r="H339" s="102">
        <f t="shared" si="54"/>
        <v>94871</v>
      </c>
      <c r="I339" s="102">
        <f t="shared" si="54"/>
        <v>46174</v>
      </c>
      <c r="J339" s="102">
        <f t="shared" si="54"/>
        <v>20546</v>
      </c>
      <c r="K339" s="96">
        <f t="shared" si="46"/>
        <v>5.2141011443337028E-2</v>
      </c>
      <c r="L339" s="96">
        <f t="shared" si="47"/>
        <v>0.13224437061646363</v>
      </c>
      <c r="M339" s="96">
        <f t="shared" si="48"/>
        <v>0.58367786391042209</v>
      </c>
      <c r="N339" s="96">
        <f t="shared" si="49"/>
        <v>0.28407776547311431</v>
      </c>
      <c r="O339" s="96">
        <f t="shared" si="50"/>
        <v>0.12640580780115665</v>
      </c>
      <c r="P339" s="109">
        <f t="shared" si="51"/>
        <v>71.327381391573823</v>
      </c>
      <c r="Q339" s="85"/>
      <c r="R339" s="7">
        <v>12</v>
      </c>
      <c r="U339" s="24">
        <f t="shared" si="52"/>
        <v>0</v>
      </c>
    </row>
    <row r="340" spans="1:23" ht="14.25" customHeight="1">
      <c r="A340" s="43" t="s">
        <v>33</v>
      </c>
      <c r="B340" s="32">
        <v>272617</v>
      </c>
      <c r="C340" s="102">
        <f t="shared" si="53"/>
        <v>272437</v>
      </c>
      <c r="D340" s="103">
        <f t="shared" si="43"/>
        <v>-180</v>
      </c>
      <c r="E340" s="104">
        <f t="shared" si="44"/>
        <v>-6.6026696794407869E-4</v>
      </c>
      <c r="F340" s="102">
        <f t="shared" si="54"/>
        <v>15900</v>
      </c>
      <c r="G340" s="102">
        <f t="shared" si="54"/>
        <v>40535</v>
      </c>
      <c r="H340" s="102">
        <f t="shared" si="54"/>
        <v>165433</v>
      </c>
      <c r="I340" s="102">
        <f t="shared" si="54"/>
        <v>66469</v>
      </c>
      <c r="J340" s="102">
        <f t="shared" si="54"/>
        <v>30620</v>
      </c>
      <c r="K340" s="96">
        <f t="shared" si="46"/>
        <v>5.836211674625693E-2</v>
      </c>
      <c r="L340" s="96">
        <f t="shared" si="47"/>
        <v>0.14878669196915251</v>
      </c>
      <c r="M340" s="96">
        <f t="shared" si="48"/>
        <v>0.60723396601783164</v>
      </c>
      <c r="N340" s="96">
        <f t="shared" si="49"/>
        <v>0.24397934201301585</v>
      </c>
      <c r="O340" s="96">
        <f t="shared" si="50"/>
        <v>0.11239295690379794</v>
      </c>
      <c r="P340" s="109">
        <f t="shared" si="51"/>
        <v>64.681170020491678</v>
      </c>
      <c r="Q340" s="85"/>
      <c r="R340" s="7">
        <v>13</v>
      </c>
      <c r="U340" s="24">
        <f t="shared" si="52"/>
        <v>0</v>
      </c>
    </row>
    <row r="341" spans="1:23" ht="14.25" customHeight="1">
      <c r="A341" s="43" t="s">
        <v>87</v>
      </c>
      <c r="B341" s="32">
        <v>192150</v>
      </c>
      <c r="C341" s="102">
        <f t="shared" si="53"/>
        <v>190774</v>
      </c>
      <c r="D341" s="103">
        <f t="shared" si="43"/>
        <v>-1376</v>
      </c>
      <c r="E341" s="104">
        <f t="shared" si="44"/>
        <v>-7.1610720791048799E-3</v>
      </c>
      <c r="F341" s="102">
        <f t="shared" si="54"/>
        <v>11968</v>
      </c>
      <c r="G341" s="102">
        <f t="shared" si="54"/>
        <v>30212</v>
      </c>
      <c r="H341" s="102">
        <f t="shared" si="54"/>
        <v>109397</v>
      </c>
      <c r="I341" s="102">
        <f t="shared" si="54"/>
        <v>51165</v>
      </c>
      <c r="J341" s="102">
        <f t="shared" si="54"/>
        <v>23738</v>
      </c>
      <c r="K341" s="96">
        <f t="shared" si="46"/>
        <v>6.2733915523079664E-2</v>
      </c>
      <c r="L341" s="96">
        <f t="shared" si="47"/>
        <v>0.15836539570381708</v>
      </c>
      <c r="M341" s="96">
        <f t="shared" si="48"/>
        <v>0.57343768018702757</v>
      </c>
      <c r="N341" s="96">
        <f t="shared" si="49"/>
        <v>0.26819692410915535</v>
      </c>
      <c r="O341" s="96">
        <f t="shared" si="50"/>
        <v>0.12442995376728486</v>
      </c>
      <c r="P341" s="109">
        <f t="shared" si="51"/>
        <v>74.386866184630293</v>
      </c>
      <c r="Q341" s="85"/>
      <c r="R341" s="7">
        <v>14</v>
      </c>
      <c r="U341" s="24">
        <f t="shared" si="52"/>
        <v>0</v>
      </c>
    </row>
    <row r="342" spans="1:23" ht="14.25" customHeight="1">
      <c r="A342" s="43" t="s">
        <v>44</v>
      </c>
      <c r="B342" s="32">
        <v>175816</v>
      </c>
      <c r="C342" s="102">
        <f t="shared" si="53"/>
        <v>176323</v>
      </c>
      <c r="D342" s="103">
        <f t="shared" si="43"/>
        <v>507</v>
      </c>
      <c r="E342" s="104">
        <f t="shared" si="44"/>
        <v>2.8836965918914714E-3</v>
      </c>
      <c r="F342" s="102">
        <f t="shared" si="54"/>
        <v>12271</v>
      </c>
      <c r="G342" s="102">
        <f t="shared" si="54"/>
        <v>29267</v>
      </c>
      <c r="H342" s="102">
        <f t="shared" si="54"/>
        <v>105231</v>
      </c>
      <c r="I342" s="102">
        <f t="shared" si="54"/>
        <v>41825</v>
      </c>
      <c r="J342" s="102">
        <f t="shared" si="54"/>
        <v>20680</v>
      </c>
      <c r="K342" s="96">
        <f t="shared" si="46"/>
        <v>6.9593870340227876E-2</v>
      </c>
      <c r="L342" s="96">
        <f t="shared" si="47"/>
        <v>0.16598515224899757</v>
      </c>
      <c r="M342" s="96">
        <f t="shared" si="48"/>
        <v>0.59680813053316928</v>
      </c>
      <c r="N342" s="96">
        <f t="shared" si="49"/>
        <v>0.23720671721783318</v>
      </c>
      <c r="O342" s="96">
        <f t="shared" si="50"/>
        <v>0.11728475581744865</v>
      </c>
      <c r="P342" s="109">
        <f t="shared" si="51"/>
        <v>67.558038980908677</v>
      </c>
      <c r="Q342" s="85"/>
      <c r="R342" s="7">
        <v>15</v>
      </c>
      <c r="U342" s="24">
        <f t="shared" si="52"/>
        <v>0</v>
      </c>
    </row>
    <row r="343" spans="1:23" ht="14.25" customHeight="1">
      <c r="A343" s="43" t="s">
        <v>55</v>
      </c>
      <c r="B343" s="32">
        <v>67988</v>
      </c>
      <c r="C343" s="102">
        <f t="shared" si="53"/>
        <v>67805</v>
      </c>
      <c r="D343" s="103">
        <f t="shared" si="43"/>
        <v>-183</v>
      </c>
      <c r="E343" s="104">
        <f t="shared" si="44"/>
        <v>-2.6916514679060644E-3</v>
      </c>
      <c r="F343" s="102">
        <f t="shared" si="54"/>
        <v>4974</v>
      </c>
      <c r="G343" s="102">
        <f t="shared" si="54"/>
        <v>12278</v>
      </c>
      <c r="H343" s="102">
        <f t="shared" si="54"/>
        <v>38781</v>
      </c>
      <c r="I343" s="102">
        <f t="shared" si="54"/>
        <v>16746</v>
      </c>
      <c r="J343" s="102">
        <f t="shared" si="54"/>
        <v>7815</v>
      </c>
      <c r="K343" s="96">
        <f t="shared" si="46"/>
        <v>7.3357422019025148E-2</v>
      </c>
      <c r="L343" s="96">
        <f t="shared" si="47"/>
        <v>0.18107809158616622</v>
      </c>
      <c r="M343" s="96">
        <f t="shared" si="48"/>
        <v>0.57194897131479983</v>
      </c>
      <c r="N343" s="96">
        <f t="shared" si="49"/>
        <v>0.24697293709903401</v>
      </c>
      <c r="O343" s="96">
        <f t="shared" si="50"/>
        <v>0.11525698694786519</v>
      </c>
      <c r="P343" s="109">
        <f t="shared" si="51"/>
        <v>74.840772543255724</v>
      </c>
      <c r="Q343" s="85"/>
      <c r="R343" s="7">
        <v>16</v>
      </c>
      <c r="U343" s="24">
        <f t="shared" si="52"/>
        <v>0</v>
      </c>
    </row>
    <row r="344" spans="1:23" ht="14.25" customHeight="1">
      <c r="A344" s="43" t="s">
        <v>16</v>
      </c>
      <c r="B344" s="32">
        <v>413830</v>
      </c>
      <c r="C344" s="102">
        <f t="shared" si="53"/>
        <v>416543</v>
      </c>
      <c r="D344" s="103">
        <f t="shared" si="43"/>
        <v>2713</v>
      </c>
      <c r="E344" s="104">
        <f t="shared" si="44"/>
        <v>6.5558321049705715E-3</v>
      </c>
      <c r="F344" s="102">
        <f t="shared" si="54"/>
        <v>29942</v>
      </c>
      <c r="G344" s="102">
        <f t="shared" si="54"/>
        <v>75123</v>
      </c>
      <c r="H344" s="102">
        <f t="shared" si="54"/>
        <v>254399</v>
      </c>
      <c r="I344" s="102">
        <f t="shared" si="54"/>
        <v>87021</v>
      </c>
      <c r="J344" s="102">
        <f t="shared" si="54"/>
        <v>38690</v>
      </c>
      <c r="K344" s="96">
        <f t="shared" si="46"/>
        <v>7.1882134617554494E-2</v>
      </c>
      <c r="L344" s="96">
        <f t="shared" si="47"/>
        <v>0.1803487275023227</v>
      </c>
      <c r="M344" s="96">
        <f t="shared" si="48"/>
        <v>0.61073886729581339</v>
      </c>
      <c r="N344" s="96">
        <f t="shared" si="49"/>
        <v>0.20891240520186391</v>
      </c>
      <c r="O344" s="96">
        <f t="shared" si="50"/>
        <v>9.2883567842935777E-2</v>
      </c>
      <c r="P344" s="109">
        <f t="shared" si="51"/>
        <v>63.736099591586452</v>
      </c>
      <c r="Q344" s="85"/>
      <c r="R344" s="7">
        <v>17</v>
      </c>
      <c r="U344" s="24">
        <f t="shared" si="52"/>
        <v>0</v>
      </c>
    </row>
    <row r="345" spans="1:23" ht="14.25" customHeight="1">
      <c r="A345" s="43" t="s">
        <v>40</v>
      </c>
      <c r="B345" s="32">
        <v>71664</v>
      </c>
      <c r="C345" s="102">
        <f t="shared" si="53"/>
        <v>70521</v>
      </c>
      <c r="D345" s="103">
        <f t="shared" si="43"/>
        <v>-1143</v>
      </c>
      <c r="E345" s="104">
        <f t="shared" si="44"/>
        <v>-1.5949430676490239E-2</v>
      </c>
      <c r="F345" s="102">
        <f t="shared" si="54"/>
        <v>3611</v>
      </c>
      <c r="G345" s="102">
        <f t="shared" si="54"/>
        <v>9416</v>
      </c>
      <c r="H345" s="102">
        <f t="shared" si="54"/>
        <v>39677</v>
      </c>
      <c r="I345" s="102">
        <f t="shared" si="54"/>
        <v>21428</v>
      </c>
      <c r="J345" s="102">
        <f t="shared" si="54"/>
        <v>9541</v>
      </c>
      <c r="K345" s="96">
        <f t="shared" si="46"/>
        <v>5.1204605720281904E-2</v>
      </c>
      <c r="L345" s="96">
        <f t="shared" si="47"/>
        <v>0.13352051162065201</v>
      </c>
      <c r="M345" s="96">
        <f t="shared" si="48"/>
        <v>0.56262673529870533</v>
      </c>
      <c r="N345" s="96">
        <f t="shared" si="49"/>
        <v>0.30385275308064263</v>
      </c>
      <c r="O345" s="96">
        <f t="shared" si="50"/>
        <v>0.1352930332808667</v>
      </c>
      <c r="P345" s="109">
        <f t="shared" si="51"/>
        <v>77.737732187413371</v>
      </c>
      <c r="Q345" s="85"/>
      <c r="R345" s="7">
        <v>18</v>
      </c>
      <c r="U345" s="24">
        <f t="shared" si="52"/>
        <v>0</v>
      </c>
    </row>
    <row r="346" spans="1:23" ht="14.25" customHeight="1">
      <c r="A346" s="43" t="s">
        <v>48</v>
      </c>
      <c r="B346" s="32">
        <v>176665</v>
      </c>
      <c r="C346" s="102">
        <f t="shared" si="53"/>
        <v>175795</v>
      </c>
      <c r="D346" s="103">
        <f t="shared" si="43"/>
        <v>-870</v>
      </c>
      <c r="E346" s="104">
        <f t="shared" si="44"/>
        <v>-4.9245747601392997E-3</v>
      </c>
      <c r="F346" s="102">
        <f t="shared" si="54"/>
        <v>10074</v>
      </c>
      <c r="G346" s="102">
        <f t="shared" si="54"/>
        <v>25383</v>
      </c>
      <c r="H346" s="102">
        <f t="shared" si="54"/>
        <v>102802</v>
      </c>
      <c r="I346" s="102">
        <f t="shared" si="54"/>
        <v>47610</v>
      </c>
      <c r="J346" s="102">
        <f t="shared" si="54"/>
        <v>20734</v>
      </c>
      <c r="K346" s="96">
        <f t="shared" si="46"/>
        <v>5.7305384112176116E-2</v>
      </c>
      <c r="L346" s="96">
        <f t="shared" si="47"/>
        <v>0.14438977217782076</v>
      </c>
      <c r="M346" s="96">
        <f t="shared" si="48"/>
        <v>0.58478341249751131</v>
      </c>
      <c r="N346" s="96">
        <f t="shared" si="49"/>
        <v>0.27082681532466796</v>
      </c>
      <c r="O346" s="96">
        <f t="shared" si="50"/>
        <v>0.11794419636508433</v>
      </c>
      <c r="P346" s="109">
        <f t="shared" si="51"/>
        <v>71.00348242252096</v>
      </c>
      <c r="Q346" s="85"/>
      <c r="R346" s="7">
        <v>19</v>
      </c>
      <c r="U346" s="24">
        <f t="shared" si="52"/>
        <v>0</v>
      </c>
    </row>
    <row r="347" spans="1:23" ht="14.25" customHeight="1">
      <c r="A347" s="43" t="s">
        <v>0</v>
      </c>
      <c r="B347" s="32">
        <v>30129</v>
      </c>
      <c r="C347" s="102">
        <f t="shared" si="53"/>
        <v>30359</v>
      </c>
      <c r="D347" s="103">
        <f t="shared" si="43"/>
        <v>230</v>
      </c>
      <c r="E347" s="104">
        <f t="shared" si="44"/>
        <v>7.6338411497227643E-3</v>
      </c>
      <c r="F347" s="102">
        <f t="shared" si="54"/>
        <v>2105</v>
      </c>
      <c r="G347" s="102">
        <f t="shared" si="54"/>
        <v>4921</v>
      </c>
      <c r="H347" s="102">
        <f t="shared" si="54"/>
        <v>18198</v>
      </c>
      <c r="I347" s="102">
        <f t="shared" si="54"/>
        <v>7240</v>
      </c>
      <c r="J347" s="102">
        <f t="shared" si="54"/>
        <v>3437</v>
      </c>
      <c r="K347" s="96">
        <f t="shared" si="46"/>
        <v>6.9336934681643009E-2</v>
      </c>
      <c r="L347" s="96">
        <f t="shared" si="47"/>
        <v>0.16209361309661055</v>
      </c>
      <c r="M347" s="96">
        <f t="shared" si="48"/>
        <v>0.59942685859218026</v>
      </c>
      <c r="N347" s="96">
        <f t="shared" si="49"/>
        <v>0.23847952831120919</v>
      </c>
      <c r="O347" s="96">
        <f t="shared" si="50"/>
        <v>0.11321189762508646</v>
      </c>
      <c r="P347" s="109">
        <f t="shared" si="51"/>
        <v>66.82602483789428</v>
      </c>
      <c r="Q347" s="85"/>
      <c r="R347" s="7">
        <v>21</v>
      </c>
      <c r="U347" s="24">
        <f t="shared" si="52"/>
        <v>0</v>
      </c>
    </row>
    <row r="348" spans="1:23" ht="6.75" customHeight="1">
      <c r="A348" s="101"/>
      <c r="B348" s="99"/>
      <c r="C348" s="81"/>
      <c r="D348" s="103"/>
      <c r="E348" s="104"/>
      <c r="F348" s="81"/>
      <c r="G348" s="81"/>
      <c r="H348" s="81"/>
      <c r="I348" s="81"/>
      <c r="J348" s="81"/>
      <c r="K348" s="96"/>
      <c r="L348" s="96"/>
      <c r="M348" s="96"/>
      <c r="N348" s="96"/>
      <c r="O348" s="96"/>
      <c r="P348" s="109"/>
      <c r="Q348" s="85"/>
      <c r="R348" s="7"/>
      <c r="U348" s="6"/>
    </row>
    <row r="349" spans="1:23" ht="13.5" customHeight="1">
      <c r="A349" s="43" t="s">
        <v>396</v>
      </c>
      <c r="B349" s="32">
        <v>5533793</v>
      </c>
      <c r="C349" s="102">
        <f>SUM(C329:C347)</f>
        <v>5563970</v>
      </c>
      <c r="D349" s="103">
        <f>C349-B349</f>
        <v>30177</v>
      </c>
      <c r="E349" s="104">
        <f>C349/B349-1</f>
        <v>5.4532216871863159E-3</v>
      </c>
      <c r="F349" s="102">
        <f>SUM(F329:F347)</f>
        <v>345603</v>
      </c>
      <c r="G349" s="102">
        <f>SUM(G329:G347)</f>
        <v>840328</v>
      </c>
      <c r="H349" s="102">
        <f>SUM(H329:H347)</f>
        <v>3429131</v>
      </c>
      <c r="I349" s="102">
        <f>SUM(I329:I347)</f>
        <v>1294511</v>
      </c>
      <c r="J349" s="102">
        <f>SUM(J329:J347)</f>
        <v>600850</v>
      </c>
      <c r="K349" s="96">
        <f>F349/$C349</f>
        <v>6.2114461436707964E-2</v>
      </c>
      <c r="L349" s="96">
        <f>G349/$C349</f>
        <v>0.15103028952348774</v>
      </c>
      <c r="M349" s="96">
        <f>H349/$C349</f>
        <v>0.61631011669725033</v>
      </c>
      <c r="N349" s="96">
        <f>I349/$C349</f>
        <v>0.23265959377926193</v>
      </c>
      <c r="O349" s="96">
        <f>J349/$C349</f>
        <v>0.10798943919539465</v>
      </c>
      <c r="P349" s="109">
        <f>(G349+I349)/(H349/100)</f>
        <v>62.255976805785494</v>
      </c>
      <c r="Q349" s="85"/>
      <c r="R349" s="7"/>
      <c r="U349" s="6">
        <f>SUM(U329:U347)</f>
        <v>0</v>
      </c>
    </row>
    <row r="350" spans="1:23" ht="7.5" customHeight="1">
      <c r="A350" s="85"/>
      <c r="B350" s="32"/>
      <c r="C350" s="81"/>
      <c r="D350" s="82"/>
      <c r="E350" s="104"/>
      <c r="F350" s="84"/>
      <c r="G350" s="81"/>
      <c r="H350" s="81"/>
      <c r="I350" s="81"/>
      <c r="J350" s="81"/>
      <c r="K350" s="96"/>
      <c r="L350" s="96"/>
      <c r="M350" s="96"/>
      <c r="N350" s="96"/>
      <c r="O350" s="96"/>
      <c r="P350" s="109"/>
      <c r="Q350" s="85"/>
      <c r="R350" s="7"/>
    </row>
    <row r="351" spans="1:23">
      <c r="A351" s="107" t="s">
        <v>411</v>
      </c>
      <c r="B351" s="32"/>
      <c r="C351" s="81"/>
      <c r="D351" s="82"/>
      <c r="E351" s="104"/>
      <c r="F351" s="84"/>
      <c r="G351" s="81"/>
      <c r="H351" s="81"/>
      <c r="I351" s="81"/>
      <c r="J351" s="81"/>
      <c r="K351" s="96"/>
      <c r="L351" s="86"/>
      <c r="M351" s="86"/>
      <c r="N351" s="86"/>
      <c r="O351" s="86"/>
      <c r="P351" s="109"/>
      <c r="Q351" s="85"/>
      <c r="R351" s="7"/>
    </row>
    <row r="352" spans="1:23" ht="14.25" customHeight="1">
      <c r="A352" s="43" t="s">
        <v>459</v>
      </c>
      <c r="B352" s="32">
        <v>60243</v>
      </c>
      <c r="C352" s="102">
        <f>SUMIF($Y$16:$Y$326,$R352,C$16:C$326)</f>
        <v>66756</v>
      </c>
      <c r="D352" s="103">
        <f>C352-B352</f>
        <v>6513</v>
      </c>
      <c r="E352" s="104">
        <f t="shared" ref="E352:E358" si="55">C352/B352-1</f>
        <v>0.10811214580947159</v>
      </c>
      <c r="F352" s="102">
        <f t="shared" ref="F352:J358" si="56">SUMIF($Y$16:$Y$326,$R352,F$16:F$326)</f>
        <v>3444</v>
      </c>
      <c r="G352" s="102">
        <f t="shared" si="56"/>
        <v>8942</v>
      </c>
      <c r="H352" s="102">
        <f t="shared" si="56"/>
        <v>35066</v>
      </c>
      <c r="I352" s="102">
        <f t="shared" si="56"/>
        <v>22748</v>
      </c>
      <c r="J352" s="102">
        <f t="shared" si="56"/>
        <v>10490</v>
      </c>
      <c r="K352" s="96">
        <f t="shared" ref="K352:O358" si="57">F352/$C352</f>
        <v>5.1590868236563003E-2</v>
      </c>
      <c r="L352" s="96">
        <f t="shared" si="57"/>
        <v>0.13395050632152916</v>
      </c>
      <c r="M352" s="96">
        <f t="shared" si="57"/>
        <v>0.52528611660375102</v>
      </c>
      <c r="N352" s="96">
        <f t="shared" si="57"/>
        <v>0.34076337707471988</v>
      </c>
      <c r="O352" s="96">
        <f t="shared" si="57"/>
        <v>0.15713943315956619</v>
      </c>
      <c r="P352" s="109">
        <f t="shared" ref="P352:P358" si="58">(G352+I352)/(H352/100)</f>
        <v>90.372440540694683</v>
      </c>
      <c r="Q352" s="85"/>
      <c r="R352" s="7">
        <v>1</v>
      </c>
      <c r="W352" s="24">
        <f t="shared" ref="W352:W358" si="59">SUMIF($W$16:$W$326,$R352,W$16:W$326)</f>
        <v>0</v>
      </c>
    </row>
    <row r="353" spans="1:23" ht="14.25" customHeight="1">
      <c r="A353" s="43" t="s">
        <v>466</v>
      </c>
      <c r="B353" s="32">
        <v>295109</v>
      </c>
      <c r="C353" s="102">
        <f t="shared" ref="C353:C358" si="60">SUMIF($Y$16:$Y$326,R353,C$16:C$326)</f>
        <v>294191</v>
      </c>
      <c r="D353" s="103">
        <f t="shared" ref="D353:D360" si="61">C353-B353</f>
        <v>-918</v>
      </c>
      <c r="E353" s="104">
        <f t="shared" si="55"/>
        <v>-3.1107150239403358E-3</v>
      </c>
      <c r="F353" s="102">
        <f t="shared" si="56"/>
        <v>14863</v>
      </c>
      <c r="G353" s="102">
        <f t="shared" si="56"/>
        <v>40070</v>
      </c>
      <c r="H353" s="102">
        <f t="shared" si="56"/>
        <v>155443</v>
      </c>
      <c r="I353" s="102">
        <f t="shared" si="56"/>
        <v>98678</v>
      </c>
      <c r="J353" s="102">
        <f t="shared" si="56"/>
        <v>45685</v>
      </c>
      <c r="K353" s="96">
        <f t="shared" si="57"/>
        <v>5.0521599912981704E-2</v>
      </c>
      <c r="L353" s="96">
        <f t="shared" si="57"/>
        <v>0.13620403071473974</v>
      </c>
      <c r="M353" s="96">
        <f t="shared" si="57"/>
        <v>0.52837442341879937</v>
      </c>
      <c r="N353" s="96">
        <f t="shared" si="57"/>
        <v>0.33542154586646089</v>
      </c>
      <c r="O353" s="96">
        <f t="shared" si="57"/>
        <v>0.15529027060651074</v>
      </c>
      <c r="P353" s="109">
        <f t="shared" si="58"/>
        <v>89.259728646513508</v>
      </c>
      <c r="Q353" s="85"/>
      <c r="R353" s="7">
        <v>2</v>
      </c>
      <c r="W353" s="24">
        <f t="shared" si="59"/>
        <v>0</v>
      </c>
    </row>
    <row r="354" spans="1:23" ht="14.25" customHeight="1">
      <c r="A354" s="43" t="s">
        <v>467</v>
      </c>
      <c r="B354" s="32">
        <v>538789</v>
      </c>
      <c r="C354" s="102">
        <f t="shared" si="60"/>
        <v>516194</v>
      </c>
      <c r="D354" s="103">
        <f t="shared" si="61"/>
        <v>-22595</v>
      </c>
      <c r="E354" s="104">
        <f t="shared" si="55"/>
        <v>-4.1936639389445585E-2</v>
      </c>
      <c r="F354" s="102">
        <f t="shared" si="56"/>
        <v>29865</v>
      </c>
      <c r="G354" s="102">
        <f t="shared" si="56"/>
        <v>77134</v>
      </c>
      <c r="H354" s="102">
        <f t="shared" si="56"/>
        <v>284196</v>
      </c>
      <c r="I354" s="102">
        <f t="shared" si="56"/>
        <v>154864</v>
      </c>
      <c r="J354" s="102">
        <f t="shared" si="56"/>
        <v>72087</v>
      </c>
      <c r="K354" s="96">
        <f t="shared" si="57"/>
        <v>5.7856154856507434E-2</v>
      </c>
      <c r="L354" s="96">
        <f t="shared" si="57"/>
        <v>0.1494283157107599</v>
      </c>
      <c r="M354" s="96">
        <f t="shared" si="57"/>
        <v>0.55056044820358241</v>
      </c>
      <c r="N354" s="96">
        <f t="shared" si="57"/>
        <v>0.30001123608565772</v>
      </c>
      <c r="O354" s="96">
        <f t="shared" si="57"/>
        <v>0.1396509839323975</v>
      </c>
      <c r="P354" s="109">
        <f t="shared" si="58"/>
        <v>81.633098284282681</v>
      </c>
      <c r="Q354" s="85"/>
      <c r="R354" s="7">
        <v>3</v>
      </c>
      <c r="W354" s="24">
        <f t="shared" si="59"/>
        <v>0</v>
      </c>
    </row>
    <row r="355" spans="1:23" ht="14.25" customHeight="1">
      <c r="A355" s="43" t="s">
        <v>460</v>
      </c>
      <c r="B355" s="32">
        <v>602591</v>
      </c>
      <c r="C355" s="102">
        <f t="shared" si="60"/>
        <v>651409</v>
      </c>
      <c r="D355" s="103">
        <f t="shared" si="61"/>
        <v>48818</v>
      </c>
      <c r="E355" s="104">
        <f t="shared" si="55"/>
        <v>8.1013490078676975E-2</v>
      </c>
      <c r="F355" s="102">
        <f t="shared" si="56"/>
        <v>40115</v>
      </c>
      <c r="G355" s="102">
        <f t="shared" si="56"/>
        <v>103258</v>
      </c>
      <c r="H355" s="102">
        <f t="shared" si="56"/>
        <v>369401</v>
      </c>
      <c r="I355" s="102">
        <f t="shared" si="56"/>
        <v>178750</v>
      </c>
      <c r="J355" s="102">
        <f t="shared" si="56"/>
        <v>82798</v>
      </c>
      <c r="K355" s="96">
        <f t="shared" si="57"/>
        <v>6.158189401742991E-2</v>
      </c>
      <c r="L355" s="96">
        <f t="shared" si="57"/>
        <v>0.15851485011720748</v>
      </c>
      <c r="M355" s="96">
        <f t="shared" si="57"/>
        <v>0.56707997586769598</v>
      </c>
      <c r="N355" s="96">
        <f t="shared" si="57"/>
        <v>0.27440517401509651</v>
      </c>
      <c r="O355" s="96">
        <f t="shared" si="57"/>
        <v>0.12710601173763333</v>
      </c>
      <c r="P355" s="109">
        <f t="shared" si="58"/>
        <v>76.341969837656094</v>
      </c>
      <c r="Q355" s="85"/>
      <c r="R355" s="7">
        <v>4</v>
      </c>
      <c r="W355" s="24">
        <f t="shared" si="59"/>
        <v>0</v>
      </c>
    </row>
    <row r="356" spans="1:23" ht="14.25" customHeight="1">
      <c r="A356" s="43" t="s">
        <v>468</v>
      </c>
      <c r="B356" s="32">
        <v>1039816</v>
      </c>
      <c r="C356" s="102">
        <f t="shared" si="60"/>
        <v>992438</v>
      </c>
      <c r="D356" s="103">
        <f t="shared" si="61"/>
        <v>-47378</v>
      </c>
      <c r="E356" s="104">
        <f t="shared" si="55"/>
        <v>-4.5563830523861926E-2</v>
      </c>
      <c r="F356" s="102">
        <f t="shared" si="56"/>
        <v>65147</v>
      </c>
      <c r="G356" s="102">
        <f t="shared" si="56"/>
        <v>164023</v>
      </c>
      <c r="H356" s="102">
        <f t="shared" si="56"/>
        <v>598654</v>
      </c>
      <c r="I356" s="102">
        <f t="shared" si="56"/>
        <v>229761</v>
      </c>
      <c r="J356" s="102">
        <f t="shared" si="56"/>
        <v>104833</v>
      </c>
      <c r="K356" s="96">
        <f t="shared" si="57"/>
        <v>6.5643395355679646E-2</v>
      </c>
      <c r="L356" s="96">
        <f t="shared" si="57"/>
        <v>0.16527279285960433</v>
      </c>
      <c r="M356" s="96">
        <f t="shared" si="57"/>
        <v>0.60321551572994991</v>
      </c>
      <c r="N356" s="96">
        <f t="shared" si="57"/>
        <v>0.23151169141044578</v>
      </c>
      <c r="O356" s="96">
        <f t="shared" si="57"/>
        <v>0.10563178757766228</v>
      </c>
      <c r="P356" s="109">
        <f t="shared" si="58"/>
        <v>65.778229160750612</v>
      </c>
      <c r="Q356" s="85"/>
      <c r="R356" s="7">
        <v>5</v>
      </c>
      <c r="W356" s="24">
        <f t="shared" si="59"/>
        <v>0</v>
      </c>
    </row>
    <row r="357" spans="1:23" ht="14.25" customHeight="1">
      <c r="A357" s="43" t="s">
        <v>461</v>
      </c>
      <c r="B357" s="32">
        <v>783957</v>
      </c>
      <c r="C357" s="102">
        <f t="shared" si="60"/>
        <v>783448</v>
      </c>
      <c r="D357" s="103">
        <f t="shared" si="61"/>
        <v>-509</v>
      </c>
      <c r="E357" s="104">
        <f t="shared" si="55"/>
        <v>-6.4927030436623401E-4</v>
      </c>
      <c r="F357" s="102">
        <f t="shared" si="56"/>
        <v>44222</v>
      </c>
      <c r="G357" s="102">
        <f t="shared" si="56"/>
        <v>109867</v>
      </c>
      <c r="H357" s="102">
        <f t="shared" si="56"/>
        <v>476236</v>
      </c>
      <c r="I357" s="102">
        <f t="shared" si="56"/>
        <v>197345</v>
      </c>
      <c r="J357" s="102">
        <f t="shared" si="56"/>
        <v>92238</v>
      </c>
      <c r="K357" s="96">
        <f t="shared" si="57"/>
        <v>5.6445354382167037E-2</v>
      </c>
      <c r="L357" s="96">
        <f t="shared" si="57"/>
        <v>0.14023521663211852</v>
      </c>
      <c r="M357" s="96">
        <f t="shared" si="57"/>
        <v>0.60787186896896794</v>
      </c>
      <c r="N357" s="96">
        <f t="shared" si="57"/>
        <v>0.25189291439891354</v>
      </c>
      <c r="O357" s="96">
        <f t="shared" si="57"/>
        <v>0.11773340413148033</v>
      </c>
      <c r="P357" s="109">
        <f t="shared" si="58"/>
        <v>64.50835300145306</v>
      </c>
      <c r="Q357" s="85"/>
      <c r="R357" s="7">
        <v>6</v>
      </c>
      <c r="W357" s="24">
        <f t="shared" si="59"/>
        <v>0</v>
      </c>
    </row>
    <row r="358" spans="1:23" ht="14.25" customHeight="1">
      <c r="A358" s="43" t="s">
        <v>462</v>
      </c>
      <c r="B358" s="32">
        <v>2213288</v>
      </c>
      <c r="C358" s="102">
        <f t="shared" si="60"/>
        <v>2259534</v>
      </c>
      <c r="D358" s="103">
        <f t="shared" si="61"/>
        <v>46246</v>
      </c>
      <c r="E358" s="104">
        <f t="shared" si="55"/>
        <v>2.0894705072272535E-2</v>
      </c>
      <c r="F358" s="102">
        <f t="shared" si="56"/>
        <v>147947</v>
      </c>
      <c r="G358" s="102">
        <f t="shared" si="56"/>
        <v>337034</v>
      </c>
      <c r="H358" s="102">
        <f t="shared" si="56"/>
        <v>1510135</v>
      </c>
      <c r="I358" s="102">
        <f t="shared" si="56"/>
        <v>412365</v>
      </c>
      <c r="J358" s="102">
        <f t="shared" si="56"/>
        <v>192719</v>
      </c>
      <c r="K358" s="96">
        <f t="shared" si="57"/>
        <v>6.5476775299685694E-2</v>
      </c>
      <c r="L358" s="96">
        <f t="shared" si="57"/>
        <v>0.14916084466974164</v>
      </c>
      <c r="M358" s="96">
        <f t="shared" si="57"/>
        <v>0.6683391354146474</v>
      </c>
      <c r="N358" s="96">
        <f t="shared" si="57"/>
        <v>0.18250001991561091</v>
      </c>
      <c r="O358" s="96">
        <f t="shared" si="57"/>
        <v>8.5291480455704588E-2</v>
      </c>
      <c r="P358" s="109">
        <f t="shared" si="58"/>
        <v>49.624636208021137</v>
      </c>
      <c r="Q358" s="85"/>
      <c r="R358" s="7">
        <v>7</v>
      </c>
      <c r="W358" s="24">
        <f t="shared" si="59"/>
        <v>0</v>
      </c>
    </row>
    <row r="359" spans="1:23" ht="6.75" customHeight="1">
      <c r="A359" s="101"/>
      <c r="B359" s="32"/>
      <c r="C359" s="81"/>
      <c r="D359" s="103"/>
      <c r="E359" s="104"/>
      <c r="F359" s="81"/>
      <c r="G359" s="81"/>
      <c r="H359" s="81"/>
      <c r="I359" s="81"/>
      <c r="J359" s="81"/>
      <c r="K359" s="96"/>
      <c r="L359" s="86"/>
      <c r="M359" s="86"/>
      <c r="N359" s="86"/>
      <c r="O359" s="86"/>
      <c r="P359" s="109"/>
      <c r="Q359" s="85"/>
      <c r="R359" s="7"/>
      <c r="W359" s="6"/>
    </row>
    <row r="360" spans="1:23" ht="12" customHeight="1">
      <c r="A360" s="43" t="s">
        <v>396</v>
      </c>
      <c r="B360" s="32">
        <v>5533793</v>
      </c>
      <c r="C360" s="102">
        <f>SUM(C352:C358)</f>
        <v>5563970</v>
      </c>
      <c r="D360" s="103">
        <f t="shared" si="61"/>
        <v>30177</v>
      </c>
      <c r="E360" s="104">
        <f>C360/B360-1</f>
        <v>5.4532216871863159E-3</v>
      </c>
      <c r="F360" s="102">
        <f>SUM(F352:F358)</f>
        <v>345603</v>
      </c>
      <c r="G360" s="102">
        <f>SUM(G352:G358)</f>
        <v>840328</v>
      </c>
      <c r="H360" s="102">
        <f>SUM(H352:H358)</f>
        <v>3429131</v>
      </c>
      <c r="I360" s="102">
        <f>SUM(I352:I358)</f>
        <v>1294511</v>
      </c>
      <c r="J360" s="102">
        <f>SUM(J352:J358)</f>
        <v>600850</v>
      </c>
      <c r="K360" s="96">
        <f>F360/$C360</f>
        <v>6.2114461436707964E-2</v>
      </c>
      <c r="L360" s="96">
        <f>G360/$C360</f>
        <v>0.15103028952348774</v>
      </c>
      <c r="M360" s="96">
        <f>H360/$C360</f>
        <v>0.61631011669725033</v>
      </c>
      <c r="N360" s="96">
        <f>I360/$C360</f>
        <v>0.23265959377926193</v>
      </c>
      <c r="O360" s="96">
        <f>J360/$C360</f>
        <v>0.10798943919539465</v>
      </c>
      <c r="P360" s="109">
        <f>(G360+I360)/(H360/100)</f>
        <v>62.255976805785494</v>
      </c>
      <c r="Q360" s="85"/>
      <c r="R360" s="7"/>
      <c r="W360" s="6">
        <f>SUM(W352:W358)</f>
        <v>0</v>
      </c>
    </row>
    <row r="361" spans="1:23">
      <c r="A361" s="85"/>
      <c r="B361" s="80"/>
      <c r="C361" s="81"/>
      <c r="D361" s="82"/>
      <c r="E361" s="83"/>
      <c r="F361" s="84"/>
      <c r="G361" s="85"/>
      <c r="H361" s="85"/>
      <c r="I361" s="85"/>
      <c r="J361" s="85"/>
      <c r="K361" s="85"/>
      <c r="L361" s="84"/>
      <c r="M361" s="84"/>
      <c r="N361" s="84"/>
      <c r="O361" s="84"/>
      <c r="P361" s="84"/>
      <c r="Q361" s="85"/>
      <c r="R361" s="7"/>
    </row>
    <row r="362" spans="1:23">
      <c r="B362" s="12"/>
      <c r="C362" s="6"/>
      <c r="D362" s="11"/>
      <c r="R362" s="7"/>
    </row>
    <row r="363" spans="1:23">
      <c r="B363" s="12"/>
      <c r="C363" s="6"/>
      <c r="D363" s="11"/>
      <c r="R363" s="7"/>
    </row>
    <row r="364" spans="1:23">
      <c r="B364" s="12"/>
      <c r="C364" s="6"/>
      <c r="D364" s="11"/>
      <c r="R364" s="7"/>
    </row>
    <row r="365" spans="1:23">
      <c r="B365" s="12"/>
      <c r="C365" s="6"/>
      <c r="D365" s="11"/>
      <c r="R365" s="7"/>
    </row>
    <row r="366" spans="1:23">
      <c r="B366" s="12"/>
      <c r="C366" s="6"/>
      <c r="D366" s="11"/>
      <c r="R366" s="7"/>
    </row>
    <row r="367" spans="1:23">
      <c r="B367" s="12"/>
      <c r="C367" s="6"/>
      <c r="D367" s="11"/>
      <c r="R367" s="7"/>
    </row>
    <row r="368" spans="1:23">
      <c r="B368" s="12"/>
      <c r="C368" s="6"/>
      <c r="D368" s="11"/>
      <c r="R368" s="7"/>
    </row>
    <row r="369" spans="2:18">
      <c r="B369" s="12"/>
      <c r="C369" s="6"/>
      <c r="D369" s="11"/>
      <c r="R369" s="7"/>
    </row>
    <row r="370" spans="2:18">
      <c r="B370" s="12"/>
      <c r="C370" s="6"/>
      <c r="D370" s="11"/>
      <c r="R370" s="7"/>
    </row>
    <row r="371" spans="2:18">
      <c r="B371" s="12"/>
      <c r="C371" s="6"/>
      <c r="D371" s="11"/>
      <c r="R371" s="7"/>
    </row>
    <row r="372" spans="2:18">
      <c r="B372" s="12"/>
      <c r="C372" s="6"/>
      <c r="D372" s="11"/>
    </row>
    <row r="373" spans="2:18">
      <c r="B373" s="12"/>
      <c r="C373" s="6"/>
      <c r="D373" s="11"/>
    </row>
    <row r="374" spans="2:18">
      <c r="B374" s="12"/>
      <c r="C374" s="6"/>
      <c r="D374" s="11"/>
    </row>
    <row r="375" spans="2:18">
      <c r="B375" s="12"/>
      <c r="C375" s="6"/>
      <c r="D375" s="11"/>
    </row>
    <row r="376" spans="2:18">
      <c r="B376" s="12"/>
      <c r="C376" s="6"/>
      <c r="D376" s="11"/>
    </row>
    <row r="377" spans="2:18">
      <c r="B377" s="12"/>
      <c r="C377" s="6"/>
      <c r="D377" s="11"/>
    </row>
    <row r="378" spans="2:18">
      <c r="B378" s="12"/>
      <c r="C378" s="6"/>
      <c r="D378" s="11"/>
    </row>
    <row r="379" spans="2:18">
      <c r="B379" s="12"/>
      <c r="C379" s="6"/>
      <c r="D379" s="11"/>
    </row>
  </sheetData>
  <sortState xmlns:xlrd2="http://schemas.microsoft.com/office/spreadsheetml/2017/richdata2" ref="A16:Y325">
    <sortCondition ref="A16:A325"/>
  </sortState>
  <pageMargins left="0.31496062992125984" right="0.11811023622047245" top="0.74803149606299213" bottom="0.669291338582677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1287-4423-4AC1-A8FD-4D4AFCFD2CBB}">
  <dimension ref="A1:Y377"/>
  <sheetViews>
    <sheetView zoomScaleNormal="100" workbookViewId="0">
      <pane xSplit="1" ySplit="12" topLeftCell="B13" activePane="bottomRight" state="frozen"/>
      <selection pane="topRight" activeCell="C1" sqref="C1"/>
      <selection pane="bottomLeft" activeCell="A15" sqref="A15"/>
      <selection pane="bottomRight" activeCell="F55" sqref="F55"/>
    </sheetView>
  </sheetViews>
  <sheetFormatPr defaultColWidth="9" defaultRowHeight="12"/>
  <cols>
    <col min="1" max="1" width="14.125" style="1" customWidth="1"/>
    <col min="2" max="2" width="8.25" style="13" customWidth="1"/>
    <col min="3" max="3" width="9" style="1"/>
    <col min="4" max="4" width="7.75" style="8" customWidth="1"/>
    <col min="5" max="5" width="6.75" style="9" customWidth="1"/>
    <col min="6" max="6" width="6.75" style="7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7.5" style="1" customWidth="1"/>
    <col min="12" max="15" width="6.125" style="7" customWidth="1"/>
    <col min="16" max="16" width="7.125" style="7" customWidth="1"/>
    <col min="17" max="17" width="6.25" style="1" customWidth="1"/>
    <col min="18" max="18" width="9.875" style="1" customWidth="1"/>
    <col min="19" max="19" width="9" style="1"/>
    <col min="20" max="20" width="6.125" style="1" hidden="1" customWidth="1"/>
    <col min="21" max="21" width="5.875" style="1" hidden="1" customWidth="1"/>
    <col min="22" max="22" width="7.125" style="1" hidden="1" customWidth="1"/>
    <col min="23" max="23" width="7.75" style="1" hidden="1" customWidth="1"/>
    <col min="24" max="24" width="12.125" style="1" bestFit="1" customWidth="1"/>
    <col min="25" max="16384" width="9" style="1"/>
  </cols>
  <sheetData>
    <row r="1" spans="1:25">
      <c r="A1" s="42">
        <v>45016</v>
      </c>
    </row>
    <row r="2" spans="1:25" ht="18">
      <c r="A2" s="44" t="s">
        <v>496</v>
      </c>
      <c r="B2" s="45"/>
      <c r="C2" s="46"/>
      <c r="D2" s="47"/>
      <c r="E2" s="48"/>
      <c r="F2" s="49"/>
      <c r="G2" s="46"/>
      <c r="H2" s="46"/>
      <c r="I2" s="46"/>
      <c r="J2" s="46"/>
      <c r="K2" s="46"/>
      <c r="L2" s="49"/>
      <c r="M2" s="49"/>
      <c r="N2" s="49"/>
      <c r="O2" s="49"/>
      <c r="P2" s="49"/>
    </row>
    <row r="3" spans="1:25">
      <c r="A3" s="46" t="s">
        <v>413</v>
      </c>
      <c r="B3" s="45"/>
      <c r="C3" s="46"/>
      <c r="D3" s="47"/>
      <c r="E3" s="48"/>
      <c r="F3" s="49"/>
      <c r="G3" s="46"/>
      <c r="H3" s="46"/>
      <c r="I3" s="46"/>
      <c r="J3" s="46"/>
      <c r="K3" s="46"/>
      <c r="L3" s="49"/>
      <c r="M3" s="49"/>
      <c r="N3" s="49"/>
      <c r="O3" s="49"/>
      <c r="P3" s="49"/>
    </row>
    <row r="4" spans="1:25">
      <c r="A4" s="50"/>
      <c r="B4" s="45"/>
      <c r="C4" s="46"/>
      <c r="D4" s="47"/>
      <c r="E4" s="48"/>
      <c r="F4" s="49"/>
      <c r="G4" s="46"/>
      <c r="H4" s="46"/>
      <c r="I4" s="46"/>
      <c r="J4" s="46"/>
      <c r="K4" s="46"/>
      <c r="L4" s="49"/>
      <c r="M4" s="49"/>
      <c r="N4" s="49"/>
      <c r="O4" s="49"/>
      <c r="P4" s="49"/>
    </row>
    <row r="5" spans="1:25" s="2" customFormat="1" ht="14.25" customHeight="1">
      <c r="A5" s="51" t="s">
        <v>394</v>
      </c>
      <c r="B5" s="87" t="s">
        <v>401</v>
      </c>
      <c r="C5" s="58" t="s">
        <v>401</v>
      </c>
      <c r="D5" s="59" t="s">
        <v>497</v>
      </c>
      <c r="E5" s="60"/>
      <c r="F5" s="61" t="s">
        <v>498</v>
      </c>
      <c r="G5" s="62"/>
      <c r="H5" s="63"/>
      <c r="I5" s="63"/>
      <c r="J5" s="74"/>
      <c r="K5" s="61" t="s">
        <v>498</v>
      </c>
      <c r="L5" s="62"/>
      <c r="M5" s="65"/>
      <c r="N5" s="65"/>
      <c r="O5" s="66"/>
      <c r="P5" s="67" t="s">
        <v>469</v>
      </c>
      <c r="R5" s="37" t="s">
        <v>398</v>
      </c>
      <c r="S5" s="14" t="s">
        <v>428</v>
      </c>
      <c r="T5" s="20" t="s">
        <v>429</v>
      </c>
      <c r="U5" s="21" t="s">
        <v>400</v>
      </c>
      <c r="V5" s="21" t="s">
        <v>398</v>
      </c>
      <c r="W5" s="16" t="s">
        <v>398</v>
      </c>
      <c r="X5" s="37"/>
      <c r="Y5" s="7"/>
    </row>
    <row r="6" spans="1:25" s="2" customFormat="1" ht="14.25" customHeight="1">
      <c r="A6" s="52"/>
      <c r="B6" s="87" t="s">
        <v>402</v>
      </c>
      <c r="C6" s="58" t="s">
        <v>402</v>
      </c>
      <c r="D6" s="68" t="s">
        <v>409</v>
      </c>
      <c r="E6" s="60" t="s">
        <v>403</v>
      </c>
      <c r="F6" s="67" t="s">
        <v>427</v>
      </c>
      <c r="G6" s="69" t="s">
        <v>404</v>
      </c>
      <c r="H6" s="69" t="s">
        <v>405</v>
      </c>
      <c r="I6" s="69" t="s">
        <v>406</v>
      </c>
      <c r="J6" s="69" t="s">
        <v>407</v>
      </c>
      <c r="K6" s="58" t="s">
        <v>427</v>
      </c>
      <c r="L6" s="58" t="s">
        <v>404</v>
      </c>
      <c r="M6" s="58" t="s">
        <v>405</v>
      </c>
      <c r="N6" s="58" t="s">
        <v>406</v>
      </c>
      <c r="O6" s="70" t="s">
        <v>407</v>
      </c>
      <c r="P6" s="67" t="s">
        <v>470</v>
      </c>
      <c r="R6" s="37" t="s">
        <v>397</v>
      </c>
      <c r="S6" s="15" t="s">
        <v>471</v>
      </c>
      <c r="T6" s="20">
        <v>2019</v>
      </c>
      <c r="U6" s="21" t="s">
        <v>430</v>
      </c>
      <c r="V6" s="21" t="s">
        <v>399</v>
      </c>
      <c r="W6" s="16" t="s">
        <v>431</v>
      </c>
      <c r="X6" s="37"/>
      <c r="Y6" s="7"/>
    </row>
    <row r="7" spans="1:25" s="2" customFormat="1" ht="14.25" customHeight="1">
      <c r="A7" s="52"/>
      <c r="B7" s="88">
        <v>44561</v>
      </c>
      <c r="C7" s="71">
        <v>44926</v>
      </c>
      <c r="D7" s="72"/>
      <c r="E7" s="60"/>
      <c r="F7" s="76"/>
      <c r="G7" s="77"/>
      <c r="H7" s="77"/>
      <c r="I7" s="77"/>
      <c r="J7" s="64" t="s">
        <v>408</v>
      </c>
      <c r="K7" s="67" t="s">
        <v>403</v>
      </c>
      <c r="L7" s="67" t="s">
        <v>403</v>
      </c>
      <c r="M7" s="67" t="s">
        <v>403</v>
      </c>
      <c r="N7" s="67" t="s">
        <v>403</v>
      </c>
      <c r="O7" s="67" t="s">
        <v>408</v>
      </c>
      <c r="P7" s="67" t="s">
        <v>465</v>
      </c>
      <c r="R7" s="38"/>
      <c r="S7" s="17"/>
      <c r="T7" s="20"/>
      <c r="U7" s="21">
        <v>2019</v>
      </c>
      <c r="V7" s="21">
        <v>2019</v>
      </c>
      <c r="W7" s="16" t="s">
        <v>432</v>
      </c>
      <c r="X7" s="7"/>
      <c r="Y7" s="7"/>
    </row>
    <row r="8" spans="1:25" s="2" customFormat="1" ht="14.25" customHeight="1">
      <c r="A8" s="52"/>
      <c r="B8" s="78"/>
      <c r="C8" s="75"/>
      <c r="D8" s="79"/>
      <c r="E8" s="73"/>
      <c r="F8" s="76"/>
      <c r="G8" s="75"/>
      <c r="H8" s="75"/>
      <c r="I8" s="75"/>
      <c r="J8" s="75"/>
      <c r="K8" s="64"/>
      <c r="L8" s="67"/>
      <c r="M8" s="67"/>
      <c r="N8" s="67"/>
      <c r="O8" s="67" t="s">
        <v>403</v>
      </c>
      <c r="P8" s="67" t="s">
        <v>426</v>
      </c>
      <c r="R8" s="38"/>
      <c r="S8" s="17"/>
      <c r="T8" s="20"/>
      <c r="U8" s="21"/>
      <c r="V8" s="21"/>
      <c r="W8" s="16">
        <v>2019</v>
      </c>
      <c r="X8" s="98"/>
      <c r="Y8" s="111"/>
    </row>
    <row r="9" spans="1:25" s="2" customFormat="1" ht="12.75">
      <c r="A9" s="52"/>
      <c r="B9" s="45"/>
      <c r="C9" s="53"/>
      <c r="D9" s="47"/>
      <c r="E9" s="48"/>
      <c r="F9" s="49"/>
      <c r="G9" s="46"/>
      <c r="H9" s="46"/>
      <c r="I9" s="46"/>
      <c r="J9" s="46"/>
      <c r="K9" s="46"/>
      <c r="L9" s="49"/>
      <c r="M9" s="49"/>
      <c r="N9" s="49"/>
      <c r="O9" s="49"/>
      <c r="P9" s="49"/>
      <c r="R9" s="38"/>
      <c r="S9" s="17"/>
      <c r="T9" s="20"/>
      <c r="U9"/>
      <c r="V9"/>
      <c r="W9"/>
    </row>
    <row r="10" spans="1:25" s="2" customFormat="1" ht="13.5" customHeight="1">
      <c r="A10" s="51" t="s">
        <v>410</v>
      </c>
      <c r="B10" s="54">
        <v>5548241</v>
      </c>
      <c r="C10" s="55">
        <v>5563970</v>
      </c>
      <c r="D10" s="56">
        <v>15729</v>
      </c>
      <c r="E10" s="105">
        <v>2.834952555233361E-3</v>
      </c>
      <c r="F10" s="92">
        <v>345603</v>
      </c>
      <c r="G10" s="92">
        <v>840328</v>
      </c>
      <c r="H10" s="92">
        <v>3429131</v>
      </c>
      <c r="I10" s="92">
        <v>1294511</v>
      </c>
      <c r="J10" s="92">
        <v>600850</v>
      </c>
      <c r="K10" s="95">
        <v>6.2114461436707964E-2</v>
      </c>
      <c r="L10" s="95">
        <v>0.15103028952348774</v>
      </c>
      <c r="M10" s="95">
        <v>0.61631011669725033</v>
      </c>
      <c r="N10" s="95">
        <v>0.23265959377926193</v>
      </c>
      <c r="O10" s="95">
        <v>0.10798943919539465</v>
      </c>
      <c r="P10" s="110">
        <v>62.255976805785494</v>
      </c>
      <c r="R10" s="38"/>
      <c r="S10" s="18"/>
      <c r="T10" s="22"/>
      <c r="U10" s="23"/>
      <c r="V10" s="23"/>
      <c r="W10" s="23"/>
    </row>
    <row r="11" spans="1:25" s="2" customFormat="1" ht="13.5" customHeight="1">
      <c r="A11" s="51" t="s">
        <v>2</v>
      </c>
      <c r="B11" s="57">
        <v>5518112</v>
      </c>
      <c r="C11" s="53">
        <v>5533611</v>
      </c>
      <c r="D11" s="56">
        <v>15499</v>
      </c>
      <c r="E11" s="105">
        <v>2.8087505291665149E-3</v>
      </c>
      <c r="F11" s="106">
        <v>343498</v>
      </c>
      <c r="G11" s="106">
        <v>835407</v>
      </c>
      <c r="H11" s="106">
        <v>3410933</v>
      </c>
      <c r="I11" s="106">
        <v>1287271</v>
      </c>
      <c r="J11" s="106">
        <v>597413</v>
      </c>
      <c r="K11" s="95">
        <v>6.2074836847042555E-2</v>
      </c>
      <c r="L11" s="95">
        <v>0.15096959291139186</v>
      </c>
      <c r="M11" s="95">
        <v>0.61640274316355093</v>
      </c>
      <c r="N11" s="95">
        <v>0.23262766392505727</v>
      </c>
      <c r="O11" s="95">
        <v>0.10796078726892801</v>
      </c>
      <c r="P11" s="110">
        <v>62.2315946985766</v>
      </c>
      <c r="R11" s="38"/>
      <c r="S11" s="18"/>
      <c r="T11" s="25"/>
      <c r="U11" s="23"/>
      <c r="V11" s="23"/>
      <c r="W11" s="23"/>
    </row>
    <row r="12" spans="1:25" s="2" customFormat="1" ht="11.25" customHeight="1">
      <c r="A12" s="3"/>
      <c r="B12" s="12"/>
      <c r="C12" s="6"/>
      <c r="D12" s="11"/>
      <c r="E12" s="9"/>
      <c r="F12" s="84"/>
      <c r="G12" s="90"/>
      <c r="H12" s="90"/>
      <c r="I12" s="90"/>
      <c r="J12" s="90"/>
      <c r="K12" s="85"/>
      <c r="L12" s="91"/>
      <c r="M12" s="91"/>
      <c r="N12" s="91"/>
      <c r="O12" s="91"/>
      <c r="P12" s="91"/>
      <c r="R12" s="38"/>
      <c r="S12" s="17"/>
      <c r="T12" s="17"/>
      <c r="U12" s="26"/>
      <c r="V12" s="26"/>
      <c r="W12" s="23"/>
    </row>
    <row r="13" spans="1:25" s="2" customFormat="1" ht="24.6" customHeight="1">
      <c r="A13" s="3"/>
      <c r="B13" s="12"/>
      <c r="C13" s="6"/>
      <c r="D13" s="11"/>
      <c r="E13" s="9"/>
      <c r="F13" s="84"/>
      <c r="G13" s="90"/>
      <c r="H13" s="90"/>
      <c r="I13" s="90"/>
      <c r="J13" s="90"/>
      <c r="K13" s="85"/>
      <c r="L13" s="91"/>
      <c r="M13" s="91"/>
      <c r="N13" s="91"/>
      <c r="O13" s="91"/>
      <c r="P13" s="91"/>
      <c r="R13" s="19"/>
      <c r="S13" s="14"/>
    </row>
    <row r="14" spans="1:25" s="2" customFormat="1" ht="12.75">
      <c r="A14" s="18" t="s">
        <v>17</v>
      </c>
      <c r="B14" s="32">
        <v>658457</v>
      </c>
      <c r="C14" s="5">
        <v>664028</v>
      </c>
      <c r="D14" s="10">
        <v>5571</v>
      </c>
      <c r="E14" s="89">
        <v>8.4606891566192388E-3</v>
      </c>
      <c r="F14" s="93">
        <v>43187</v>
      </c>
      <c r="G14" s="94">
        <v>94585</v>
      </c>
      <c r="H14" s="94">
        <v>452284</v>
      </c>
      <c r="I14" s="94">
        <v>117159</v>
      </c>
      <c r="J14" s="94">
        <v>55591</v>
      </c>
      <c r="K14" s="96">
        <v>6.5037920087707146E-2</v>
      </c>
      <c r="L14" s="96">
        <v>0.142441282596517</v>
      </c>
      <c r="M14" s="96">
        <v>0.68112188040263366</v>
      </c>
      <c r="N14" s="96">
        <v>0.17643683700084936</v>
      </c>
      <c r="O14" s="96">
        <v>8.3717855271163266E-2</v>
      </c>
      <c r="P14" s="109">
        <v>46.816601958061746</v>
      </c>
      <c r="Q14" s="1"/>
      <c r="R14" s="19">
        <v>91</v>
      </c>
      <c r="S14" s="14" t="s">
        <v>18</v>
      </c>
      <c r="T14" s="27"/>
      <c r="U14" s="28"/>
      <c r="V14" s="29"/>
      <c r="W14" s="30"/>
      <c r="X14" s="1"/>
      <c r="Y14" s="1"/>
    </row>
    <row r="15" spans="1:25" s="2" customFormat="1" ht="12.75">
      <c r="A15" s="43" t="s">
        <v>4</v>
      </c>
      <c r="B15" s="32">
        <v>297132</v>
      </c>
      <c r="C15" s="5">
        <v>305274</v>
      </c>
      <c r="D15" s="10">
        <v>8142</v>
      </c>
      <c r="E15" s="89">
        <v>2.7401962764024068E-2</v>
      </c>
      <c r="F15" s="93">
        <v>23881</v>
      </c>
      <c r="G15" s="94">
        <v>55236</v>
      </c>
      <c r="H15" s="94">
        <v>203808</v>
      </c>
      <c r="I15" s="94">
        <v>46230</v>
      </c>
      <c r="J15" s="94">
        <v>21370</v>
      </c>
      <c r="K15" s="96">
        <v>7.8228083623236827E-2</v>
      </c>
      <c r="L15" s="96">
        <v>0.18093909078401699</v>
      </c>
      <c r="M15" s="96">
        <v>0.66762318441793278</v>
      </c>
      <c r="N15" s="96">
        <v>0.15143772479805029</v>
      </c>
      <c r="O15" s="96">
        <v>7.0002686111493281E-2</v>
      </c>
      <c r="P15" s="109">
        <v>49.785091851154029</v>
      </c>
      <c r="Q15" s="1"/>
      <c r="R15" s="40">
        <v>49</v>
      </c>
      <c r="S15" s="14" t="s">
        <v>5</v>
      </c>
      <c r="T15" s="25"/>
      <c r="U15" s="28"/>
      <c r="V15" s="29"/>
      <c r="W15" s="30"/>
      <c r="X15" s="1"/>
      <c r="Y15" s="1"/>
    </row>
    <row r="16" spans="1:25" s="2" customFormat="1" ht="12.75">
      <c r="A16" s="18" t="s">
        <v>88</v>
      </c>
      <c r="B16" s="32">
        <v>244223</v>
      </c>
      <c r="C16" s="5">
        <v>249009</v>
      </c>
      <c r="D16" s="10">
        <v>4786</v>
      </c>
      <c r="E16" s="89">
        <v>1.959684386810423E-2</v>
      </c>
      <c r="F16" s="93">
        <v>14111</v>
      </c>
      <c r="G16" s="94">
        <v>31892</v>
      </c>
      <c r="H16" s="94">
        <v>169376</v>
      </c>
      <c r="I16" s="94">
        <v>47741</v>
      </c>
      <c r="J16" s="94">
        <v>23064</v>
      </c>
      <c r="K16" s="96">
        <v>5.6668634467027294E-2</v>
      </c>
      <c r="L16" s="96">
        <v>0.12807569204325947</v>
      </c>
      <c r="M16" s="96">
        <v>0.68020031404487391</v>
      </c>
      <c r="N16" s="96">
        <v>0.19172399391186665</v>
      </c>
      <c r="O16" s="96">
        <v>9.2623158199101233E-2</v>
      </c>
      <c r="P16" s="109">
        <v>47.015515775552615</v>
      </c>
      <c r="Q16" s="1"/>
      <c r="R16" s="19">
        <v>837</v>
      </c>
      <c r="S16" s="14" t="s">
        <v>89</v>
      </c>
      <c r="T16" s="25"/>
      <c r="U16" s="28"/>
      <c r="V16" s="29"/>
      <c r="W16" s="30"/>
      <c r="X16" s="1"/>
      <c r="Y16" s="1"/>
    </row>
    <row r="17" spans="1:25" s="2" customFormat="1" ht="12.75">
      <c r="A17" s="18" t="s">
        <v>19</v>
      </c>
      <c r="B17" s="32">
        <v>239206</v>
      </c>
      <c r="C17" s="5">
        <v>242819</v>
      </c>
      <c r="D17" s="10">
        <v>3613</v>
      </c>
      <c r="E17" s="89">
        <v>1.5104136183875072E-2</v>
      </c>
      <c r="F17" s="93">
        <v>18003</v>
      </c>
      <c r="G17" s="94">
        <v>40408</v>
      </c>
      <c r="H17" s="94">
        <v>164276</v>
      </c>
      <c r="I17" s="94">
        <v>38135</v>
      </c>
      <c r="J17" s="94">
        <v>17243</v>
      </c>
      <c r="K17" s="96">
        <v>7.4141644599475323E-2</v>
      </c>
      <c r="L17" s="96">
        <v>0.16641201882883958</v>
      </c>
      <c r="M17" s="96">
        <v>0.6765368443161367</v>
      </c>
      <c r="N17" s="96">
        <v>0.1570511368550237</v>
      </c>
      <c r="O17" s="96">
        <v>7.1011741255832539E-2</v>
      </c>
      <c r="P17" s="109">
        <v>47.811609729966641</v>
      </c>
      <c r="Q17" s="1"/>
      <c r="R17" s="19">
        <v>92</v>
      </c>
      <c r="S17" s="14" t="s">
        <v>20</v>
      </c>
      <c r="T17" s="25"/>
      <c r="U17" s="28"/>
      <c r="V17" s="29"/>
      <c r="W17" s="30"/>
      <c r="X17" s="1"/>
      <c r="Y17" s="1"/>
    </row>
    <row r="18" spans="1:25" ht="13.5" customHeight="1">
      <c r="A18" s="18" t="s">
        <v>449</v>
      </c>
      <c r="B18" s="32">
        <v>209551</v>
      </c>
      <c r="C18" s="5">
        <v>211848</v>
      </c>
      <c r="D18" s="10">
        <v>2297</v>
      </c>
      <c r="E18" s="89">
        <v>1.0961532037546906E-2</v>
      </c>
      <c r="F18" s="93">
        <v>14554</v>
      </c>
      <c r="G18" s="94">
        <v>35189</v>
      </c>
      <c r="H18" s="94">
        <v>140419</v>
      </c>
      <c r="I18" s="94">
        <v>36240</v>
      </c>
      <c r="J18" s="94">
        <v>15833</v>
      </c>
      <c r="K18" s="96">
        <v>6.8700200143499118E-2</v>
      </c>
      <c r="L18" s="96">
        <v>0.16610494316679883</v>
      </c>
      <c r="M18" s="96">
        <v>0.66282900947849399</v>
      </c>
      <c r="N18" s="96">
        <v>0.17106604735470715</v>
      </c>
      <c r="O18" s="96">
        <v>7.4737547675692004E-2</v>
      </c>
      <c r="P18" s="109">
        <v>50.868472215298496</v>
      </c>
      <c r="R18" s="19">
        <v>564</v>
      </c>
      <c r="S18" s="14" t="s">
        <v>70</v>
      </c>
      <c r="T18" s="25"/>
      <c r="U18" s="28"/>
      <c r="V18" s="29"/>
      <c r="W18" s="30"/>
    </row>
    <row r="19" spans="1:25" ht="13.5" customHeight="1">
      <c r="A19" s="43" t="s">
        <v>92</v>
      </c>
      <c r="B19" s="32">
        <v>195137</v>
      </c>
      <c r="C19" s="5">
        <v>197900</v>
      </c>
      <c r="D19" s="10">
        <v>2763</v>
      </c>
      <c r="E19" s="89">
        <v>1.4159282965301223E-2</v>
      </c>
      <c r="F19" s="93">
        <v>11080</v>
      </c>
      <c r="G19" s="94">
        <v>24489</v>
      </c>
      <c r="H19" s="94">
        <v>132201</v>
      </c>
      <c r="I19" s="94">
        <v>41210</v>
      </c>
      <c r="J19" s="94">
        <v>20411</v>
      </c>
      <c r="K19" s="96">
        <v>5.598787266296109E-2</v>
      </c>
      <c r="L19" s="96">
        <v>0.12374431531076301</v>
      </c>
      <c r="M19" s="96">
        <v>0.66801920161697825</v>
      </c>
      <c r="N19" s="96">
        <v>0.20823648307225873</v>
      </c>
      <c r="O19" s="96">
        <v>0.10313794845881759</v>
      </c>
      <c r="P19" s="109">
        <v>49.696295792013679</v>
      </c>
      <c r="R19" s="40">
        <v>853</v>
      </c>
      <c r="S19" s="14" t="s">
        <v>93</v>
      </c>
      <c r="T19" s="25"/>
      <c r="U19" s="28"/>
      <c r="V19" s="29"/>
      <c r="W19" s="30"/>
    </row>
    <row r="20" spans="1:25" ht="13.5" customHeight="1">
      <c r="A20" s="18" t="s">
        <v>438</v>
      </c>
      <c r="B20" s="32">
        <v>144473</v>
      </c>
      <c r="C20" s="5">
        <v>145887</v>
      </c>
      <c r="D20" s="10">
        <v>1414</v>
      </c>
      <c r="E20" s="89">
        <v>9.7872958961189305E-3</v>
      </c>
      <c r="F20" s="93">
        <v>8844</v>
      </c>
      <c r="G20" s="94">
        <v>21167</v>
      </c>
      <c r="H20" s="94">
        <v>96897</v>
      </c>
      <c r="I20" s="94">
        <v>27823</v>
      </c>
      <c r="J20" s="94">
        <v>12676</v>
      </c>
      <c r="K20" s="96">
        <v>6.0622262435994979E-2</v>
      </c>
      <c r="L20" s="96">
        <v>0.14509174909347647</v>
      </c>
      <c r="M20" s="96">
        <v>0.66419214871784327</v>
      </c>
      <c r="N20" s="96">
        <v>0.19071610218868029</v>
      </c>
      <c r="O20" s="96">
        <v>8.6889167643450074E-2</v>
      </c>
      <c r="P20" s="109">
        <v>50.558840830985481</v>
      </c>
      <c r="R20" s="19">
        <v>179</v>
      </c>
      <c r="S20" s="14" t="s">
        <v>438</v>
      </c>
      <c r="T20" s="25"/>
      <c r="U20" s="28"/>
      <c r="V20" s="29"/>
      <c r="W20" s="30"/>
    </row>
    <row r="21" spans="1:25" ht="13.5" customHeight="1">
      <c r="A21" s="18" t="s">
        <v>57</v>
      </c>
      <c r="B21" s="32">
        <v>121543</v>
      </c>
      <c r="C21" s="5">
        <v>122594</v>
      </c>
      <c r="D21" s="10">
        <v>1051</v>
      </c>
      <c r="E21" s="89">
        <v>8.6471454546950266E-3</v>
      </c>
      <c r="F21" s="93">
        <v>7404</v>
      </c>
      <c r="G21" s="94">
        <v>17326</v>
      </c>
      <c r="H21" s="94">
        <v>78031</v>
      </c>
      <c r="I21" s="94">
        <v>27237</v>
      </c>
      <c r="J21" s="94">
        <v>12151</v>
      </c>
      <c r="K21" s="96">
        <v>6.039447281269883E-2</v>
      </c>
      <c r="L21" s="96">
        <v>0.14132828686558885</v>
      </c>
      <c r="M21" s="96">
        <v>0.63649933928250979</v>
      </c>
      <c r="N21" s="96">
        <v>0.22217237385190139</v>
      </c>
      <c r="O21" s="96">
        <v>9.9115780543909168E-2</v>
      </c>
      <c r="P21" s="109">
        <v>57.109353974702366</v>
      </c>
      <c r="R21" s="19">
        <v>297</v>
      </c>
      <c r="S21" s="14" t="s">
        <v>57</v>
      </c>
      <c r="T21" s="20"/>
      <c r="U21" s="28"/>
      <c r="V21" s="29"/>
      <c r="W21" s="30"/>
    </row>
    <row r="22" spans="1:25" ht="13.5" customHeight="1">
      <c r="A22" s="43" t="s">
        <v>58</v>
      </c>
      <c r="B22" s="32">
        <v>120027</v>
      </c>
      <c r="C22" s="5">
        <v>120175</v>
      </c>
      <c r="D22" s="10">
        <v>148</v>
      </c>
      <c r="E22" s="89">
        <v>1.2330558957567295E-3</v>
      </c>
      <c r="F22" s="93">
        <v>6883</v>
      </c>
      <c r="G22" s="94">
        <v>16742</v>
      </c>
      <c r="H22" s="94">
        <v>72843</v>
      </c>
      <c r="I22" s="94">
        <v>30590</v>
      </c>
      <c r="J22" s="94">
        <v>14380</v>
      </c>
      <c r="K22" s="96">
        <v>5.7274807572290407E-2</v>
      </c>
      <c r="L22" s="96">
        <v>0.13931350114416477</v>
      </c>
      <c r="M22" s="96">
        <v>0.60614104431038074</v>
      </c>
      <c r="N22" s="96">
        <v>0.25454545454545452</v>
      </c>
      <c r="O22" s="96">
        <v>0.11965883087164551</v>
      </c>
      <c r="P22" s="109">
        <v>64.978103592658186</v>
      </c>
      <c r="R22" s="40">
        <v>398</v>
      </c>
      <c r="S22" s="14" t="s">
        <v>59</v>
      </c>
      <c r="T22" s="20"/>
      <c r="U22" s="28"/>
      <c r="V22" s="29"/>
      <c r="W22" s="30"/>
    </row>
    <row r="23" spans="1:25" ht="13.5" customHeight="1">
      <c r="A23" s="18" t="s">
        <v>75</v>
      </c>
      <c r="B23" s="32">
        <v>83482</v>
      </c>
      <c r="C23" s="5">
        <v>83205</v>
      </c>
      <c r="D23" s="10">
        <v>-277</v>
      </c>
      <c r="E23" s="89">
        <v>-3.3180805443089323E-3</v>
      </c>
      <c r="F23" s="93">
        <v>4559</v>
      </c>
      <c r="G23" s="94">
        <v>11270</v>
      </c>
      <c r="H23" s="94">
        <v>49577</v>
      </c>
      <c r="I23" s="94">
        <v>22358</v>
      </c>
      <c r="J23" s="94">
        <v>10804</v>
      </c>
      <c r="K23" s="96">
        <v>5.4792380265609036E-2</v>
      </c>
      <c r="L23" s="96">
        <v>0.13544859082987801</v>
      </c>
      <c r="M23" s="96">
        <v>0.59584159605792919</v>
      </c>
      <c r="N23" s="96">
        <v>0.26870981311219277</v>
      </c>
      <c r="O23" s="96">
        <v>0.12984796586743586</v>
      </c>
      <c r="P23" s="109">
        <v>67.829840450208764</v>
      </c>
      <c r="R23" s="19">
        <v>609</v>
      </c>
      <c r="S23" s="14" t="s">
        <v>76</v>
      </c>
      <c r="T23" s="25"/>
      <c r="U23" s="28"/>
      <c r="V23" s="29"/>
      <c r="W23" s="30"/>
    </row>
    <row r="24" spans="1:25" ht="13.5" customHeight="1">
      <c r="A24" s="18" t="s">
        <v>442</v>
      </c>
      <c r="B24" s="32">
        <v>80454</v>
      </c>
      <c r="C24" s="5">
        <v>79429</v>
      </c>
      <c r="D24" s="10">
        <v>-1025</v>
      </c>
      <c r="E24" s="89">
        <v>-1.2740199368583283E-2</v>
      </c>
      <c r="F24" s="93">
        <v>3885</v>
      </c>
      <c r="G24" s="94">
        <v>9977</v>
      </c>
      <c r="H24" s="94">
        <v>45803</v>
      </c>
      <c r="I24" s="94">
        <v>23649</v>
      </c>
      <c r="J24" s="94">
        <v>11062</v>
      </c>
      <c r="K24" s="96">
        <v>4.8911606592050759E-2</v>
      </c>
      <c r="L24" s="96">
        <v>0.1256090344836269</v>
      </c>
      <c r="M24" s="96">
        <v>0.57665336338113282</v>
      </c>
      <c r="N24" s="96">
        <v>0.29773760213524025</v>
      </c>
      <c r="O24" s="96">
        <v>0.13926903272104646</v>
      </c>
      <c r="P24" s="109">
        <v>73.41440516996704</v>
      </c>
      <c r="R24" s="19">
        <v>286</v>
      </c>
      <c r="S24" s="14" t="s">
        <v>442</v>
      </c>
      <c r="T24" s="25"/>
      <c r="U24" s="28"/>
      <c r="V24" s="29"/>
      <c r="W24" s="30"/>
    </row>
    <row r="25" spans="1:25" ht="13.5" customHeight="1">
      <c r="A25" s="18" t="s">
        <v>437</v>
      </c>
      <c r="B25" s="32">
        <v>77261</v>
      </c>
      <c r="C25" s="5">
        <v>77513</v>
      </c>
      <c r="D25" s="10">
        <v>252</v>
      </c>
      <c r="E25" s="89">
        <v>3.2616714772006894E-3</v>
      </c>
      <c r="F25" s="93">
        <v>4170</v>
      </c>
      <c r="G25" s="94">
        <v>10067</v>
      </c>
      <c r="H25" s="94">
        <v>49410</v>
      </c>
      <c r="I25" s="94">
        <v>18036</v>
      </c>
      <c r="J25" s="94">
        <v>8168</v>
      </c>
      <c r="K25" s="96">
        <v>5.3797427528285577E-2</v>
      </c>
      <c r="L25" s="96">
        <v>0.12987498871157097</v>
      </c>
      <c r="M25" s="96">
        <v>0.63744146143227587</v>
      </c>
      <c r="N25" s="96">
        <v>0.23268354985615317</v>
      </c>
      <c r="O25" s="96">
        <v>0.10537587243430134</v>
      </c>
      <c r="P25" s="109">
        <v>56.877150374418129</v>
      </c>
      <c r="R25" s="19">
        <v>167</v>
      </c>
      <c r="S25" s="14" t="s">
        <v>437</v>
      </c>
      <c r="T25" s="25"/>
      <c r="U25" s="28"/>
      <c r="V25" s="29"/>
      <c r="W25" s="30"/>
    </row>
    <row r="26" spans="1:25" ht="13.5" customHeight="1">
      <c r="A26" s="18" t="s">
        <v>444</v>
      </c>
      <c r="B26" s="32">
        <v>72634</v>
      </c>
      <c r="C26" s="5">
        <v>72650</v>
      </c>
      <c r="D26" s="10">
        <v>16</v>
      </c>
      <c r="E26" s="89">
        <v>2.2028251232208973E-4</v>
      </c>
      <c r="F26" s="93">
        <v>3801</v>
      </c>
      <c r="G26" s="94">
        <v>9610</v>
      </c>
      <c r="H26" s="94">
        <v>44870</v>
      </c>
      <c r="I26" s="94">
        <v>18170</v>
      </c>
      <c r="J26" s="94">
        <v>8381</v>
      </c>
      <c r="K26" s="96">
        <v>5.2319339298004128E-2</v>
      </c>
      <c r="L26" s="96">
        <v>0.13227804542326221</v>
      </c>
      <c r="M26" s="96">
        <v>0.61761871988988304</v>
      </c>
      <c r="N26" s="96">
        <v>0.2501032346868548</v>
      </c>
      <c r="O26" s="96">
        <v>0.11536132140399175</v>
      </c>
      <c r="P26" s="109">
        <v>61.912190773345223</v>
      </c>
      <c r="R26" s="19">
        <v>405</v>
      </c>
      <c r="S26" s="14" t="s">
        <v>60</v>
      </c>
      <c r="T26" s="25"/>
      <c r="U26" s="28"/>
      <c r="V26" s="29"/>
      <c r="W26" s="30"/>
    </row>
    <row r="27" spans="1:25" ht="13.5" customHeight="1">
      <c r="A27" s="18" t="s">
        <v>436</v>
      </c>
      <c r="B27" s="32">
        <v>67971</v>
      </c>
      <c r="C27" s="5">
        <v>68043</v>
      </c>
      <c r="D27" s="10">
        <v>72</v>
      </c>
      <c r="E27" s="89">
        <v>1.0592752791631632E-3</v>
      </c>
      <c r="F27" s="93">
        <v>3811</v>
      </c>
      <c r="G27" s="94">
        <v>9476</v>
      </c>
      <c r="H27" s="94">
        <v>40153</v>
      </c>
      <c r="I27" s="94">
        <v>18414</v>
      </c>
      <c r="J27" s="94">
        <v>8790</v>
      </c>
      <c r="K27" s="96">
        <v>5.6008700380641652E-2</v>
      </c>
      <c r="L27" s="96">
        <v>0.13926487662213599</v>
      </c>
      <c r="M27" s="96">
        <v>0.5901121349734727</v>
      </c>
      <c r="N27" s="96">
        <v>0.27062298840439136</v>
      </c>
      <c r="O27" s="96">
        <v>0.12918301662184206</v>
      </c>
      <c r="P27" s="109">
        <v>69.459318108236005</v>
      </c>
      <c r="R27" s="19">
        <v>109</v>
      </c>
      <c r="S27" s="14" t="s">
        <v>25</v>
      </c>
      <c r="T27" s="25"/>
      <c r="U27" s="28"/>
      <c r="V27" s="29"/>
      <c r="W27" s="30"/>
    </row>
    <row r="28" spans="1:25" ht="13.5" customHeight="1">
      <c r="A28" s="18" t="s">
        <v>96</v>
      </c>
      <c r="B28" s="32">
        <v>67615</v>
      </c>
      <c r="C28" s="5">
        <v>67988</v>
      </c>
      <c r="D28" s="10">
        <v>373</v>
      </c>
      <c r="E28" s="89">
        <v>5.5165273977668683E-3</v>
      </c>
      <c r="F28" s="93">
        <v>4089</v>
      </c>
      <c r="G28" s="94">
        <v>9825</v>
      </c>
      <c r="H28" s="94">
        <v>43993</v>
      </c>
      <c r="I28" s="94">
        <v>14170</v>
      </c>
      <c r="J28" s="94">
        <v>6905</v>
      </c>
      <c r="K28" s="96">
        <v>6.0142966405836322E-2</v>
      </c>
      <c r="L28" s="96">
        <v>0.14451079602282757</v>
      </c>
      <c r="M28" s="96">
        <v>0.64707007118903337</v>
      </c>
      <c r="N28" s="96">
        <v>0.20841913278813909</v>
      </c>
      <c r="O28" s="96">
        <v>0.10156204036006354</v>
      </c>
      <c r="P28" s="109">
        <v>54.542768167663034</v>
      </c>
      <c r="R28" s="19">
        <v>905</v>
      </c>
      <c r="S28" s="14" t="s">
        <v>97</v>
      </c>
      <c r="T28" s="25"/>
      <c r="U28" s="28"/>
      <c r="V28" s="29"/>
      <c r="W28" s="30"/>
    </row>
    <row r="29" spans="1:25" ht="13.5" customHeight="1">
      <c r="A29" s="18" t="s">
        <v>456</v>
      </c>
      <c r="B29" s="32">
        <v>64736</v>
      </c>
      <c r="C29" s="5">
        <v>65323</v>
      </c>
      <c r="D29" s="10">
        <v>587</v>
      </c>
      <c r="E29" s="89">
        <v>9.0675976272862613E-3</v>
      </c>
      <c r="F29" s="93">
        <v>4595</v>
      </c>
      <c r="G29" s="94">
        <v>10929</v>
      </c>
      <c r="H29" s="94">
        <v>40794</v>
      </c>
      <c r="I29" s="94">
        <v>13600</v>
      </c>
      <c r="J29" s="94">
        <v>6214</v>
      </c>
      <c r="K29" s="96">
        <v>7.0342758293403543E-2</v>
      </c>
      <c r="L29" s="96">
        <v>0.16730707407804296</v>
      </c>
      <c r="M29" s="96">
        <v>0.62449673162592045</v>
      </c>
      <c r="N29" s="96">
        <v>0.20819619429603661</v>
      </c>
      <c r="O29" s="96">
        <v>9.5127290540850853E-2</v>
      </c>
      <c r="P29" s="109">
        <v>60.128940530470167</v>
      </c>
      <c r="R29" s="19">
        <v>743</v>
      </c>
      <c r="S29" s="14" t="s">
        <v>456</v>
      </c>
      <c r="T29" s="20"/>
      <c r="U29" s="28"/>
      <c r="V29" s="29"/>
      <c r="W29" s="30"/>
    </row>
    <row r="30" spans="1:25" ht="13.5" customHeight="1">
      <c r="A30" s="18" t="s">
        <v>85</v>
      </c>
      <c r="B30" s="32">
        <v>64180</v>
      </c>
      <c r="C30" s="5">
        <v>64535</v>
      </c>
      <c r="D30" s="10">
        <v>355</v>
      </c>
      <c r="E30" s="89">
        <v>5.5313181676535095E-3</v>
      </c>
      <c r="F30" s="93">
        <v>4266</v>
      </c>
      <c r="G30" s="94">
        <v>10274</v>
      </c>
      <c r="H30" s="94">
        <v>40858</v>
      </c>
      <c r="I30" s="94">
        <v>13403</v>
      </c>
      <c r="J30" s="94">
        <v>5757</v>
      </c>
      <c r="K30" s="96">
        <v>6.6103664678081667E-2</v>
      </c>
      <c r="L30" s="96">
        <v>0.15920043387309213</v>
      </c>
      <c r="M30" s="96">
        <v>0.63311381420934376</v>
      </c>
      <c r="N30" s="96">
        <v>0.20768575191756411</v>
      </c>
      <c r="O30" s="96">
        <v>8.9207406833501202E-2</v>
      </c>
      <c r="P30" s="109">
        <v>57.949483577267614</v>
      </c>
      <c r="R30" s="19">
        <v>698</v>
      </c>
      <c r="S30" s="14" t="s">
        <v>85</v>
      </c>
      <c r="T30" s="25"/>
      <c r="U30" s="28"/>
      <c r="V30" s="29"/>
      <c r="W30" s="30"/>
    </row>
    <row r="31" spans="1:25" ht="13.5" customHeight="1">
      <c r="A31" s="18" t="s">
        <v>65</v>
      </c>
      <c r="B31" s="32">
        <v>52122</v>
      </c>
      <c r="C31" s="5">
        <v>51980</v>
      </c>
      <c r="D31" s="10">
        <v>-142</v>
      </c>
      <c r="E31" s="89">
        <v>-2.7243774222017736E-3</v>
      </c>
      <c r="F31" s="93">
        <v>2847</v>
      </c>
      <c r="G31" s="94">
        <v>7002</v>
      </c>
      <c r="H31" s="94">
        <v>30342</v>
      </c>
      <c r="I31" s="94">
        <v>14636</v>
      </c>
      <c r="J31" s="94">
        <v>6852</v>
      </c>
      <c r="K31" s="96">
        <v>5.4771065794536361E-2</v>
      </c>
      <c r="L31" s="96">
        <v>0.13470565602154674</v>
      </c>
      <c r="M31" s="96">
        <v>0.58372450942670262</v>
      </c>
      <c r="N31" s="96">
        <v>0.28156983455175066</v>
      </c>
      <c r="O31" s="96">
        <v>0.13181993074259329</v>
      </c>
      <c r="P31" s="109">
        <v>71.31369059389624</v>
      </c>
      <c r="R31" s="19">
        <v>491</v>
      </c>
      <c r="S31" s="14" t="s">
        <v>66</v>
      </c>
      <c r="T31" s="20"/>
      <c r="U31" s="28"/>
      <c r="V31" s="29"/>
      <c r="W31" s="30"/>
    </row>
    <row r="32" spans="1:25" ht="13.5" customHeight="1">
      <c r="A32" s="18" t="s">
        <v>77</v>
      </c>
      <c r="B32" s="32">
        <v>51149</v>
      </c>
      <c r="C32" s="5">
        <v>51232</v>
      </c>
      <c r="D32" s="10">
        <v>83</v>
      </c>
      <c r="E32" s="89">
        <v>1.6227101214099093E-3</v>
      </c>
      <c r="F32" s="93">
        <v>3338</v>
      </c>
      <c r="G32" s="94">
        <v>8399</v>
      </c>
      <c r="H32" s="94">
        <v>31275</v>
      </c>
      <c r="I32" s="94">
        <v>11558</v>
      </c>
      <c r="J32" s="94">
        <v>5319</v>
      </c>
      <c r="K32" s="96">
        <v>6.5154590880699567E-2</v>
      </c>
      <c r="L32" s="96">
        <v>0.16394050593379139</v>
      </c>
      <c r="M32" s="96">
        <v>0.61045830730793249</v>
      </c>
      <c r="N32" s="96">
        <v>0.22560118675827609</v>
      </c>
      <c r="O32" s="96">
        <v>0.10382183010618364</v>
      </c>
      <c r="P32" s="109">
        <v>63.811350919264591</v>
      </c>
      <c r="R32" s="19">
        <v>638</v>
      </c>
      <c r="S32" s="14" t="s">
        <v>78</v>
      </c>
      <c r="T32" s="20"/>
      <c r="U32" s="28"/>
      <c r="V32" s="29"/>
      <c r="W32" s="30"/>
    </row>
    <row r="33" spans="1:23" ht="13.5" customHeight="1">
      <c r="A33" s="18" t="s">
        <v>454</v>
      </c>
      <c r="B33" s="32">
        <v>51400</v>
      </c>
      <c r="C33" s="5">
        <v>50933</v>
      </c>
      <c r="D33" s="10">
        <v>-467</v>
      </c>
      <c r="E33" s="89">
        <v>-9.0856031128404569E-3</v>
      </c>
      <c r="F33" s="93">
        <v>2436</v>
      </c>
      <c r="G33" s="94">
        <v>6683</v>
      </c>
      <c r="H33" s="94">
        <v>29457</v>
      </c>
      <c r="I33" s="94">
        <v>14793</v>
      </c>
      <c r="J33" s="94">
        <v>7052</v>
      </c>
      <c r="K33" s="96">
        <v>4.78275381383386E-2</v>
      </c>
      <c r="L33" s="96">
        <v>0.13121159169889857</v>
      </c>
      <c r="M33" s="96">
        <v>0.57834802583786538</v>
      </c>
      <c r="N33" s="96">
        <v>0.290440382463236</v>
      </c>
      <c r="O33" s="96">
        <v>0.13845640351049418</v>
      </c>
      <c r="P33" s="109">
        <v>72.906270156499303</v>
      </c>
      <c r="R33" s="19">
        <v>734</v>
      </c>
      <c r="S33" s="14" t="s">
        <v>454</v>
      </c>
      <c r="T33" s="25"/>
      <c r="U33" s="28"/>
      <c r="V33" s="29"/>
      <c r="W33" s="30"/>
    </row>
    <row r="34" spans="1:23" ht="13.5" customHeight="1">
      <c r="A34" s="18" t="s">
        <v>56</v>
      </c>
      <c r="B34" s="32">
        <v>51241</v>
      </c>
      <c r="C34" s="5">
        <v>50617</v>
      </c>
      <c r="D34" s="10">
        <v>-624</v>
      </c>
      <c r="E34" s="89">
        <v>-1.2177748287504175E-2</v>
      </c>
      <c r="F34" s="93">
        <v>2425</v>
      </c>
      <c r="G34" s="94">
        <v>6355</v>
      </c>
      <c r="H34" s="94">
        <v>29704</v>
      </c>
      <c r="I34" s="94">
        <v>14558</v>
      </c>
      <c r="J34" s="94">
        <v>6934</v>
      </c>
      <c r="K34" s="96">
        <v>4.7908805342078746E-2</v>
      </c>
      <c r="L34" s="96">
        <v>0.12555070430882906</v>
      </c>
      <c r="M34" s="96">
        <v>0.58683841397159053</v>
      </c>
      <c r="N34" s="96">
        <v>0.28761088171958038</v>
      </c>
      <c r="O34" s="96">
        <v>0.13698954896576249</v>
      </c>
      <c r="P34" s="109">
        <v>70.404659305144079</v>
      </c>
      <c r="R34" s="19">
        <v>285</v>
      </c>
      <c r="S34" s="14" t="s">
        <v>56</v>
      </c>
      <c r="T34" s="25"/>
      <c r="U34" s="28"/>
      <c r="V34" s="29"/>
      <c r="W34" s="30"/>
    </row>
    <row r="35" spans="1:23" ht="13.5" customHeight="1">
      <c r="A35" s="18" t="s">
        <v>441</v>
      </c>
      <c r="B35" s="32">
        <v>47909</v>
      </c>
      <c r="C35" s="5">
        <v>48006</v>
      </c>
      <c r="D35" s="10">
        <v>97</v>
      </c>
      <c r="E35" s="89">
        <v>2.0246717735707964E-3</v>
      </c>
      <c r="F35" s="93">
        <v>3625</v>
      </c>
      <c r="G35" s="94">
        <v>8743</v>
      </c>
      <c r="H35" s="94">
        <v>28101</v>
      </c>
      <c r="I35" s="94">
        <v>11162</v>
      </c>
      <c r="J35" s="94">
        <v>5233</v>
      </c>
      <c r="K35" s="96">
        <v>7.5511394409032206E-2</v>
      </c>
      <c r="L35" s="96">
        <v>0.1821230679498396</v>
      </c>
      <c r="M35" s="96">
        <v>0.58536432945881767</v>
      </c>
      <c r="N35" s="96">
        <v>0.23251260259134274</v>
      </c>
      <c r="O35" s="96">
        <v>0.10900720743240429</v>
      </c>
      <c r="P35" s="109">
        <v>70.833778157360953</v>
      </c>
      <c r="R35" s="19">
        <v>272</v>
      </c>
      <c r="S35" s="14" t="s">
        <v>54</v>
      </c>
      <c r="T35" s="25"/>
      <c r="U35" s="28"/>
      <c r="V35" s="29"/>
      <c r="W35" s="30"/>
    </row>
    <row r="36" spans="1:23" ht="13.5" customHeight="1">
      <c r="A36" s="18" t="s">
        <v>23</v>
      </c>
      <c r="B36" s="32">
        <v>46880</v>
      </c>
      <c r="C36" s="5">
        <v>46797</v>
      </c>
      <c r="D36" s="10">
        <v>-83</v>
      </c>
      <c r="E36" s="89">
        <v>-1.7704778156996115E-3</v>
      </c>
      <c r="F36" s="93">
        <v>2744</v>
      </c>
      <c r="G36" s="94">
        <v>6833</v>
      </c>
      <c r="H36" s="94">
        <v>28836</v>
      </c>
      <c r="I36" s="94">
        <v>11128</v>
      </c>
      <c r="J36" s="94">
        <v>5070</v>
      </c>
      <c r="K36" s="96">
        <v>5.86362373656431E-2</v>
      </c>
      <c r="L36" s="96">
        <v>0.14601363335256534</v>
      </c>
      <c r="M36" s="96">
        <v>0.61619334572729023</v>
      </c>
      <c r="N36" s="96">
        <v>0.23779302092014445</v>
      </c>
      <c r="O36" s="96">
        <v>0.10834027822296301</v>
      </c>
      <c r="P36" s="109">
        <v>62.286724927174362</v>
      </c>
      <c r="R36" s="19">
        <v>106</v>
      </c>
      <c r="S36" s="14" t="s">
        <v>24</v>
      </c>
      <c r="T36" s="25"/>
      <c r="U36" s="28"/>
      <c r="V36" s="29"/>
      <c r="W36" s="30"/>
    </row>
    <row r="37" spans="1:23" ht="13.5" customHeight="1">
      <c r="A37" s="18" t="s">
        <v>445</v>
      </c>
      <c r="B37" s="32">
        <v>45988</v>
      </c>
      <c r="C37" s="5">
        <v>45811</v>
      </c>
      <c r="D37" s="10">
        <v>-177</v>
      </c>
      <c r="E37" s="89">
        <v>-3.8488301295990235E-3</v>
      </c>
      <c r="F37" s="93">
        <v>2535</v>
      </c>
      <c r="G37" s="94">
        <v>6851</v>
      </c>
      <c r="H37" s="94">
        <v>27154</v>
      </c>
      <c r="I37" s="94">
        <v>11806</v>
      </c>
      <c r="J37" s="94">
        <v>5466</v>
      </c>
      <c r="K37" s="96">
        <v>5.533605465936129E-2</v>
      </c>
      <c r="L37" s="96">
        <v>0.14954923489991487</v>
      </c>
      <c r="M37" s="96">
        <v>0.59273973499814459</v>
      </c>
      <c r="N37" s="96">
        <v>0.25771103010194057</v>
      </c>
      <c r="O37" s="96">
        <v>0.11931632140752221</v>
      </c>
      <c r="P37" s="109">
        <v>68.708109302496865</v>
      </c>
      <c r="R37" s="19">
        <v>444</v>
      </c>
      <c r="S37" s="14" t="s">
        <v>62</v>
      </c>
      <c r="T37" s="25"/>
      <c r="U37" s="28"/>
      <c r="V37" s="29"/>
      <c r="W37" s="30"/>
    </row>
    <row r="38" spans="1:23" ht="13.5" customHeight="1">
      <c r="A38" s="18" t="s">
        <v>34</v>
      </c>
      <c r="B38" s="32">
        <v>45226</v>
      </c>
      <c r="C38" s="5">
        <v>45630</v>
      </c>
      <c r="D38" s="10">
        <v>404</v>
      </c>
      <c r="E38" s="89">
        <v>8.9329146950869465E-3</v>
      </c>
      <c r="F38" s="93">
        <v>3234</v>
      </c>
      <c r="G38" s="94">
        <v>7558</v>
      </c>
      <c r="H38" s="94">
        <v>29052</v>
      </c>
      <c r="I38" s="94">
        <v>9020</v>
      </c>
      <c r="J38" s="94">
        <v>3807</v>
      </c>
      <c r="K38" s="96">
        <v>7.087442472057856E-2</v>
      </c>
      <c r="L38" s="96">
        <v>0.16563664255971949</v>
      </c>
      <c r="M38" s="96">
        <v>0.63668639053254439</v>
      </c>
      <c r="N38" s="96">
        <v>0.19767696690773615</v>
      </c>
      <c r="O38" s="96">
        <v>8.3431952662721895E-2</v>
      </c>
      <c r="P38" s="109">
        <v>57.063197026022308</v>
      </c>
      <c r="R38" s="19">
        <v>186</v>
      </c>
      <c r="S38" s="14" t="s">
        <v>35</v>
      </c>
      <c r="T38" s="20"/>
      <c r="U38" s="28"/>
      <c r="V38" s="29"/>
      <c r="W38" s="30"/>
    </row>
    <row r="39" spans="1:23" ht="13.5" customHeight="1">
      <c r="A39" s="18" t="s">
        <v>69</v>
      </c>
      <c r="B39" s="32">
        <v>44127</v>
      </c>
      <c r="C39" s="5">
        <v>44458</v>
      </c>
      <c r="D39" s="10">
        <v>331</v>
      </c>
      <c r="E39" s="89">
        <v>7.5010764384617623E-3</v>
      </c>
      <c r="F39" s="93">
        <v>3368</v>
      </c>
      <c r="G39" s="94">
        <v>8469</v>
      </c>
      <c r="H39" s="94">
        <v>28124</v>
      </c>
      <c r="I39" s="94">
        <v>7865</v>
      </c>
      <c r="J39" s="94">
        <v>3482</v>
      </c>
      <c r="K39" s="96">
        <v>7.5756894147285078E-2</v>
      </c>
      <c r="L39" s="96">
        <v>0.19049439920824149</v>
      </c>
      <c r="M39" s="96">
        <v>0.63259705789734133</v>
      </c>
      <c r="N39" s="96">
        <v>0.17690854289441721</v>
      </c>
      <c r="O39" s="96">
        <v>7.8321112060821443E-2</v>
      </c>
      <c r="P39" s="109">
        <v>58.078509458114063</v>
      </c>
      <c r="R39" s="19">
        <v>543</v>
      </c>
      <c r="S39" s="14" t="s">
        <v>69</v>
      </c>
      <c r="T39" s="25"/>
      <c r="U39" s="28"/>
      <c r="V39" s="29"/>
      <c r="W39" s="30"/>
    </row>
    <row r="40" spans="1:23" ht="13.5" customHeight="1">
      <c r="A40" s="18" t="s">
        <v>52</v>
      </c>
      <c r="B40" s="32">
        <v>40433</v>
      </c>
      <c r="C40" s="5">
        <v>40722</v>
      </c>
      <c r="D40" s="10">
        <v>289</v>
      </c>
      <c r="E40" s="89">
        <v>7.1476269383918822E-3</v>
      </c>
      <c r="F40" s="93">
        <v>2895</v>
      </c>
      <c r="G40" s="94">
        <v>7304</v>
      </c>
      <c r="H40" s="94">
        <v>26190</v>
      </c>
      <c r="I40" s="94">
        <v>7228</v>
      </c>
      <c r="J40" s="94">
        <v>3009</v>
      </c>
      <c r="K40" s="96">
        <v>7.1091793133932518E-2</v>
      </c>
      <c r="L40" s="96">
        <v>0.17936250675310642</v>
      </c>
      <c r="M40" s="96">
        <v>0.64314129954324439</v>
      </c>
      <c r="N40" s="96">
        <v>0.17749619370364914</v>
      </c>
      <c r="O40" s="96">
        <v>7.3891262708118466E-2</v>
      </c>
      <c r="P40" s="109">
        <v>55.486827033218788</v>
      </c>
      <c r="R40" s="19">
        <v>257</v>
      </c>
      <c r="S40" s="14" t="s">
        <v>53</v>
      </c>
      <c r="T40" s="25"/>
      <c r="U40" s="28"/>
      <c r="V40" s="29"/>
      <c r="W40" s="30"/>
    </row>
    <row r="41" spans="1:23" ht="13.5" customHeight="1">
      <c r="A41" s="18" t="s">
        <v>94</v>
      </c>
      <c r="B41" s="32">
        <v>39718</v>
      </c>
      <c r="C41" s="5">
        <v>40384</v>
      </c>
      <c r="D41" s="10">
        <v>666</v>
      </c>
      <c r="E41" s="89">
        <v>1.6768215922251972E-2</v>
      </c>
      <c r="F41" s="93">
        <v>2778</v>
      </c>
      <c r="G41" s="94">
        <v>7140</v>
      </c>
      <c r="H41" s="94">
        <v>25699</v>
      </c>
      <c r="I41" s="94">
        <v>7545</v>
      </c>
      <c r="J41" s="94">
        <v>3293</v>
      </c>
      <c r="K41" s="96">
        <v>6.878961965134707E-2</v>
      </c>
      <c r="L41" s="96">
        <v>0.1768026941362916</v>
      </c>
      <c r="M41" s="96">
        <v>0.63636588748019018</v>
      </c>
      <c r="N41" s="96">
        <v>0.18683141838351822</v>
      </c>
      <c r="O41" s="96">
        <v>8.1542194928684628E-2</v>
      </c>
      <c r="P41" s="109">
        <v>57.142301256858239</v>
      </c>
      <c r="R41" s="19">
        <v>858</v>
      </c>
      <c r="S41" s="14" t="s">
        <v>95</v>
      </c>
      <c r="T41" s="25"/>
      <c r="U41" s="28"/>
      <c r="V41" s="29"/>
      <c r="W41" s="30"/>
    </row>
    <row r="42" spans="1:23" ht="13.5" customHeight="1">
      <c r="A42" s="18" t="s">
        <v>451</v>
      </c>
      <c r="B42" s="32">
        <v>38959</v>
      </c>
      <c r="C42" s="5">
        <v>38667</v>
      </c>
      <c r="D42" s="10">
        <v>-292</v>
      </c>
      <c r="E42" s="89">
        <v>-7.4950589080828856E-3</v>
      </c>
      <c r="F42" s="93">
        <v>2151</v>
      </c>
      <c r="G42" s="94">
        <v>5322</v>
      </c>
      <c r="H42" s="94">
        <v>22864</v>
      </c>
      <c r="I42" s="94">
        <v>10481</v>
      </c>
      <c r="J42" s="94">
        <v>5037</v>
      </c>
      <c r="K42" s="96">
        <v>5.5628830785941503E-2</v>
      </c>
      <c r="L42" s="96">
        <v>0.13763674451082319</v>
      </c>
      <c r="M42" s="96">
        <v>0.59130524736855716</v>
      </c>
      <c r="N42" s="96">
        <v>0.27105800812061964</v>
      </c>
      <c r="O42" s="96">
        <v>0.13026611839553107</v>
      </c>
      <c r="P42" s="109">
        <v>69.117389783065079</v>
      </c>
      <c r="R42" s="19">
        <v>684</v>
      </c>
      <c r="S42" s="14" t="s">
        <v>83</v>
      </c>
      <c r="T42" s="25"/>
      <c r="U42" s="28"/>
      <c r="V42" s="29"/>
      <c r="W42" s="30"/>
    </row>
    <row r="43" spans="1:23" ht="13.5" customHeight="1">
      <c r="A43" s="18" t="s">
        <v>50</v>
      </c>
      <c r="B43" s="32">
        <v>37232</v>
      </c>
      <c r="C43" s="5">
        <v>37676</v>
      </c>
      <c r="D43" s="10">
        <v>444</v>
      </c>
      <c r="E43" s="89">
        <v>1.1925225612376522E-2</v>
      </c>
      <c r="F43" s="93">
        <v>2545</v>
      </c>
      <c r="G43" s="94">
        <v>5966</v>
      </c>
      <c r="H43" s="94">
        <v>23976</v>
      </c>
      <c r="I43" s="94">
        <v>7734</v>
      </c>
      <c r="J43" s="94">
        <v>3442</v>
      </c>
      <c r="K43" s="96">
        <v>6.7549633719078461E-2</v>
      </c>
      <c r="L43" s="96">
        <v>0.15835014332731712</v>
      </c>
      <c r="M43" s="96">
        <v>0.63637328803482318</v>
      </c>
      <c r="N43" s="96">
        <v>0.20527656863785965</v>
      </c>
      <c r="O43" s="96">
        <v>9.1357893619280178E-2</v>
      </c>
      <c r="P43" s="109">
        <v>57.140473807140474</v>
      </c>
      <c r="R43" s="19">
        <v>245</v>
      </c>
      <c r="S43" s="14" t="s">
        <v>51</v>
      </c>
      <c r="T43" s="25"/>
      <c r="U43" s="28"/>
      <c r="V43" s="29"/>
      <c r="W43" s="30"/>
    </row>
    <row r="44" spans="1:23" ht="13.5" customHeight="1">
      <c r="A44" s="18" t="s">
        <v>38</v>
      </c>
      <c r="B44" s="32">
        <v>36493</v>
      </c>
      <c r="C44" s="5">
        <v>36297</v>
      </c>
      <c r="D44" s="10">
        <v>-196</v>
      </c>
      <c r="E44" s="89">
        <v>-5.3708930479817729E-3</v>
      </c>
      <c r="F44" s="93">
        <v>2141</v>
      </c>
      <c r="G44" s="94">
        <v>5485</v>
      </c>
      <c r="H44" s="94">
        <v>21828</v>
      </c>
      <c r="I44" s="94">
        <v>8984</v>
      </c>
      <c r="J44" s="94">
        <v>3958</v>
      </c>
      <c r="K44" s="96">
        <v>5.8985591095682841E-2</v>
      </c>
      <c r="L44" s="96">
        <v>0.15111441716946303</v>
      </c>
      <c r="M44" s="96">
        <v>0.60137201421605091</v>
      </c>
      <c r="N44" s="96">
        <v>0.24751356861448603</v>
      </c>
      <c r="O44" s="96">
        <v>0.10904482464115492</v>
      </c>
      <c r="P44" s="109">
        <v>66.286421110500271</v>
      </c>
      <c r="R44" s="19">
        <v>205</v>
      </c>
      <c r="S44" s="14" t="s">
        <v>39</v>
      </c>
      <c r="T44" s="25"/>
      <c r="U44" s="28"/>
      <c r="V44" s="29"/>
      <c r="W44" s="30"/>
    </row>
    <row r="45" spans="1:23" ht="13.5" customHeight="1">
      <c r="A45" s="18" t="s">
        <v>439</v>
      </c>
      <c r="B45" s="32">
        <v>35497</v>
      </c>
      <c r="C45" s="5">
        <v>35848</v>
      </c>
      <c r="D45" s="10">
        <v>351</v>
      </c>
      <c r="E45" s="89">
        <v>9.8881595627799967E-3</v>
      </c>
      <c r="F45" s="93">
        <v>2874</v>
      </c>
      <c r="G45" s="94">
        <v>6603</v>
      </c>
      <c r="H45" s="94">
        <v>21583</v>
      </c>
      <c r="I45" s="94">
        <v>7662</v>
      </c>
      <c r="J45" s="94">
        <v>3560</v>
      </c>
      <c r="K45" s="96">
        <v>8.0171836643606331E-2</v>
      </c>
      <c r="L45" s="96">
        <v>0.18419437625530016</v>
      </c>
      <c r="M45" s="96">
        <v>0.60206985047980366</v>
      </c>
      <c r="N45" s="96">
        <v>0.21373577326489623</v>
      </c>
      <c r="O45" s="96">
        <v>9.9308190136130334E-2</v>
      </c>
      <c r="P45" s="109">
        <v>66.093684844553579</v>
      </c>
      <c r="R45" s="19">
        <v>202</v>
      </c>
      <c r="S45" s="14" t="s">
        <v>36</v>
      </c>
      <c r="T45" s="25"/>
      <c r="U45" s="28"/>
      <c r="V45" s="29"/>
      <c r="W45" s="30"/>
    </row>
    <row r="46" spans="1:23" ht="13.5" customHeight="1">
      <c r="A46" s="18" t="s">
        <v>68</v>
      </c>
      <c r="B46" s="32">
        <v>34884</v>
      </c>
      <c r="C46" s="5">
        <v>35346</v>
      </c>
      <c r="D46" s="10">
        <v>462</v>
      </c>
      <c r="E46" s="89">
        <v>1.3243894048847515E-2</v>
      </c>
      <c r="F46" s="93">
        <v>2424</v>
      </c>
      <c r="G46" s="94">
        <v>6181</v>
      </c>
      <c r="H46" s="94">
        <v>21691</v>
      </c>
      <c r="I46" s="94">
        <v>7474</v>
      </c>
      <c r="J46" s="94">
        <v>3340</v>
      </c>
      <c r="K46" s="96">
        <v>6.8579188592768625E-2</v>
      </c>
      <c r="L46" s="96">
        <v>0.17487127256266621</v>
      </c>
      <c r="M46" s="96">
        <v>0.61367622927629717</v>
      </c>
      <c r="N46" s="96">
        <v>0.21145249816103662</v>
      </c>
      <c r="O46" s="96">
        <v>9.4494426526339617E-2</v>
      </c>
      <c r="P46" s="109">
        <v>62.952376561707624</v>
      </c>
      <c r="R46" s="19">
        <v>536</v>
      </c>
      <c r="S46" s="14" t="s">
        <v>68</v>
      </c>
      <c r="T46" s="25"/>
      <c r="U46" s="28"/>
      <c r="V46" s="29"/>
      <c r="W46" s="30"/>
    </row>
    <row r="47" spans="1:23" ht="13.5" customHeight="1">
      <c r="A47" s="18" t="s">
        <v>457</v>
      </c>
      <c r="B47" s="32">
        <v>33533</v>
      </c>
      <c r="C47" s="5">
        <v>33607</v>
      </c>
      <c r="D47" s="10">
        <v>74</v>
      </c>
      <c r="E47" s="89">
        <v>2.2067813795365598E-3</v>
      </c>
      <c r="F47" s="93">
        <v>2701</v>
      </c>
      <c r="G47" s="94">
        <v>6784</v>
      </c>
      <c r="H47" s="94">
        <v>20254</v>
      </c>
      <c r="I47" s="94">
        <v>6569</v>
      </c>
      <c r="J47" s="94">
        <v>2975</v>
      </c>
      <c r="K47" s="96">
        <v>8.0370160978367605E-2</v>
      </c>
      <c r="L47" s="96">
        <v>0.20186270717410063</v>
      </c>
      <c r="M47" s="96">
        <v>0.602672062367959</v>
      </c>
      <c r="N47" s="96">
        <v>0.19546523045794031</v>
      </c>
      <c r="O47" s="96">
        <v>8.8523224328264941E-2</v>
      </c>
      <c r="P47" s="109">
        <v>65.927717981633265</v>
      </c>
      <c r="R47" s="19">
        <v>980</v>
      </c>
      <c r="S47" s="14" t="s">
        <v>457</v>
      </c>
      <c r="T47" s="25"/>
      <c r="U47" s="28"/>
      <c r="V47" s="29"/>
      <c r="W47" s="30"/>
    </row>
    <row r="48" spans="1:23" ht="13.5" customHeight="1">
      <c r="A48" s="18" t="s">
        <v>41</v>
      </c>
      <c r="B48" s="32">
        <v>32622</v>
      </c>
      <c r="C48" s="5">
        <v>32959</v>
      </c>
      <c r="D48" s="10">
        <v>337</v>
      </c>
      <c r="E48" s="89">
        <v>1.0330451842315069E-2</v>
      </c>
      <c r="F48" s="93">
        <v>2488</v>
      </c>
      <c r="G48" s="94">
        <v>6012</v>
      </c>
      <c r="H48" s="94">
        <v>19984</v>
      </c>
      <c r="I48" s="94">
        <v>6963</v>
      </c>
      <c r="J48" s="94">
        <v>3255</v>
      </c>
      <c r="K48" s="96">
        <v>7.5487727176188596E-2</v>
      </c>
      <c r="L48" s="96">
        <v>0.18240844685821778</v>
      </c>
      <c r="M48" s="96">
        <v>0.60632907551806792</v>
      </c>
      <c r="N48" s="96">
        <v>0.21126247762371431</v>
      </c>
      <c r="O48" s="96">
        <v>9.8759064291999155E-2</v>
      </c>
      <c r="P48" s="109">
        <v>64.9269415532426</v>
      </c>
      <c r="R48" s="19">
        <v>211</v>
      </c>
      <c r="S48" s="14" t="s">
        <v>41</v>
      </c>
      <c r="T48" s="25"/>
      <c r="U48" s="28"/>
      <c r="V48" s="29"/>
      <c r="W48" s="30"/>
    </row>
    <row r="49" spans="1:23" ht="13.5" customHeight="1">
      <c r="A49" s="43" t="s">
        <v>455</v>
      </c>
      <c r="B49" s="32">
        <v>32547</v>
      </c>
      <c r="C49" s="5">
        <v>32085</v>
      </c>
      <c r="D49" s="10">
        <v>-462</v>
      </c>
      <c r="E49" s="89">
        <v>-1.4194856668817368E-2</v>
      </c>
      <c r="F49" s="93">
        <v>1262</v>
      </c>
      <c r="G49" s="94">
        <v>3507</v>
      </c>
      <c r="H49" s="94">
        <v>17584</v>
      </c>
      <c r="I49" s="94">
        <v>10994</v>
      </c>
      <c r="J49" s="94">
        <v>5218</v>
      </c>
      <c r="K49" s="96">
        <v>3.9333021661212407E-2</v>
      </c>
      <c r="L49" s="96">
        <v>0.10930341280972417</v>
      </c>
      <c r="M49" s="96">
        <v>0.54804425744117191</v>
      </c>
      <c r="N49" s="96">
        <v>0.34265232974910392</v>
      </c>
      <c r="O49" s="96">
        <v>0.16263051270063894</v>
      </c>
      <c r="P49" s="109">
        <v>82.467015468607826</v>
      </c>
      <c r="R49" s="40">
        <v>740</v>
      </c>
      <c r="S49" s="14" t="s">
        <v>86</v>
      </c>
      <c r="T49" s="25"/>
      <c r="U49" s="28"/>
      <c r="V49" s="29"/>
      <c r="W49" s="30"/>
    </row>
    <row r="50" spans="1:23" ht="13.5" customHeight="1">
      <c r="A50" s="18" t="s">
        <v>169</v>
      </c>
      <c r="B50" s="32">
        <v>29239</v>
      </c>
      <c r="C50" s="5">
        <v>28913</v>
      </c>
      <c r="D50" s="10">
        <v>-326</v>
      </c>
      <c r="E50" s="89">
        <v>-1.1149492116693471E-2</v>
      </c>
      <c r="F50" s="93">
        <v>1903</v>
      </c>
      <c r="G50" s="94">
        <v>5021</v>
      </c>
      <c r="H50" s="94">
        <v>17842</v>
      </c>
      <c r="I50" s="94">
        <v>6050</v>
      </c>
      <c r="J50" s="94">
        <v>2558</v>
      </c>
      <c r="K50" s="96">
        <v>6.5818144087434721E-2</v>
      </c>
      <c r="L50" s="96">
        <v>0.17365890775775603</v>
      </c>
      <c r="M50" s="96">
        <v>0.61709265728219143</v>
      </c>
      <c r="N50" s="96">
        <v>0.20924843496005258</v>
      </c>
      <c r="O50" s="96">
        <v>8.8472313492200735E-2</v>
      </c>
      <c r="P50" s="109">
        <v>62.05021858536039</v>
      </c>
      <c r="R50" s="19">
        <v>927</v>
      </c>
      <c r="S50" s="14" t="s">
        <v>170</v>
      </c>
      <c r="T50" s="25"/>
      <c r="U50" s="28"/>
      <c r="V50" s="29"/>
      <c r="W50" s="30"/>
    </row>
    <row r="51" spans="1:23" ht="13.5" customHeight="1">
      <c r="A51" s="18" t="s">
        <v>84</v>
      </c>
      <c r="B51" s="32">
        <v>28521</v>
      </c>
      <c r="C51" s="5">
        <v>28349</v>
      </c>
      <c r="D51" s="10">
        <v>-172</v>
      </c>
      <c r="E51" s="89">
        <v>-6.0306440868131972E-3</v>
      </c>
      <c r="F51" s="93">
        <v>1588</v>
      </c>
      <c r="G51" s="94">
        <v>4171</v>
      </c>
      <c r="H51" s="94">
        <v>17371</v>
      </c>
      <c r="I51" s="94">
        <v>6807</v>
      </c>
      <c r="J51" s="94">
        <v>3065</v>
      </c>
      <c r="K51" s="96">
        <v>5.6016085223464671E-2</v>
      </c>
      <c r="L51" s="96">
        <v>0.14713041024374757</v>
      </c>
      <c r="M51" s="96">
        <v>0.61275530001058243</v>
      </c>
      <c r="N51" s="96">
        <v>0.24011428974567003</v>
      </c>
      <c r="O51" s="96">
        <v>0.1081166884193446</v>
      </c>
      <c r="P51" s="109">
        <v>63.197282827701336</v>
      </c>
      <c r="R51" s="19">
        <v>694</v>
      </c>
      <c r="S51" s="14" t="s">
        <v>84</v>
      </c>
      <c r="T51" s="25"/>
      <c r="U51" s="28"/>
      <c r="V51" s="29"/>
      <c r="W51" s="30"/>
    </row>
    <row r="52" spans="1:23" ht="13.5" customHeight="1">
      <c r="A52" s="18" t="s">
        <v>157</v>
      </c>
      <c r="B52" s="32">
        <v>27484</v>
      </c>
      <c r="C52" s="5">
        <v>27306</v>
      </c>
      <c r="D52" s="10">
        <v>-178</v>
      </c>
      <c r="E52" s="89">
        <v>-6.4764954155144272E-3</v>
      </c>
      <c r="F52" s="93">
        <v>1539</v>
      </c>
      <c r="G52" s="94">
        <v>3822</v>
      </c>
      <c r="H52" s="94">
        <v>15714</v>
      </c>
      <c r="I52" s="94">
        <v>7770</v>
      </c>
      <c r="J52" s="94">
        <v>3860</v>
      </c>
      <c r="K52" s="96">
        <v>5.6361239288068556E-2</v>
      </c>
      <c r="L52" s="96">
        <v>0.13996923753021315</v>
      </c>
      <c r="M52" s="96">
        <v>0.57547791694133155</v>
      </c>
      <c r="N52" s="96">
        <v>0.28455284552845528</v>
      </c>
      <c r="O52" s="96">
        <v>0.14136087306819015</v>
      </c>
      <c r="P52" s="109">
        <v>73.76861397479955</v>
      </c>
      <c r="R52" s="19">
        <v>710</v>
      </c>
      <c r="S52" s="14" t="s">
        <v>158</v>
      </c>
      <c r="T52" s="25"/>
      <c r="U52" s="28"/>
      <c r="V52" s="29"/>
      <c r="W52" s="30"/>
    </row>
    <row r="53" spans="1:23" ht="13.5" customHeight="1">
      <c r="A53" s="18" t="s">
        <v>30</v>
      </c>
      <c r="B53" s="32">
        <v>25655</v>
      </c>
      <c r="C53" s="5">
        <v>25208</v>
      </c>
      <c r="D53" s="10">
        <v>-447</v>
      </c>
      <c r="E53" s="89">
        <v>-1.7423504190216321E-2</v>
      </c>
      <c r="F53" s="93">
        <v>1069</v>
      </c>
      <c r="G53" s="94">
        <v>2862</v>
      </c>
      <c r="H53" s="94">
        <v>14221</v>
      </c>
      <c r="I53" s="94">
        <v>8125</v>
      </c>
      <c r="J53" s="94">
        <v>4080</v>
      </c>
      <c r="K53" s="96">
        <v>4.2407172326245635E-2</v>
      </c>
      <c r="L53" s="96">
        <v>0.11353538559187559</v>
      </c>
      <c r="M53" s="96">
        <v>0.56414630276102828</v>
      </c>
      <c r="N53" s="96">
        <v>0.32231831164709618</v>
      </c>
      <c r="O53" s="96">
        <v>0.16185337987940338</v>
      </c>
      <c r="P53" s="109">
        <v>77.258983193868218</v>
      </c>
      <c r="R53" s="19">
        <v>153</v>
      </c>
      <c r="S53" s="14" t="s">
        <v>30</v>
      </c>
      <c r="T53" s="25"/>
      <c r="U53" s="28"/>
      <c r="V53" s="29"/>
      <c r="W53" s="30"/>
    </row>
    <row r="54" spans="1:23" ht="13.5" customHeight="1">
      <c r="A54" s="18" t="s">
        <v>81</v>
      </c>
      <c r="B54" s="32">
        <v>24810</v>
      </c>
      <c r="C54" s="5">
        <v>24942</v>
      </c>
      <c r="D54" s="10">
        <v>132</v>
      </c>
      <c r="E54" s="89">
        <v>5.3204353083433631E-3</v>
      </c>
      <c r="F54" s="93">
        <v>1651</v>
      </c>
      <c r="G54" s="94">
        <v>3846</v>
      </c>
      <c r="H54" s="94">
        <v>15219</v>
      </c>
      <c r="I54" s="94">
        <v>5877</v>
      </c>
      <c r="J54" s="94">
        <v>2721</v>
      </c>
      <c r="K54" s="96">
        <v>6.6193569080266218E-2</v>
      </c>
      <c r="L54" s="96">
        <v>0.15419773875390907</v>
      </c>
      <c r="M54" s="96">
        <v>0.6101756074091893</v>
      </c>
      <c r="N54" s="96">
        <v>0.23562665383690162</v>
      </c>
      <c r="O54" s="96">
        <v>0.10909309598267981</v>
      </c>
      <c r="P54" s="109">
        <v>63.887246205401141</v>
      </c>
      <c r="R54" s="19">
        <v>680</v>
      </c>
      <c r="S54" s="14" t="s">
        <v>82</v>
      </c>
      <c r="T54" s="25"/>
      <c r="U54" s="28"/>
      <c r="V54" s="29"/>
      <c r="W54" s="30"/>
    </row>
    <row r="55" spans="1:23" ht="13.5" customHeight="1">
      <c r="A55" s="18" t="s">
        <v>61</v>
      </c>
      <c r="B55" s="32">
        <v>24164</v>
      </c>
      <c r="C55" s="5">
        <v>24580</v>
      </c>
      <c r="D55" s="10">
        <v>416</v>
      </c>
      <c r="E55" s="89">
        <v>1.7215692766098245E-2</v>
      </c>
      <c r="F55" s="93">
        <v>2073</v>
      </c>
      <c r="G55" s="94">
        <v>5204</v>
      </c>
      <c r="H55" s="94">
        <v>15130</v>
      </c>
      <c r="I55" s="94">
        <v>4246</v>
      </c>
      <c r="J55" s="94">
        <v>1881</v>
      </c>
      <c r="K55" s="96">
        <v>8.4336859235150524E-2</v>
      </c>
      <c r="L55" s="96">
        <v>0.21171684296175752</v>
      </c>
      <c r="M55" s="96">
        <v>0.61554109031733117</v>
      </c>
      <c r="N55" s="96">
        <v>0.1727420667209113</v>
      </c>
      <c r="O55" s="96">
        <v>7.6525630593978849E-2</v>
      </c>
      <c r="P55" s="109">
        <v>62.458691341705219</v>
      </c>
      <c r="R55" s="19">
        <v>418</v>
      </c>
      <c r="S55" s="14" t="s">
        <v>61</v>
      </c>
      <c r="T55" s="25"/>
      <c r="U55" s="28"/>
      <c r="V55" s="29"/>
      <c r="W55" s="30"/>
    </row>
    <row r="56" spans="1:23" ht="13.5" customHeight="1">
      <c r="A56" s="18" t="s">
        <v>79</v>
      </c>
      <c r="B56" s="32">
        <v>24260</v>
      </c>
      <c r="C56" s="5">
        <v>24073</v>
      </c>
      <c r="D56" s="10">
        <v>-187</v>
      </c>
      <c r="E56" s="89">
        <v>-7.7081615828524797E-3</v>
      </c>
      <c r="F56" s="93">
        <v>1495</v>
      </c>
      <c r="G56" s="94">
        <v>4108</v>
      </c>
      <c r="H56" s="94">
        <v>13400</v>
      </c>
      <c r="I56" s="94">
        <v>6565</v>
      </c>
      <c r="J56" s="94">
        <v>2921</v>
      </c>
      <c r="K56" s="96">
        <v>6.2102770739002201E-2</v>
      </c>
      <c r="L56" s="96">
        <v>0.17064761350891039</v>
      </c>
      <c r="M56" s="96">
        <v>0.55664021933286256</v>
      </c>
      <c r="N56" s="96">
        <v>0.27271216715822705</v>
      </c>
      <c r="O56" s="96">
        <v>0.12133925975158892</v>
      </c>
      <c r="P56" s="109">
        <v>79.649253731343279</v>
      </c>
      <c r="R56" s="19">
        <v>678</v>
      </c>
      <c r="S56" s="14" t="s">
        <v>80</v>
      </c>
      <c r="T56" s="25"/>
      <c r="U56" s="28"/>
      <c r="V56" s="29"/>
      <c r="W56" s="30"/>
    </row>
    <row r="57" spans="1:23" ht="13.5" customHeight="1">
      <c r="A57" s="18" t="s">
        <v>164</v>
      </c>
      <c r="B57" s="32">
        <v>23998</v>
      </c>
      <c r="C57" s="5">
        <v>23734</v>
      </c>
      <c r="D57" s="10">
        <v>-264</v>
      </c>
      <c r="E57" s="89">
        <v>-1.1000916743061917E-2</v>
      </c>
      <c r="F57" s="93">
        <v>1214</v>
      </c>
      <c r="G57" s="94">
        <v>3206</v>
      </c>
      <c r="H57" s="94">
        <v>13117</v>
      </c>
      <c r="I57" s="94">
        <v>7411</v>
      </c>
      <c r="J57" s="94">
        <v>3581</v>
      </c>
      <c r="K57" s="96">
        <v>5.1150248588522795E-2</v>
      </c>
      <c r="L57" s="96">
        <v>0.13508047526754866</v>
      </c>
      <c r="M57" s="96">
        <v>0.55266705991404741</v>
      </c>
      <c r="N57" s="96">
        <v>0.31225246481840396</v>
      </c>
      <c r="O57" s="96">
        <v>0.15088059324176287</v>
      </c>
      <c r="P57" s="109">
        <v>80.940763894183135</v>
      </c>
      <c r="R57" s="19">
        <v>790</v>
      </c>
      <c r="S57" s="14" t="s">
        <v>164</v>
      </c>
      <c r="T57" s="27"/>
      <c r="U57" s="28"/>
      <c r="V57" s="29"/>
      <c r="W57" s="30"/>
    </row>
    <row r="58" spans="1:23" ht="13.5" customHeight="1">
      <c r="A58" s="18" t="s">
        <v>21</v>
      </c>
      <c r="B58" s="32">
        <v>23090</v>
      </c>
      <c r="C58" s="5">
        <v>22943</v>
      </c>
      <c r="D58" s="10">
        <v>-147</v>
      </c>
      <c r="E58" s="89">
        <v>-6.3663923776526854E-3</v>
      </c>
      <c r="F58" s="93">
        <v>1420</v>
      </c>
      <c r="G58" s="94">
        <v>3747</v>
      </c>
      <c r="H58" s="94">
        <v>13133</v>
      </c>
      <c r="I58" s="94">
        <v>6063</v>
      </c>
      <c r="J58" s="94">
        <v>2748</v>
      </c>
      <c r="K58" s="96">
        <v>6.1892516235888942E-2</v>
      </c>
      <c r="L58" s="96">
        <v>0.16331778756047596</v>
      </c>
      <c r="M58" s="96">
        <v>0.57241860262389399</v>
      </c>
      <c r="N58" s="96">
        <v>0.26426360981563002</v>
      </c>
      <c r="O58" s="96">
        <v>0.11977509480015691</v>
      </c>
      <c r="P58" s="109">
        <v>74.697327343333583</v>
      </c>
      <c r="R58" s="19">
        <v>98</v>
      </c>
      <c r="S58" s="14" t="s">
        <v>21</v>
      </c>
      <c r="T58" s="25"/>
      <c r="U58" s="28"/>
      <c r="V58" s="29"/>
      <c r="W58" s="30"/>
    </row>
    <row r="59" spans="1:23" ht="13.5" customHeight="1">
      <c r="A59" s="43" t="s">
        <v>160</v>
      </c>
      <c r="B59" s="32">
        <v>22190</v>
      </c>
      <c r="C59" s="5">
        <v>22320</v>
      </c>
      <c r="D59" s="10">
        <v>130</v>
      </c>
      <c r="E59" s="89">
        <v>5.8584948174853491E-3</v>
      </c>
      <c r="F59" s="93">
        <v>1578</v>
      </c>
      <c r="G59" s="94">
        <v>3917</v>
      </c>
      <c r="H59" s="94">
        <v>14319</v>
      </c>
      <c r="I59" s="94">
        <v>4084</v>
      </c>
      <c r="J59" s="94">
        <v>1881</v>
      </c>
      <c r="K59" s="96">
        <v>7.0698924731182791E-2</v>
      </c>
      <c r="L59" s="96">
        <v>0.17549283154121864</v>
      </c>
      <c r="M59" s="96">
        <v>0.64153225806451608</v>
      </c>
      <c r="N59" s="96">
        <v>0.18297491039426522</v>
      </c>
      <c r="O59" s="96">
        <v>8.4274193548387097E-2</v>
      </c>
      <c r="P59" s="109">
        <v>55.876807039597736</v>
      </c>
      <c r="R59" s="40">
        <v>753</v>
      </c>
      <c r="S59" s="14" t="s">
        <v>161</v>
      </c>
      <c r="T59" s="25"/>
      <c r="U59" s="28"/>
      <c r="V59" s="29"/>
      <c r="W59" s="30"/>
    </row>
    <row r="60" spans="1:23" ht="13.5" customHeight="1">
      <c r="A60" s="18" t="s">
        <v>159</v>
      </c>
      <c r="B60" s="32">
        <v>21293</v>
      </c>
      <c r="C60" s="5">
        <v>21232</v>
      </c>
      <c r="D60" s="10">
        <v>-61</v>
      </c>
      <c r="E60" s="89">
        <v>-2.8647912459494052E-3</v>
      </c>
      <c r="F60" s="93">
        <v>1577</v>
      </c>
      <c r="G60" s="94">
        <v>4026</v>
      </c>
      <c r="H60" s="94">
        <v>12465</v>
      </c>
      <c r="I60" s="94">
        <v>4741</v>
      </c>
      <c r="J60" s="94">
        <v>2119</v>
      </c>
      <c r="K60" s="96">
        <v>7.4274679728711379E-2</v>
      </c>
      <c r="L60" s="96">
        <v>0.18961944235116804</v>
      </c>
      <c r="M60" s="96">
        <v>0.58708553127354934</v>
      </c>
      <c r="N60" s="96">
        <v>0.22329502637528259</v>
      </c>
      <c r="O60" s="96">
        <v>9.9802185380557643E-2</v>
      </c>
      <c r="P60" s="109">
        <v>70.332932210188531</v>
      </c>
      <c r="R60" s="19">
        <v>749</v>
      </c>
      <c r="S60" s="14" t="s">
        <v>159</v>
      </c>
      <c r="T60" s="25"/>
      <c r="U60" s="28"/>
      <c r="V60" s="29"/>
      <c r="W60" s="30"/>
    </row>
    <row r="61" spans="1:23" ht="13.5" customHeight="1">
      <c r="A61" s="18" t="s">
        <v>90</v>
      </c>
      <c r="B61" s="32">
        <v>21333</v>
      </c>
      <c r="C61" s="5">
        <v>21227</v>
      </c>
      <c r="D61" s="10">
        <v>-106</v>
      </c>
      <c r="E61" s="89">
        <v>-4.9688276379318275E-3</v>
      </c>
      <c r="F61" s="93">
        <v>1377</v>
      </c>
      <c r="G61" s="94">
        <v>3482</v>
      </c>
      <c r="H61" s="94">
        <v>12326</v>
      </c>
      <c r="I61" s="94">
        <v>5419</v>
      </c>
      <c r="J61" s="94">
        <v>2279</v>
      </c>
      <c r="K61" s="96">
        <v>6.487021246525651E-2</v>
      </c>
      <c r="L61" s="96">
        <v>0.16403636877561595</v>
      </c>
      <c r="M61" s="96">
        <v>0.58067555471804777</v>
      </c>
      <c r="N61" s="96">
        <v>0.25528807650633628</v>
      </c>
      <c r="O61" s="96">
        <v>0.10736326376784285</v>
      </c>
      <c r="P61" s="109">
        <v>72.213207853318181</v>
      </c>
      <c r="R61" s="19">
        <v>851</v>
      </c>
      <c r="S61" s="14" t="s">
        <v>91</v>
      </c>
      <c r="T61" s="25"/>
      <c r="U61" s="28"/>
      <c r="V61" s="29"/>
      <c r="W61" s="30"/>
    </row>
    <row r="62" spans="1:23" ht="13.5" customHeight="1">
      <c r="A62" s="43" t="s">
        <v>143</v>
      </c>
      <c r="B62" s="32">
        <v>20837</v>
      </c>
      <c r="C62" s="5">
        <v>20912</v>
      </c>
      <c r="D62" s="10">
        <v>75</v>
      </c>
      <c r="E62" s="89">
        <v>3.599366511493951E-3</v>
      </c>
      <c r="F62" s="93">
        <v>1475</v>
      </c>
      <c r="G62" s="94">
        <v>3860</v>
      </c>
      <c r="H62" s="94">
        <v>12791</v>
      </c>
      <c r="I62" s="94">
        <v>4261</v>
      </c>
      <c r="J62" s="94">
        <v>1822</v>
      </c>
      <c r="K62" s="96">
        <v>7.0533664881407804E-2</v>
      </c>
      <c r="L62" s="96">
        <v>0.18458301453710788</v>
      </c>
      <c r="M62" s="96">
        <v>0.61165837796480493</v>
      </c>
      <c r="N62" s="96">
        <v>0.20375860749808722</v>
      </c>
      <c r="O62" s="96">
        <v>8.7127008416220356E-2</v>
      </c>
      <c r="P62" s="109">
        <v>63.489953873817527</v>
      </c>
      <c r="R62" s="40">
        <v>505</v>
      </c>
      <c r="S62" s="14" t="s">
        <v>143</v>
      </c>
      <c r="T62" s="25"/>
      <c r="U62" s="28"/>
      <c r="V62" s="29"/>
      <c r="W62" s="30"/>
    </row>
    <row r="63" spans="1:23" ht="13.5" customHeight="1">
      <c r="A63" s="18" t="s">
        <v>27</v>
      </c>
      <c r="B63" s="32">
        <v>20958</v>
      </c>
      <c r="C63" s="5">
        <v>20801</v>
      </c>
      <c r="D63" s="10">
        <v>-157</v>
      </c>
      <c r="E63" s="89">
        <v>-7.4911728218340912E-3</v>
      </c>
      <c r="F63" s="93">
        <v>1161</v>
      </c>
      <c r="G63" s="94">
        <v>3019</v>
      </c>
      <c r="H63" s="94">
        <v>11832</v>
      </c>
      <c r="I63" s="94">
        <v>5950</v>
      </c>
      <c r="J63" s="94">
        <v>2563</v>
      </c>
      <c r="K63" s="96">
        <v>5.5814624296908803E-2</v>
      </c>
      <c r="L63" s="96">
        <v>0.1451372530166819</v>
      </c>
      <c r="M63" s="96">
        <v>0.56881880678813523</v>
      </c>
      <c r="N63" s="96">
        <v>0.28604394019518292</v>
      </c>
      <c r="O63" s="96">
        <v>0.12321523003701745</v>
      </c>
      <c r="P63" s="109">
        <v>75.80290736984449</v>
      </c>
      <c r="R63" s="19">
        <v>140</v>
      </c>
      <c r="S63" s="14" t="s">
        <v>28</v>
      </c>
      <c r="T63" s="25"/>
      <c r="U63" s="28"/>
      <c r="V63" s="29"/>
      <c r="W63" s="30"/>
    </row>
    <row r="64" spans="1:23" ht="13.5" customHeight="1">
      <c r="A64" s="18" t="s">
        <v>98</v>
      </c>
      <c r="B64" s="32">
        <v>20695</v>
      </c>
      <c r="C64" s="5">
        <v>20703</v>
      </c>
      <c r="D64" s="10">
        <v>8</v>
      </c>
      <c r="E64" s="89">
        <v>3.865668035758496E-4</v>
      </c>
      <c r="F64" s="93">
        <v>1153</v>
      </c>
      <c r="G64" s="94">
        <v>3116</v>
      </c>
      <c r="H64" s="94">
        <v>11726</v>
      </c>
      <c r="I64" s="94">
        <v>5861</v>
      </c>
      <c r="J64" s="94">
        <v>2872</v>
      </c>
      <c r="K64" s="96">
        <v>5.5692411727768926E-2</v>
      </c>
      <c r="L64" s="96">
        <v>0.15050958798241801</v>
      </c>
      <c r="M64" s="96">
        <v>0.56639134424962567</v>
      </c>
      <c r="N64" s="96">
        <v>0.28309906776795635</v>
      </c>
      <c r="O64" s="96">
        <v>0.13872385644592572</v>
      </c>
      <c r="P64" s="109">
        <v>76.556370458809482</v>
      </c>
      <c r="R64" s="19">
        <v>908</v>
      </c>
      <c r="S64" s="14" t="s">
        <v>98</v>
      </c>
      <c r="T64" s="25"/>
      <c r="U64" s="28"/>
      <c r="V64" s="29"/>
      <c r="W64" s="30"/>
    </row>
    <row r="65" spans="1:23" ht="13.5" customHeight="1">
      <c r="A65" s="18" t="s">
        <v>134</v>
      </c>
      <c r="B65" s="32">
        <v>20291</v>
      </c>
      <c r="C65" s="5">
        <v>20497</v>
      </c>
      <c r="D65" s="10">
        <v>206</v>
      </c>
      <c r="E65" s="89">
        <v>1.0152284263959421E-2</v>
      </c>
      <c r="F65" s="93">
        <v>1552</v>
      </c>
      <c r="G65" s="94">
        <v>3929</v>
      </c>
      <c r="H65" s="94">
        <v>12397</v>
      </c>
      <c r="I65" s="94">
        <v>4171</v>
      </c>
      <c r="J65" s="94">
        <v>1968</v>
      </c>
      <c r="K65" s="96">
        <v>7.5718397814314289E-2</v>
      </c>
      <c r="L65" s="96">
        <v>0.19168658828121188</v>
      </c>
      <c r="M65" s="96">
        <v>0.60482021759281845</v>
      </c>
      <c r="N65" s="96">
        <v>0.20349319412596967</v>
      </c>
      <c r="O65" s="96">
        <v>9.6014050836707818E-2</v>
      </c>
      <c r="P65" s="109">
        <v>65.338388319754785</v>
      </c>
      <c r="R65" s="19">
        <v>423</v>
      </c>
      <c r="S65" s="14" t="s">
        <v>135</v>
      </c>
      <c r="T65" s="25"/>
      <c r="U65" s="28"/>
      <c r="V65" s="29"/>
      <c r="W65" s="30"/>
    </row>
    <row r="66" spans="1:23" ht="13.5" customHeight="1">
      <c r="A66" s="18" t="s">
        <v>73</v>
      </c>
      <c r="B66" s="32">
        <v>20206</v>
      </c>
      <c r="C66" s="5">
        <v>20405</v>
      </c>
      <c r="D66" s="10">
        <v>199</v>
      </c>
      <c r="E66" s="89">
        <v>9.8485598337128E-3</v>
      </c>
      <c r="F66" s="93">
        <v>1557</v>
      </c>
      <c r="G66" s="94">
        <v>3929</v>
      </c>
      <c r="H66" s="94">
        <v>12731</v>
      </c>
      <c r="I66" s="94">
        <v>3745</v>
      </c>
      <c r="J66" s="94">
        <v>1769</v>
      </c>
      <c r="K66" s="96">
        <v>7.6304827248223475E-2</v>
      </c>
      <c r="L66" s="96">
        <v>0.19255084538103406</v>
      </c>
      <c r="M66" s="96">
        <v>0.62391570693457488</v>
      </c>
      <c r="N66" s="96">
        <v>0.18353344768439109</v>
      </c>
      <c r="O66" s="96">
        <v>8.6694437637833868E-2</v>
      </c>
      <c r="P66" s="109">
        <v>60.278061424868433</v>
      </c>
      <c r="R66" s="19">
        <v>604</v>
      </c>
      <c r="S66" s="14" t="s">
        <v>74</v>
      </c>
      <c r="T66" s="25"/>
      <c r="U66" s="28"/>
      <c r="V66" s="29"/>
      <c r="W66" s="30"/>
    </row>
    <row r="67" spans="1:23" ht="13.5" customHeight="1">
      <c r="A67" s="18" t="s">
        <v>443</v>
      </c>
      <c r="B67" s="32">
        <v>20197</v>
      </c>
      <c r="C67" s="5">
        <v>19890</v>
      </c>
      <c r="D67" s="10">
        <v>-307</v>
      </c>
      <c r="E67" s="89">
        <v>-1.5200277268901274E-2</v>
      </c>
      <c r="F67" s="93">
        <v>1089</v>
      </c>
      <c r="G67" s="94">
        <v>2880</v>
      </c>
      <c r="H67" s="94">
        <v>10716</v>
      </c>
      <c r="I67" s="94">
        <v>6294</v>
      </c>
      <c r="J67" s="94">
        <v>2897</v>
      </c>
      <c r="K67" s="96">
        <v>5.4751131221719457E-2</v>
      </c>
      <c r="L67" s="96">
        <v>0.14479638009049775</v>
      </c>
      <c r="M67" s="96">
        <v>0.53876319758672697</v>
      </c>
      <c r="N67" s="96">
        <v>0.31644042232277525</v>
      </c>
      <c r="O67" s="96">
        <v>0.1456510809451986</v>
      </c>
      <c r="P67" s="109">
        <v>85.610302351623744</v>
      </c>
      <c r="R67" s="19">
        <v>301</v>
      </c>
      <c r="S67" s="14" t="s">
        <v>443</v>
      </c>
      <c r="T67" s="25"/>
      <c r="U67" s="28"/>
      <c r="V67" s="29"/>
      <c r="W67" s="30"/>
    </row>
    <row r="68" spans="1:23" ht="13.5" customHeight="1">
      <c r="A68" s="18" t="s">
        <v>448</v>
      </c>
      <c r="B68" s="32">
        <v>19579</v>
      </c>
      <c r="C68" s="5">
        <v>19850</v>
      </c>
      <c r="D68" s="10">
        <v>271</v>
      </c>
      <c r="E68" s="89">
        <v>1.3841360641503542E-2</v>
      </c>
      <c r="F68" s="93">
        <v>1136</v>
      </c>
      <c r="G68" s="94">
        <v>2882</v>
      </c>
      <c r="H68" s="94">
        <v>11510</v>
      </c>
      <c r="I68" s="94">
        <v>5458</v>
      </c>
      <c r="J68" s="94">
        <v>2418</v>
      </c>
      <c r="K68" s="96">
        <v>5.7229219143576829E-2</v>
      </c>
      <c r="L68" s="96">
        <v>0.14518891687657431</v>
      </c>
      <c r="M68" s="96">
        <v>0.57984886649874057</v>
      </c>
      <c r="N68" s="96">
        <v>0.27496221662468512</v>
      </c>
      <c r="O68" s="96">
        <v>0.12181360201511335</v>
      </c>
      <c r="P68" s="109">
        <v>72.458731537793227</v>
      </c>
      <c r="R68" s="19">
        <v>529</v>
      </c>
      <c r="S68" s="14" t="s">
        <v>146</v>
      </c>
      <c r="T68" s="25"/>
      <c r="U68" s="28"/>
      <c r="V68" s="29"/>
      <c r="W68" s="30"/>
    </row>
    <row r="69" spans="1:23" ht="13.5" customHeight="1">
      <c r="A69" s="18" t="s">
        <v>99</v>
      </c>
      <c r="B69" s="32">
        <v>19973</v>
      </c>
      <c r="C69" s="5">
        <v>19759</v>
      </c>
      <c r="D69" s="10">
        <v>-214</v>
      </c>
      <c r="E69" s="89">
        <v>-1.0714464527111556E-2</v>
      </c>
      <c r="F69" s="93">
        <v>872</v>
      </c>
      <c r="G69" s="94">
        <v>2272</v>
      </c>
      <c r="H69" s="94">
        <v>10889</v>
      </c>
      <c r="I69" s="94">
        <v>6598</v>
      </c>
      <c r="J69" s="94">
        <v>2980</v>
      </c>
      <c r="K69" s="96">
        <v>4.4131788045953746E-2</v>
      </c>
      <c r="L69" s="96">
        <v>0.11498557619312719</v>
      </c>
      <c r="M69" s="96">
        <v>0.55109064223897974</v>
      </c>
      <c r="N69" s="96">
        <v>0.3339237815678931</v>
      </c>
      <c r="O69" s="96">
        <v>0.15081734905612632</v>
      </c>
      <c r="P69" s="109">
        <v>81.458352465791165</v>
      </c>
      <c r="R69" s="19">
        <v>915</v>
      </c>
      <c r="S69" s="14" t="s">
        <v>99</v>
      </c>
      <c r="T69" s="25"/>
      <c r="U69" s="28"/>
      <c r="V69" s="29"/>
      <c r="W69" s="30"/>
    </row>
    <row r="70" spans="1:23" ht="13.5" customHeight="1">
      <c r="A70" s="18" t="s">
        <v>139</v>
      </c>
      <c r="B70" s="32">
        <v>19536</v>
      </c>
      <c r="C70" s="5">
        <v>19662</v>
      </c>
      <c r="D70" s="10">
        <v>126</v>
      </c>
      <c r="E70" s="89">
        <v>6.4496314496313989E-3</v>
      </c>
      <c r="F70" s="93">
        <v>1565</v>
      </c>
      <c r="G70" s="94">
        <v>3759</v>
      </c>
      <c r="H70" s="94">
        <v>11390</v>
      </c>
      <c r="I70" s="94">
        <v>4513</v>
      </c>
      <c r="J70" s="94">
        <v>2194</v>
      </c>
      <c r="K70" s="96">
        <v>7.9595158173125832E-2</v>
      </c>
      <c r="L70" s="96">
        <v>0.19118095819346964</v>
      </c>
      <c r="M70" s="96">
        <v>0.57929000101719053</v>
      </c>
      <c r="N70" s="96">
        <v>0.22952904078933983</v>
      </c>
      <c r="O70" s="96">
        <v>0.11158580002034381</v>
      </c>
      <c r="P70" s="109">
        <v>72.625109745390688</v>
      </c>
      <c r="R70" s="19">
        <v>499</v>
      </c>
      <c r="S70" s="14" t="s">
        <v>140</v>
      </c>
      <c r="T70" s="25"/>
      <c r="U70" s="28"/>
      <c r="V70" s="29"/>
      <c r="W70" s="30"/>
    </row>
    <row r="71" spans="1:23" ht="13.5" customHeight="1">
      <c r="A71" s="18" t="s">
        <v>9</v>
      </c>
      <c r="B71" s="32">
        <v>19702</v>
      </c>
      <c r="C71" s="5">
        <v>19549</v>
      </c>
      <c r="D71" s="10">
        <v>-153</v>
      </c>
      <c r="E71" s="89">
        <v>-7.7657090650695704E-3</v>
      </c>
      <c r="F71" s="93">
        <v>901</v>
      </c>
      <c r="G71" s="94">
        <v>2435</v>
      </c>
      <c r="H71" s="94">
        <v>11066</v>
      </c>
      <c r="I71" s="94">
        <v>6048</v>
      </c>
      <c r="J71" s="94">
        <v>2962</v>
      </c>
      <c r="K71" s="96">
        <v>4.6089314031408257E-2</v>
      </c>
      <c r="L71" s="96">
        <v>0.12455880096168602</v>
      </c>
      <c r="M71" s="96">
        <v>0.56606476034579778</v>
      </c>
      <c r="N71" s="96">
        <v>0.30937643869251624</v>
      </c>
      <c r="O71" s="96">
        <v>0.15151670162156633</v>
      </c>
      <c r="P71" s="109">
        <v>76.658232423639987</v>
      </c>
      <c r="R71" s="19">
        <v>75</v>
      </c>
      <c r="S71" s="14" t="s">
        <v>10</v>
      </c>
      <c r="T71" s="20"/>
      <c r="U71" s="28"/>
      <c r="V71" s="29"/>
      <c r="W71" s="30"/>
    </row>
    <row r="72" spans="1:23" ht="13.5" customHeight="1">
      <c r="A72" s="18" t="s">
        <v>47</v>
      </c>
      <c r="B72" s="32">
        <v>19982</v>
      </c>
      <c r="C72" s="5">
        <v>19499</v>
      </c>
      <c r="D72" s="10">
        <v>-483</v>
      </c>
      <c r="E72" s="89">
        <v>-2.4171754579121241E-2</v>
      </c>
      <c r="F72" s="93">
        <v>993</v>
      </c>
      <c r="G72" s="94">
        <v>2653</v>
      </c>
      <c r="H72" s="94">
        <v>10882</v>
      </c>
      <c r="I72" s="94">
        <v>5964</v>
      </c>
      <c r="J72" s="94">
        <v>2658</v>
      </c>
      <c r="K72" s="96">
        <v>5.0925688496845992E-2</v>
      </c>
      <c r="L72" s="96">
        <v>0.13605825939791785</v>
      </c>
      <c r="M72" s="96">
        <v>0.55807990153341192</v>
      </c>
      <c r="N72" s="96">
        <v>0.3058618390686702</v>
      </c>
      <c r="O72" s="96">
        <v>0.13631468280424638</v>
      </c>
      <c r="P72" s="109">
        <v>79.185811431722115</v>
      </c>
      <c r="R72" s="19">
        <v>240</v>
      </c>
      <c r="S72" s="14" t="s">
        <v>47</v>
      </c>
      <c r="T72" s="25"/>
      <c r="U72" s="28"/>
      <c r="V72" s="29"/>
      <c r="W72" s="30"/>
    </row>
    <row r="73" spans="1:23" ht="13.5" customHeight="1">
      <c r="A73" s="18" t="s">
        <v>111</v>
      </c>
      <c r="B73" s="32">
        <v>19767</v>
      </c>
      <c r="C73" s="5">
        <v>19347</v>
      </c>
      <c r="D73" s="10">
        <v>-420</v>
      </c>
      <c r="E73" s="89">
        <v>-2.1247533768401827E-2</v>
      </c>
      <c r="F73" s="93">
        <v>752</v>
      </c>
      <c r="G73" s="94">
        <v>2289</v>
      </c>
      <c r="H73" s="94">
        <v>10493</v>
      </c>
      <c r="I73" s="94">
        <v>6565</v>
      </c>
      <c r="J73" s="94">
        <v>3171</v>
      </c>
      <c r="K73" s="96">
        <v>3.8869075308833413E-2</v>
      </c>
      <c r="L73" s="96">
        <v>0.11831291673127617</v>
      </c>
      <c r="M73" s="96">
        <v>0.54235798831860238</v>
      </c>
      <c r="N73" s="96">
        <v>0.33932909495012148</v>
      </c>
      <c r="O73" s="96">
        <v>0.16390138005892385</v>
      </c>
      <c r="P73" s="109">
        <v>84.380062899075568</v>
      </c>
      <c r="R73" s="19">
        <v>182</v>
      </c>
      <c r="S73" s="14" t="s">
        <v>111</v>
      </c>
      <c r="T73" s="25"/>
      <c r="U73" s="28"/>
      <c r="V73" s="29"/>
      <c r="W73" s="30"/>
    </row>
    <row r="74" spans="1:23" ht="13.5" customHeight="1">
      <c r="A74" s="18" t="s">
        <v>49</v>
      </c>
      <c r="B74" s="32">
        <v>19116</v>
      </c>
      <c r="C74" s="5">
        <v>19300</v>
      </c>
      <c r="D74" s="10">
        <v>184</v>
      </c>
      <c r="E74" s="89">
        <v>9.6254446536931937E-3</v>
      </c>
      <c r="F74" s="93">
        <v>1837</v>
      </c>
      <c r="G74" s="94">
        <v>4466</v>
      </c>
      <c r="H74" s="94">
        <v>11655</v>
      </c>
      <c r="I74" s="94">
        <v>3179</v>
      </c>
      <c r="J74" s="94">
        <v>1443</v>
      </c>
      <c r="K74" s="96">
        <v>9.5181347150259069E-2</v>
      </c>
      <c r="L74" s="96">
        <v>0.23139896373056995</v>
      </c>
      <c r="M74" s="96">
        <v>0.60388601036269429</v>
      </c>
      <c r="N74" s="96">
        <v>0.16471502590673576</v>
      </c>
      <c r="O74" s="96">
        <v>7.4766839378238345E-2</v>
      </c>
      <c r="P74" s="109">
        <v>65.594165594165602</v>
      </c>
      <c r="R74" s="19">
        <v>244</v>
      </c>
      <c r="S74" s="14" t="s">
        <v>49</v>
      </c>
      <c r="T74" s="25"/>
      <c r="U74" s="28"/>
      <c r="V74" s="29"/>
      <c r="W74" s="30"/>
    </row>
    <row r="75" spans="1:23" ht="13.5" customHeight="1">
      <c r="A75" s="18" t="s">
        <v>71</v>
      </c>
      <c r="B75" s="32">
        <v>19097</v>
      </c>
      <c r="C75" s="5">
        <v>19207</v>
      </c>
      <c r="D75" s="10">
        <v>110</v>
      </c>
      <c r="E75" s="89">
        <v>5.7600670262345499E-3</v>
      </c>
      <c r="F75" s="93">
        <v>1216</v>
      </c>
      <c r="G75" s="94">
        <v>2857</v>
      </c>
      <c r="H75" s="94">
        <v>11284</v>
      </c>
      <c r="I75" s="94">
        <v>5066</v>
      </c>
      <c r="J75" s="94">
        <v>2645</v>
      </c>
      <c r="K75" s="96">
        <v>6.3310251470817924E-2</v>
      </c>
      <c r="L75" s="96">
        <v>0.14874785234549903</v>
      </c>
      <c r="M75" s="96">
        <v>0.58749414276045187</v>
      </c>
      <c r="N75" s="96">
        <v>0.26375800489404905</v>
      </c>
      <c r="O75" s="96">
        <v>0.13771020981933671</v>
      </c>
      <c r="P75" s="109">
        <v>70.214462956398435</v>
      </c>
      <c r="R75" s="19">
        <v>598</v>
      </c>
      <c r="S75" s="14" t="s">
        <v>72</v>
      </c>
      <c r="T75" s="25"/>
      <c r="U75" s="28"/>
      <c r="V75" s="29"/>
      <c r="W75" s="30"/>
    </row>
    <row r="76" spans="1:23" ht="13.5" customHeight="1">
      <c r="A76" s="18" t="s">
        <v>132</v>
      </c>
      <c r="B76" s="32">
        <v>18788</v>
      </c>
      <c r="C76" s="5">
        <v>18775</v>
      </c>
      <c r="D76" s="10">
        <v>-13</v>
      </c>
      <c r="E76" s="89">
        <v>-6.9193101979991845E-4</v>
      </c>
      <c r="F76" s="93">
        <v>1518</v>
      </c>
      <c r="G76" s="94">
        <v>4054</v>
      </c>
      <c r="H76" s="94">
        <v>10688</v>
      </c>
      <c r="I76" s="94">
        <v>4033</v>
      </c>
      <c r="J76" s="94">
        <v>1737</v>
      </c>
      <c r="K76" s="96">
        <v>8.0852197070572576E-2</v>
      </c>
      <c r="L76" s="96">
        <v>0.21592543275632489</v>
      </c>
      <c r="M76" s="96">
        <v>0.56926764314247669</v>
      </c>
      <c r="N76" s="96">
        <v>0.21480692410119839</v>
      </c>
      <c r="O76" s="96">
        <v>9.2516644474034626E-2</v>
      </c>
      <c r="P76" s="109">
        <v>75.664296407185631</v>
      </c>
      <c r="R76" s="19">
        <v>410</v>
      </c>
      <c r="S76" s="14" t="s">
        <v>485</v>
      </c>
      <c r="T76" s="25"/>
      <c r="U76" s="28"/>
      <c r="V76" s="29"/>
      <c r="W76" s="30"/>
    </row>
    <row r="77" spans="1:23" ht="13.5" customHeight="1">
      <c r="A77" s="18" t="s">
        <v>26</v>
      </c>
      <c r="B77" s="32">
        <v>18344</v>
      </c>
      <c r="C77" s="5">
        <v>18131</v>
      </c>
      <c r="D77" s="10">
        <v>-213</v>
      </c>
      <c r="E77" s="89">
        <v>-1.1611426079372045E-2</v>
      </c>
      <c r="F77" s="93">
        <v>687</v>
      </c>
      <c r="G77" s="94">
        <v>1857</v>
      </c>
      <c r="H77" s="94">
        <v>9617</v>
      </c>
      <c r="I77" s="94">
        <v>6657</v>
      </c>
      <c r="J77" s="94">
        <v>3115</v>
      </c>
      <c r="K77" s="96">
        <v>3.7890905079697758E-2</v>
      </c>
      <c r="L77" s="96">
        <v>0.1024212674425018</v>
      </c>
      <c r="M77" s="96">
        <v>0.53041751695990291</v>
      </c>
      <c r="N77" s="96">
        <v>0.36716121559759529</v>
      </c>
      <c r="O77" s="96">
        <v>0.17180519552148255</v>
      </c>
      <c r="P77" s="109">
        <v>88.530726837891237</v>
      </c>
      <c r="R77" s="19">
        <v>111</v>
      </c>
      <c r="S77" s="14" t="s">
        <v>26</v>
      </c>
      <c r="T77" s="25"/>
      <c r="U77" s="28"/>
      <c r="V77" s="29"/>
      <c r="W77" s="30"/>
    </row>
    <row r="78" spans="1:23" ht="13.5" customHeight="1">
      <c r="A78" s="18" t="s">
        <v>172</v>
      </c>
      <c r="B78" s="32">
        <v>18318</v>
      </c>
      <c r="C78" s="5">
        <v>18120</v>
      </c>
      <c r="D78" s="10">
        <v>-198</v>
      </c>
      <c r="E78" s="89">
        <v>-1.0809040288241034E-2</v>
      </c>
      <c r="F78" s="93">
        <v>976</v>
      </c>
      <c r="G78" s="94">
        <v>2642</v>
      </c>
      <c r="H78" s="94">
        <v>10184</v>
      </c>
      <c r="I78" s="94">
        <v>5294</v>
      </c>
      <c r="J78" s="94">
        <v>2482</v>
      </c>
      <c r="K78" s="96">
        <v>5.3863134657836646E-2</v>
      </c>
      <c r="L78" s="96">
        <v>0.14580573951434878</v>
      </c>
      <c r="M78" s="96">
        <v>0.56203090507726272</v>
      </c>
      <c r="N78" s="96">
        <v>0.2921633554083885</v>
      </c>
      <c r="O78" s="96">
        <v>0.1369757174392936</v>
      </c>
      <c r="P78" s="109">
        <v>77.926158680282796</v>
      </c>
      <c r="R78" s="19">
        <v>992</v>
      </c>
      <c r="S78" s="14" t="s">
        <v>172</v>
      </c>
      <c r="T78" s="25"/>
      <c r="U78" s="28"/>
      <c r="V78" s="29"/>
      <c r="W78" s="30"/>
    </row>
    <row r="79" spans="1:23" ht="13.5" customHeight="1">
      <c r="A79" s="18" t="s">
        <v>156</v>
      </c>
      <c r="B79" s="32">
        <v>17253</v>
      </c>
      <c r="C79" s="5">
        <v>17077</v>
      </c>
      <c r="D79" s="10">
        <v>-176</v>
      </c>
      <c r="E79" s="89">
        <v>-1.0201124442125953E-2</v>
      </c>
      <c r="F79" s="93">
        <v>741</v>
      </c>
      <c r="G79" s="94">
        <v>1943</v>
      </c>
      <c r="H79" s="94">
        <v>9198</v>
      </c>
      <c r="I79" s="94">
        <v>5936</v>
      </c>
      <c r="J79" s="94">
        <v>2714</v>
      </c>
      <c r="K79" s="96">
        <v>4.3391696433799851E-2</v>
      </c>
      <c r="L79" s="96">
        <v>0.11377876676231188</v>
      </c>
      <c r="M79" s="96">
        <v>0.53861919540902969</v>
      </c>
      <c r="N79" s="96">
        <v>0.34760203782865845</v>
      </c>
      <c r="O79" s="96">
        <v>0.1589272120395854</v>
      </c>
      <c r="P79" s="109">
        <v>85.659926070884978</v>
      </c>
      <c r="R79" s="19">
        <v>593</v>
      </c>
      <c r="S79" s="14" t="s">
        <v>156</v>
      </c>
      <c r="T79" s="27"/>
      <c r="U79" s="28"/>
      <c r="V79" s="29"/>
      <c r="W79" s="30"/>
    </row>
    <row r="80" spans="1:23" ht="13.5" customHeight="1">
      <c r="A80" s="18" t="s">
        <v>1</v>
      </c>
      <c r="B80" s="32">
        <v>16467</v>
      </c>
      <c r="C80" s="5">
        <v>16473</v>
      </c>
      <c r="D80" s="10">
        <v>6</v>
      </c>
      <c r="E80" s="89">
        <v>3.6436509382409277E-4</v>
      </c>
      <c r="F80" s="93">
        <v>936</v>
      </c>
      <c r="G80" s="94">
        <v>2583</v>
      </c>
      <c r="H80" s="94">
        <v>9702</v>
      </c>
      <c r="I80" s="94">
        <v>4188</v>
      </c>
      <c r="J80" s="94">
        <v>1812</v>
      </c>
      <c r="K80" s="96">
        <v>5.682025132034238E-2</v>
      </c>
      <c r="L80" s="96">
        <v>0.15680203970132944</v>
      </c>
      <c r="M80" s="96">
        <v>0.58896375887816432</v>
      </c>
      <c r="N80" s="96">
        <v>0.25423420142050629</v>
      </c>
      <c r="O80" s="96">
        <v>0.1099981788380987</v>
      </c>
      <c r="P80" s="109">
        <v>69.789734075448365</v>
      </c>
      <c r="R80" s="19">
        <v>20</v>
      </c>
      <c r="S80" s="14" t="s">
        <v>473</v>
      </c>
      <c r="T80" s="25"/>
      <c r="U80" s="28"/>
      <c r="V80" s="29"/>
      <c r="W80" s="30"/>
    </row>
    <row r="81" spans="1:23" ht="13.5" customHeight="1">
      <c r="A81" s="18" t="s">
        <v>7</v>
      </c>
      <c r="B81" s="32">
        <v>16573</v>
      </c>
      <c r="C81" s="5">
        <v>16459</v>
      </c>
      <c r="D81" s="10">
        <v>-114</v>
      </c>
      <c r="E81" s="89">
        <v>-6.8786580582875789E-3</v>
      </c>
      <c r="F81" s="93">
        <v>744</v>
      </c>
      <c r="G81" s="94">
        <v>1873</v>
      </c>
      <c r="H81" s="94">
        <v>9179</v>
      </c>
      <c r="I81" s="94">
        <v>5407</v>
      </c>
      <c r="J81" s="94">
        <v>2620</v>
      </c>
      <c r="K81" s="96">
        <v>4.5203232274135731E-2</v>
      </c>
      <c r="L81" s="96">
        <v>0.11379792210948417</v>
      </c>
      <c r="M81" s="96">
        <v>0.55768880247888697</v>
      </c>
      <c r="N81" s="96">
        <v>0.32851327541162889</v>
      </c>
      <c r="O81" s="96">
        <v>0.1591834254814995</v>
      </c>
      <c r="P81" s="109">
        <v>79.311471837890835</v>
      </c>
      <c r="R81" s="19">
        <v>61</v>
      </c>
      <c r="S81" s="14" t="s">
        <v>7</v>
      </c>
      <c r="T81" s="25"/>
      <c r="U81" s="28"/>
      <c r="V81" s="29"/>
      <c r="W81" s="30"/>
    </row>
    <row r="82" spans="1:23" ht="13.5" customHeight="1">
      <c r="A82" s="43" t="s">
        <v>110</v>
      </c>
      <c r="B82" s="32">
        <v>16340</v>
      </c>
      <c r="C82" s="5">
        <v>16280</v>
      </c>
      <c r="D82" s="10">
        <v>-60</v>
      </c>
      <c r="E82" s="89">
        <v>-3.6719706242349659E-3</v>
      </c>
      <c r="F82" s="93">
        <v>1020</v>
      </c>
      <c r="G82" s="94">
        <v>2540</v>
      </c>
      <c r="H82" s="94">
        <v>9593</v>
      </c>
      <c r="I82" s="94">
        <v>4147</v>
      </c>
      <c r="J82" s="94">
        <v>1960</v>
      </c>
      <c r="K82" s="96">
        <v>6.2653562653562658E-2</v>
      </c>
      <c r="L82" s="96">
        <v>0.15601965601965603</v>
      </c>
      <c r="M82" s="96">
        <v>0.5892506142506142</v>
      </c>
      <c r="N82" s="96">
        <v>0.25472972972972974</v>
      </c>
      <c r="O82" s="96">
        <v>0.12039312039312039</v>
      </c>
      <c r="P82" s="109">
        <v>69.707078077765033</v>
      </c>
      <c r="R82" s="40">
        <v>165</v>
      </c>
      <c r="S82" s="14" t="s">
        <v>110</v>
      </c>
      <c r="T82" s="25"/>
      <c r="U82" s="28"/>
      <c r="V82" s="29"/>
      <c r="W82" s="30"/>
    </row>
    <row r="83" spans="1:23" ht="13.5" customHeight="1">
      <c r="A83" s="18" t="s">
        <v>150</v>
      </c>
      <c r="B83" s="32">
        <v>15808</v>
      </c>
      <c r="C83" s="5">
        <v>15735</v>
      </c>
      <c r="D83" s="10">
        <v>-73</v>
      </c>
      <c r="E83" s="89">
        <v>-4.617914979757054E-3</v>
      </c>
      <c r="F83" s="93">
        <v>967</v>
      </c>
      <c r="G83" s="94">
        <v>2517</v>
      </c>
      <c r="H83" s="94">
        <v>9074</v>
      </c>
      <c r="I83" s="94">
        <v>4144</v>
      </c>
      <c r="J83" s="94">
        <v>1909</v>
      </c>
      <c r="K83" s="96">
        <v>6.1455354305687958E-2</v>
      </c>
      <c r="L83" s="96">
        <v>0.15996186844613919</v>
      </c>
      <c r="M83" s="96">
        <v>0.57667619955513183</v>
      </c>
      <c r="N83" s="96">
        <v>0.26336193199872893</v>
      </c>
      <c r="O83" s="96">
        <v>0.12132189386717508</v>
      </c>
      <c r="P83" s="109">
        <v>73.407538020718548</v>
      </c>
      <c r="R83" s="19">
        <v>560</v>
      </c>
      <c r="S83" s="14" t="s">
        <v>150</v>
      </c>
      <c r="T83" s="27"/>
      <c r="U83" s="28"/>
      <c r="V83" s="29"/>
      <c r="W83" s="30"/>
    </row>
    <row r="84" spans="1:23" ht="13.5" customHeight="1">
      <c r="A84" s="18" t="s">
        <v>446</v>
      </c>
      <c r="B84" s="32">
        <v>15628</v>
      </c>
      <c r="C84" s="5">
        <v>15392</v>
      </c>
      <c r="D84" s="10">
        <v>-236</v>
      </c>
      <c r="E84" s="89">
        <v>-1.5101100588686966E-2</v>
      </c>
      <c r="F84" s="93">
        <v>799</v>
      </c>
      <c r="G84" s="94">
        <v>2019</v>
      </c>
      <c r="H84" s="94">
        <v>8448</v>
      </c>
      <c r="I84" s="94">
        <v>4925</v>
      </c>
      <c r="J84" s="94">
        <v>2385</v>
      </c>
      <c r="K84" s="96">
        <v>5.1910083160083158E-2</v>
      </c>
      <c r="L84" s="96">
        <v>0.13117203742203742</v>
      </c>
      <c r="M84" s="96">
        <v>0.54885654885654889</v>
      </c>
      <c r="N84" s="96">
        <v>0.31997141372141374</v>
      </c>
      <c r="O84" s="96">
        <v>0.15495062370062371</v>
      </c>
      <c r="P84" s="109">
        <v>82.196969696969688</v>
      </c>
      <c r="R84" s="19">
        <v>430</v>
      </c>
      <c r="S84" s="14" t="s">
        <v>446</v>
      </c>
      <c r="T84" s="25"/>
      <c r="U84" s="28"/>
      <c r="V84" s="29"/>
      <c r="W84" s="30"/>
    </row>
    <row r="85" spans="1:23" ht="13.5" customHeight="1">
      <c r="A85" s="18" t="s">
        <v>171</v>
      </c>
      <c r="B85" s="32">
        <v>15357</v>
      </c>
      <c r="C85" s="5">
        <v>15293</v>
      </c>
      <c r="D85" s="10">
        <v>-64</v>
      </c>
      <c r="E85" s="89">
        <v>-4.1674806277267606E-3</v>
      </c>
      <c r="F85" s="93">
        <v>1237</v>
      </c>
      <c r="G85" s="94">
        <v>3125</v>
      </c>
      <c r="H85" s="94">
        <v>8832</v>
      </c>
      <c r="I85" s="94">
        <v>3336</v>
      </c>
      <c r="J85" s="94">
        <v>1468</v>
      </c>
      <c r="K85" s="96">
        <v>8.0886680180474721E-2</v>
      </c>
      <c r="L85" s="96">
        <v>0.2043418557509972</v>
      </c>
      <c r="M85" s="96">
        <v>0.57751912639769831</v>
      </c>
      <c r="N85" s="96">
        <v>0.21813901785130452</v>
      </c>
      <c r="O85" s="96">
        <v>9.5991630157588437E-2</v>
      </c>
      <c r="P85" s="109">
        <v>73.154438405797109</v>
      </c>
      <c r="R85" s="19">
        <v>977</v>
      </c>
      <c r="S85" s="14" t="s">
        <v>171</v>
      </c>
      <c r="T85" s="25"/>
      <c r="U85" s="28"/>
      <c r="V85" s="29"/>
      <c r="W85" s="30"/>
    </row>
    <row r="86" spans="1:23" ht="13.5" customHeight="1">
      <c r="A86" s="18" t="s">
        <v>122</v>
      </c>
      <c r="B86" s="32">
        <v>15035</v>
      </c>
      <c r="C86" s="5">
        <v>15157</v>
      </c>
      <c r="D86" s="10">
        <v>122</v>
      </c>
      <c r="E86" s="89">
        <v>8.1143997339541141E-3</v>
      </c>
      <c r="F86" s="93">
        <v>1248</v>
      </c>
      <c r="G86" s="94">
        <v>3131</v>
      </c>
      <c r="H86" s="94">
        <v>9203</v>
      </c>
      <c r="I86" s="94">
        <v>2823</v>
      </c>
      <c r="J86" s="94">
        <v>1049</v>
      </c>
      <c r="K86" s="96">
        <v>8.2338193573926244E-2</v>
      </c>
      <c r="L86" s="96">
        <v>0.20657122121791913</v>
      </c>
      <c r="M86" s="96">
        <v>0.60717820149106028</v>
      </c>
      <c r="N86" s="96">
        <v>0.18625057729102065</v>
      </c>
      <c r="O86" s="96">
        <v>6.9208946361417167E-2</v>
      </c>
      <c r="P86" s="109">
        <v>64.696294686515273</v>
      </c>
      <c r="R86" s="19">
        <v>276</v>
      </c>
      <c r="S86" s="14" t="s">
        <v>482</v>
      </c>
      <c r="T86" s="25"/>
      <c r="U86" s="28"/>
      <c r="V86" s="29"/>
      <c r="W86" s="30"/>
    </row>
    <row r="87" spans="1:23" ht="13.5" customHeight="1">
      <c r="A87" s="18" t="s">
        <v>124</v>
      </c>
      <c r="B87" s="32">
        <v>15165</v>
      </c>
      <c r="C87" s="5">
        <v>15146</v>
      </c>
      <c r="D87" s="10">
        <v>-19</v>
      </c>
      <c r="E87" s="89">
        <v>-1.2528849324101587E-3</v>
      </c>
      <c r="F87" s="93">
        <v>842</v>
      </c>
      <c r="G87" s="94">
        <v>2194</v>
      </c>
      <c r="H87" s="94">
        <v>8423</v>
      </c>
      <c r="I87" s="94">
        <v>4529</v>
      </c>
      <c r="J87" s="94">
        <v>1990</v>
      </c>
      <c r="K87" s="96">
        <v>5.5592235573748844E-2</v>
      </c>
      <c r="L87" s="96">
        <v>0.14485672784893702</v>
      </c>
      <c r="M87" s="96">
        <v>0.55612042783573223</v>
      </c>
      <c r="N87" s="96">
        <v>0.29902284431533077</v>
      </c>
      <c r="O87" s="96">
        <v>0.13138782516836128</v>
      </c>
      <c r="P87" s="109">
        <v>79.817167280066485</v>
      </c>
      <c r="R87" s="19">
        <v>305</v>
      </c>
      <c r="S87" s="14" t="s">
        <v>124</v>
      </c>
      <c r="T87" s="25"/>
      <c r="U87" s="28"/>
      <c r="V87" s="29"/>
      <c r="W87" s="30"/>
    </row>
    <row r="88" spans="1:23" ht="13.5" customHeight="1">
      <c r="A88" s="18" t="s">
        <v>440</v>
      </c>
      <c r="B88" s="32">
        <v>15312</v>
      </c>
      <c r="C88" s="5">
        <v>15116</v>
      </c>
      <c r="D88" s="10">
        <v>-196</v>
      </c>
      <c r="E88" s="89">
        <v>-1.2800417972831712E-2</v>
      </c>
      <c r="F88" s="93">
        <v>789</v>
      </c>
      <c r="G88" s="94">
        <v>2160</v>
      </c>
      <c r="H88" s="94">
        <v>8313</v>
      </c>
      <c r="I88" s="94">
        <v>4643</v>
      </c>
      <c r="J88" s="94">
        <v>2290</v>
      </c>
      <c r="K88" s="96">
        <v>5.2196348240275206E-2</v>
      </c>
      <c r="L88" s="96">
        <v>0.14289494575284467</v>
      </c>
      <c r="M88" s="96">
        <v>0.54994707594601744</v>
      </c>
      <c r="N88" s="96">
        <v>0.30715797830113789</v>
      </c>
      <c r="O88" s="96">
        <v>0.15149510452500661</v>
      </c>
      <c r="P88" s="109">
        <v>81.83567905689884</v>
      </c>
      <c r="R88" s="19">
        <v>233</v>
      </c>
      <c r="S88" s="14" t="s">
        <v>440</v>
      </c>
      <c r="T88" s="25"/>
      <c r="U88" s="28"/>
      <c r="V88" s="29"/>
      <c r="W88" s="30"/>
    </row>
    <row r="89" spans="1:23" ht="13.5" customHeight="1">
      <c r="A89" s="18" t="s">
        <v>167</v>
      </c>
      <c r="B89" s="32">
        <v>15463</v>
      </c>
      <c r="C89" s="5">
        <v>15092</v>
      </c>
      <c r="D89" s="10">
        <v>-371</v>
      </c>
      <c r="E89" s="89">
        <v>-2.3992756903576273E-2</v>
      </c>
      <c r="F89" s="93">
        <v>760</v>
      </c>
      <c r="G89" s="94">
        <v>1955</v>
      </c>
      <c r="H89" s="94">
        <v>8521</v>
      </c>
      <c r="I89" s="94">
        <v>4616</v>
      </c>
      <c r="J89" s="94">
        <v>2200</v>
      </c>
      <c r="K89" s="96">
        <v>5.0357805459846278E-2</v>
      </c>
      <c r="L89" s="96">
        <v>0.12953882851842036</v>
      </c>
      <c r="M89" s="96">
        <v>0.5646037635833554</v>
      </c>
      <c r="N89" s="96">
        <v>0.30585740789822424</v>
      </c>
      <c r="O89" s="96">
        <v>0.1457725947521866</v>
      </c>
      <c r="P89" s="109">
        <v>77.115362046708142</v>
      </c>
      <c r="R89" s="19">
        <v>895</v>
      </c>
      <c r="S89" s="14" t="s">
        <v>168</v>
      </c>
      <c r="T89" s="25"/>
      <c r="U89" s="28"/>
      <c r="V89" s="29"/>
      <c r="W89" s="30"/>
    </row>
    <row r="90" spans="1:23" ht="13.5" customHeight="1">
      <c r="A90" s="18" t="s">
        <v>392</v>
      </c>
      <c r="B90" s="32">
        <v>15086</v>
      </c>
      <c r="C90" s="5">
        <v>14991</v>
      </c>
      <c r="D90" s="10">
        <v>-95</v>
      </c>
      <c r="E90" s="89">
        <v>-6.2972292191435519E-3</v>
      </c>
      <c r="F90" s="93">
        <v>799</v>
      </c>
      <c r="G90" s="94">
        <v>2173</v>
      </c>
      <c r="H90" s="94">
        <v>8439</v>
      </c>
      <c r="I90" s="94">
        <v>4379</v>
      </c>
      <c r="J90" s="94">
        <v>2056</v>
      </c>
      <c r="K90" s="96">
        <v>5.3298645854179177E-2</v>
      </c>
      <c r="L90" s="96">
        <v>0.14495363884997664</v>
      </c>
      <c r="M90" s="96">
        <v>0.56293776265759454</v>
      </c>
      <c r="N90" s="96">
        <v>0.29210859849242882</v>
      </c>
      <c r="O90" s="96">
        <v>0.13714895604029084</v>
      </c>
      <c r="P90" s="109">
        <v>77.639530750088866</v>
      </c>
      <c r="R90" s="19">
        <v>445</v>
      </c>
      <c r="S90" s="14" t="s">
        <v>393</v>
      </c>
      <c r="T90" s="25"/>
      <c r="U90" s="28"/>
      <c r="V90" s="29"/>
      <c r="W90" s="30"/>
    </row>
    <row r="91" spans="1:23" ht="13.5" customHeight="1">
      <c r="A91" s="18" t="s">
        <v>136</v>
      </c>
      <c r="B91" s="32">
        <v>14643</v>
      </c>
      <c r="C91" s="5">
        <v>14568</v>
      </c>
      <c r="D91" s="10">
        <v>-75</v>
      </c>
      <c r="E91" s="89">
        <v>-5.1219012497438765E-3</v>
      </c>
      <c r="F91" s="93">
        <v>720</v>
      </c>
      <c r="G91" s="94">
        <v>1885</v>
      </c>
      <c r="H91" s="94">
        <v>8191</v>
      </c>
      <c r="I91" s="94">
        <v>4492</v>
      </c>
      <c r="J91" s="94">
        <v>2080</v>
      </c>
      <c r="K91" s="96">
        <v>4.9423393739703461E-2</v>
      </c>
      <c r="L91" s="96">
        <v>0.1293931905546403</v>
      </c>
      <c r="M91" s="96">
        <v>0.56225974739154316</v>
      </c>
      <c r="N91" s="96">
        <v>0.30834706205381657</v>
      </c>
      <c r="O91" s="96">
        <v>0.14277869302581001</v>
      </c>
      <c r="P91" s="109">
        <v>77.853741911854485</v>
      </c>
      <c r="R91" s="19">
        <v>434</v>
      </c>
      <c r="S91" s="14" t="s">
        <v>137</v>
      </c>
      <c r="T91" s="25"/>
      <c r="U91" s="28"/>
      <c r="V91" s="29"/>
      <c r="W91" s="30"/>
    </row>
    <row r="92" spans="1:23" ht="13.5" customHeight="1">
      <c r="A92" s="18" t="s">
        <v>130</v>
      </c>
      <c r="B92" s="32">
        <v>14203</v>
      </c>
      <c r="C92" s="5">
        <v>14099</v>
      </c>
      <c r="D92" s="10">
        <v>-104</v>
      </c>
      <c r="E92" s="89">
        <v>-7.3223966767583804E-3</v>
      </c>
      <c r="F92" s="93">
        <v>911</v>
      </c>
      <c r="G92" s="94">
        <v>2414</v>
      </c>
      <c r="H92" s="94">
        <v>8105</v>
      </c>
      <c r="I92" s="94">
        <v>3580</v>
      </c>
      <c r="J92" s="94">
        <v>1644</v>
      </c>
      <c r="K92" s="96">
        <v>6.4614511667494143E-2</v>
      </c>
      <c r="L92" s="96">
        <v>0.17121781686644444</v>
      </c>
      <c r="M92" s="96">
        <v>0.57486346549400669</v>
      </c>
      <c r="N92" s="96">
        <v>0.25391871763954893</v>
      </c>
      <c r="O92" s="96">
        <v>0.11660401446911128</v>
      </c>
      <c r="P92" s="109">
        <v>73.954349167180752</v>
      </c>
      <c r="R92" s="19">
        <v>408</v>
      </c>
      <c r="S92" s="14" t="s">
        <v>131</v>
      </c>
      <c r="T92" s="25"/>
      <c r="U92" s="28"/>
      <c r="V92" s="29"/>
      <c r="W92" s="30"/>
    </row>
    <row r="93" spans="1:23" ht="13.5" customHeight="1">
      <c r="A93" s="18" t="s">
        <v>117</v>
      </c>
      <c r="B93" s="32">
        <v>12890</v>
      </c>
      <c r="C93" s="5">
        <v>12750</v>
      </c>
      <c r="D93" s="10">
        <v>-140</v>
      </c>
      <c r="E93" s="89">
        <v>-1.0861132660977546E-2</v>
      </c>
      <c r="F93" s="93">
        <v>703</v>
      </c>
      <c r="G93" s="94">
        <v>1879</v>
      </c>
      <c r="H93" s="94">
        <v>7113</v>
      </c>
      <c r="I93" s="94">
        <v>3758</v>
      </c>
      <c r="J93" s="94">
        <v>1698</v>
      </c>
      <c r="K93" s="96">
        <v>5.5137254901960787E-2</v>
      </c>
      <c r="L93" s="96">
        <v>0.14737254901960783</v>
      </c>
      <c r="M93" s="96">
        <v>0.5578823529411765</v>
      </c>
      <c r="N93" s="96">
        <v>0.29474509803921567</v>
      </c>
      <c r="O93" s="96">
        <v>0.13317647058823529</v>
      </c>
      <c r="P93" s="109">
        <v>79.249261914803881</v>
      </c>
      <c r="R93" s="19">
        <v>232</v>
      </c>
      <c r="S93" s="14" t="s">
        <v>117</v>
      </c>
      <c r="T93" s="25"/>
      <c r="U93" s="28"/>
      <c r="V93" s="29"/>
      <c r="W93" s="30"/>
    </row>
    <row r="94" spans="1:23" ht="13.5" customHeight="1">
      <c r="A94" s="18" t="s">
        <v>165</v>
      </c>
      <c r="B94" s="32">
        <v>12669</v>
      </c>
      <c r="C94" s="5">
        <v>12599</v>
      </c>
      <c r="D94" s="10">
        <v>-70</v>
      </c>
      <c r="E94" s="89">
        <v>-5.5252979714263128E-3</v>
      </c>
      <c r="F94" s="93">
        <v>780</v>
      </c>
      <c r="G94" s="94">
        <v>2062</v>
      </c>
      <c r="H94" s="94">
        <v>7116</v>
      </c>
      <c r="I94" s="94">
        <v>3421</v>
      </c>
      <c r="J94" s="94">
        <v>1653</v>
      </c>
      <c r="K94" s="96">
        <v>6.1909675371061193E-2</v>
      </c>
      <c r="L94" s="96">
        <v>0.16366378283990793</v>
      </c>
      <c r="M94" s="96">
        <v>0.5648067306929121</v>
      </c>
      <c r="N94" s="96">
        <v>0.27152948646717995</v>
      </c>
      <c r="O94" s="96">
        <v>0.13120088895944124</v>
      </c>
      <c r="P94" s="109">
        <v>77.051714446318158</v>
      </c>
      <c r="R94" s="19">
        <v>886</v>
      </c>
      <c r="S94" s="14" t="s">
        <v>166</v>
      </c>
      <c r="T94" s="25"/>
      <c r="U94" s="28"/>
      <c r="V94" s="29"/>
      <c r="W94" s="30"/>
    </row>
    <row r="95" spans="1:23" ht="13.5" customHeight="1">
      <c r="A95" s="18" t="s">
        <v>113</v>
      </c>
      <c r="B95" s="32">
        <v>12662</v>
      </c>
      <c r="C95" s="5">
        <v>12528</v>
      </c>
      <c r="D95" s="10">
        <v>-134</v>
      </c>
      <c r="E95" s="89">
        <v>-1.0582846311799066E-2</v>
      </c>
      <c r="F95" s="93">
        <v>699</v>
      </c>
      <c r="G95" s="94">
        <v>1745</v>
      </c>
      <c r="H95" s="94">
        <v>7014</v>
      </c>
      <c r="I95" s="94">
        <v>3769</v>
      </c>
      <c r="J95" s="94">
        <v>1671</v>
      </c>
      <c r="K95" s="96">
        <v>5.5795019157088122E-2</v>
      </c>
      <c r="L95" s="96">
        <v>0.13928799489144317</v>
      </c>
      <c r="M95" s="96">
        <v>0.55986590038314177</v>
      </c>
      <c r="N95" s="96">
        <v>0.30084610472541506</v>
      </c>
      <c r="O95" s="96">
        <v>0.13338122605363983</v>
      </c>
      <c r="P95" s="109">
        <v>78.614200171086395</v>
      </c>
      <c r="R95" s="19">
        <v>214</v>
      </c>
      <c r="S95" s="14" t="s">
        <v>113</v>
      </c>
      <c r="T95" s="25"/>
      <c r="U95" s="28"/>
      <c r="V95" s="29"/>
      <c r="W95" s="30"/>
    </row>
    <row r="96" spans="1:23" ht="13.5" customHeight="1">
      <c r="A96" s="18" t="s">
        <v>109</v>
      </c>
      <c r="B96" s="32">
        <v>12366</v>
      </c>
      <c r="C96" s="5">
        <v>12369</v>
      </c>
      <c r="D96" s="10">
        <v>3</v>
      </c>
      <c r="E96" s="89">
        <v>2.4260067928194573E-4</v>
      </c>
      <c r="F96" s="93">
        <v>1019</v>
      </c>
      <c r="G96" s="94">
        <v>2377</v>
      </c>
      <c r="H96" s="94">
        <v>7196</v>
      </c>
      <c r="I96" s="94">
        <v>2796</v>
      </c>
      <c r="J96" s="94">
        <v>1253</v>
      </c>
      <c r="K96" s="96">
        <v>8.2383377799337049E-2</v>
      </c>
      <c r="L96" s="96">
        <v>0.19217398334546043</v>
      </c>
      <c r="M96" s="96">
        <v>0.58177702320316926</v>
      </c>
      <c r="N96" s="96">
        <v>0.22604899345137036</v>
      </c>
      <c r="O96" s="96">
        <v>0.10130164119977363</v>
      </c>
      <c r="P96" s="109">
        <v>71.887159533073941</v>
      </c>
      <c r="R96" s="19">
        <v>145</v>
      </c>
      <c r="S96" s="14" t="s">
        <v>109</v>
      </c>
      <c r="T96" s="25"/>
      <c r="U96" s="28"/>
      <c r="V96" s="29"/>
      <c r="W96" s="30"/>
    </row>
    <row r="97" spans="1:23" ht="13.5" customHeight="1">
      <c r="A97" s="18" t="s">
        <v>112</v>
      </c>
      <c r="B97" s="32">
        <v>12412</v>
      </c>
      <c r="C97" s="5">
        <v>12335</v>
      </c>
      <c r="D97" s="10">
        <v>-77</v>
      </c>
      <c r="E97" s="89">
        <v>-6.2036738640025568E-3</v>
      </c>
      <c r="F97" s="93">
        <v>875</v>
      </c>
      <c r="G97" s="94">
        <v>2171</v>
      </c>
      <c r="H97" s="94">
        <v>6854</v>
      </c>
      <c r="I97" s="94">
        <v>3310</v>
      </c>
      <c r="J97" s="94">
        <v>1540</v>
      </c>
      <c r="K97" s="96">
        <v>7.0936359951357927E-2</v>
      </c>
      <c r="L97" s="96">
        <v>0.17600324280502636</v>
      </c>
      <c r="M97" s="96">
        <v>0.55565464126469399</v>
      </c>
      <c r="N97" s="96">
        <v>0.26834211593027968</v>
      </c>
      <c r="O97" s="96">
        <v>0.12484799351438995</v>
      </c>
      <c r="P97" s="109">
        <v>79.967901955062729</v>
      </c>
      <c r="R97" s="19">
        <v>208</v>
      </c>
      <c r="S97" s="14" t="s">
        <v>112</v>
      </c>
      <c r="T97" s="25"/>
      <c r="U97" s="28"/>
      <c r="V97" s="29"/>
      <c r="W97" s="30"/>
    </row>
    <row r="98" spans="1:23" ht="13.5" customHeight="1">
      <c r="A98" s="18" t="s">
        <v>265</v>
      </c>
      <c r="B98" s="32">
        <v>11979</v>
      </c>
      <c r="C98" s="5">
        <v>11962</v>
      </c>
      <c r="D98" s="10">
        <v>-17</v>
      </c>
      <c r="E98" s="89">
        <v>-1.4191501794807992E-3</v>
      </c>
      <c r="F98" s="93">
        <v>790</v>
      </c>
      <c r="G98" s="94">
        <v>2109</v>
      </c>
      <c r="H98" s="94">
        <v>7044</v>
      </c>
      <c r="I98" s="94">
        <v>2809</v>
      </c>
      <c r="J98" s="94">
        <v>1181</v>
      </c>
      <c r="K98" s="96">
        <v>6.6042467814746694E-2</v>
      </c>
      <c r="L98" s="96">
        <v>0.17630830964721619</v>
      </c>
      <c r="M98" s="96">
        <v>0.58886473833807051</v>
      </c>
      <c r="N98" s="96">
        <v>0.23482695201471326</v>
      </c>
      <c r="O98" s="96">
        <v>9.8729309480020067E-2</v>
      </c>
      <c r="P98" s="109">
        <v>69.818285065303812</v>
      </c>
      <c r="R98" s="19">
        <v>426</v>
      </c>
      <c r="S98" s="14" t="s">
        <v>486</v>
      </c>
      <c r="T98" s="25"/>
      <c r="U98" s="28"/>
      <c r="V98" s="29"/>
      <c r="W98" s="30"/>
    </row>
    <row r="99" spans="1:23" ht="13.5" customHeight="1">
      <c r="A99" s="18" t="s">
        <v>63</v>
      </c>
      <c r="B99" s="32">
        <v>11742</v>
      </c>
      <c r="C99" s="5">
        <v>11757</v>
      </c>
      <c r="D99" s="10">
        <v>15</v>
      </c>
      <c r="E99" s="89">
        <v>1.2774655084313302E-3</v>
      </c>
      <c r="F99" s="93">
        <v>653</v>
      </c>
      <c r="G99" s="94">
        <v>1636</v>
      </c>
      <c r="H99" s="94">
        <v>7066</v>
      </c>
      <c r="I99" s="94">
        <v>3055</v>
      </c>
      <c r="J99" s="94">
        <v>1491</v>
      </c>
      <c r="K99" s="96">
        <v>5.5541379603640383E-2</v>
      </c>
      <c r="L99" s="96">
        <v>0.13915114399931955</v>
      </c>
      <c r="M99" s="96">
        <v>0.60100365739559414</v>
      </c>
      <c r="N99" s="96">
        <v>0.25984519860508631</v>
      </c>
      <c r="O99" s="96">
        <v>0.12681806583312069</v>
      </c>
      <c r="P99" s="109">
        <v>66.388338522502124</v>
      </c>
      <c r="R99" s="19">
        <v>478</v>
      </c>
      <c r="S99" s="14" t="s">
        <v>64</v>
      </c>
      <c r="T99" s="25"/>
      <c r="U99" s="28"/>
      <c r="V99" s="29"/>
      <c r="W99" s="30"/>
    </row>
    <row r="100" spans="1:23" ht="13.5" customHeight="1">
      <c r="A100" s="18" t="s">
        <v>434</v>
      </c>
      <c r="B100" s="32">
        <v>11417</v>
      </c>
      <c r="C100" s="5">
        <v>11276</v>
      </c>
      <c r="D100" s="10">
        <v>-141</v>
      </c>
      <c r="E100" s="89">
        <v>-1.2350004379434232E-2</v>
      </c>
      <c r="F100" s="93">
        <v>633</v>
      </c>
      <c r="G100" s="94">
        <v>1647</v>
      </c>
      <c r="H100" s="94">
        <v>6339</v>
      </c>
      <c r="I100" s="94">
        <v>3290</v>
      </c>
      <c r="J100" s="94">
        <v>1593</v>
      </c>
      <c r="K100" s="96">
        <v>5.6136927988648458E-2</v>
      </c>
      <c r="L100" s="96">
        <v>0.14606243348705214</v>
      </c>
      <c r="M100" s="96">
        <v>0.56216743526073076</v>
      </c>
      <c r="N100" s="96">
        <v>0.29177013125221712</v>
      </c>
      <c r="O100" s="96">
        <v>0.14127350124157503</v>
      </c>
      <c r="P100" s="109">
        <v>77.882946837040535</v>
      </c>
      <c r="R100" s="19">
        <v>50</v>
      </c>
      <c r="S100" s="14" t="s">
        <v>434</v>
      </c>
      <c r="T100" s="25"/>
      <c r="U100" s="28"/>
      <c r="V100" s="29"/>
      <c r="W100" s="30"/>
    </row>
    <row r="101" spans="1:23" ht="13.5" customHeight="1">
      <c r="A101" s="18" t="s">
        <v>297</v>
      </c>
      <c r="B101" s="32">
        <v>11172</v>
      </c>
      <c r="C101" s="5">
        <v>11206</v>
      </c>
      <c r="D101" s="10">
        <v>34</v>
      </c>
      <c r="E101" s="89">
        <v>3.0433225921948637E-3</v>
      </c>
      <c r="F101" s="93">
        <v>1153</v>
      </c>
      <c r="G101" s="94">
        <v>2599</v>
      </c>
      <c r="H101" s="94">
        <v>6494</v>
      </c>
      <c r="I101" s="94">
        <v>2113</v>
      </c>
      <c r="J101" s="94">
        <v>996</v>
      </c>
      <c r="K101" s="96">
        <v>0.10289130822773514</v>
      </c>
      <c r="L101" s="96">
        <v>0.23192932357665536</v>
      </c>
      <c r="M101" s="96">
        <v>0.57951097626271642</v>
      </c>
      <c r="N101" s="96">
        <v>0.18855970016062823</v>
      </c>
      <c r="O101" s="96">
        <v>8.8880956630376581E-2</v>
      </c>
      <c r="P101" s="109">
        <v>72.559285494302429</v>
      </c>
      <c r="R101" s="19">
        <v>599</v>
      </c>
      <c r="S101" s="14" t="s">
        <v>298</v>
      </c>
      <c r="T101" s="25"/>
      <c r="U101" s="28"/>
      <c r="V101" s="29"/>
      <c r="W101" s="30"/>
    </row>
    <row r="102" spans="1:23" ht="13.5" customHeight="1">
      <c r="A102" s="18" t="s">
        <v>153</v>
      </c>
      <c r="B102" s="32">
        <v>11041</v>
      </c>
      <c r="C102" s="5">
        <v>11138</v>
      </c>
      <c r="D102" s="10">
        <v>97</v>
      </c>
      <c r="E102" s="89">
        <v>8.7854361018022686E-3</v>
      </c>
      <c r="F102" s="93">
        <v>878</v>
      </c>
      <c r="G102" s="94">
        <v>2095</v>
      </c>
      <c r="H102" s="94">
        <v>6486</v>
      </c>
      <c r="I102" s="94">
        <v>2557</v>
      </c>
      <c r="J102" s="94">
        <v>1156</v>
      </c>
      <c r="K102" s="96">
        <v>7.8829233255521644E-2</v>
      </c>
      <c r="L102" s="96">
        <v>0.18809481055844857</v>
      </c>
      <c r="M102" s="96">
        <v>0.58233075956186031</v>
      </c>
      <c r="N102" s="96">
        <v>0.22957442987969115</v>
      </c>
      <c r="O102" s="96">
        <v>0.10378883102891004</v>
      </c>
      <c r="P102" s="109">
        <v>71.72371261177922</v>
      </c>
      <c r="R102" s="19">
        <v>577</v>
      </c>
      <c r="S102" s="14" t="s">
        <v>154</v>
      </c>
      <c r="T102" s="25"/>
      <c r="U102" s="28"/>
      <c r="V102" s="29"/>
      <c r="W102" s="30"/>
    </row>
    <row r="103" spans="1:23" ht="13.5" customHeight="1">
      <c r="A103" s="18" t="s">
        <v>174</v>
      </c>
      <c r="B103" s="32">
        <v>11197</v>
      </c>
      <c r="C103" s="5">
        <v>11102</v>
      </c>
      <c r="D103" s="10">
        <v>-95</v>
      </c>
      <c r="E103" s="89">
        <v>-8.4844154684290407E-3</v>
      </c>
      <c r="F103" s="93">
        <v>729</v>
      </c>
      <c r="G103" s="94">
        <v>1792</v>
      </c>
      <c r="H103" s="94">
        <v>5979</v>
      </c>
      <c r="I103" s="94">
        <v>3331</v>
      </c>
      <c r="J103" s="94">
        <v>1554</v>
      </c>
      <c r="K103" s="96">
        <v>6.5663844352368939E-2</v>
      </c>
      <c r="L103" s="96">
        <v>0.16141235813366961</v>
      </c>
      <c r="M103" s="96">
        <v>0.53855161232210413</v>
      </c>
      <c r="N103" s="96">
        <v>0.30003602954422626</v>
      </c>
      <c r="O103" s="96">
        <v>0.13997477931904162</v>
      </c>
      <c r="P103" s="109">
        <v>85.683224619501587</v>
      </c>
      <c r="R103" s="19">
        <v>10</v>
      </c>
      <c r="S103" s="14" t="s">
        <v>472</v>
      </c>
      <c r="T103" s="25"/>
      <c r="U103" s="28"/>
      <c r="V103" s="29"/>
      <c r="W103" s="30"/>
    </row>
    <row r="104" spans="1:23" ht="13.5" customHeight="1">
      <c r="A104" s="18" t="s">
        <v>141</v>
      </c>
      <c r="B104" s="32">
        <v>10426</v>
      </c>
      <c r="C104" s="5">
        <v>10486</v>
      </c>
      <c r="D104" s="10">
        <v>60</v>
      </c>
      <c r="E104" s="89">
        <v>5.7548436600804997E-3</v>
      </c>
      <c r="F104" s="93">
        <v>810</v>
      </c>
      <c r="G104" s="94">
        <v>2198</v>
      </c>
      <c r="H104" s="94">
        <v>6238</v>
      </c>
      <c r="I104" s="94">
        <v>2050</v>
      </c>
      <c r="J104" s="94">
        <v>860</v>
      </c>
      <c r="K104" s="96">
        <v>7.7245851611672703E-2</v>
      </c>
      <c r="L104" s="96">
        <v>0.20961281708945259</v>
      </c>
      <c r="M104" s="96">
        <v>0.59488842265878317</v>
      </c>
      <c r="N104" s="96">
        <v>0.19549876025176427</v>
      </c>
      <c r="O104" s="96">
        <v>8.2014114056837686E-2</v>
      </c>
      <c r="P104" s="109">
        <v>68.098749599230516</v>
      </c>
      <c r="R104" s="19">
        <v>500</v>
      </c>
      <c r="S104" s="14" t="s">
        <v>141</v>
      </c>
      <c r="T104" s="25"/>
      <c r="U104" s="28"/>
      <c r="V104" s="29"/>
      <c r="W104" s="30"/>
    </row>
    <row r="105" spans="1:23" ht="13.5" customHeight="1">
      <c r="A105" s="18" t="s">
        <v>148</v>
      </c>
      <c r="B105" s="32">
        <v>10396</v>
      </c>
      <c r="C105" s="5">
        <v>10409</v>
      </c>
      <c r="D105" s="10">
        <v>13</v>
      </c>
      <c r="E105" s="89">
        <v>1.2504809542130957E-3</v>
      </c>
      <c r="F105" s="93">
        <v>841</v>
      </c>
      <c r="G105" s="94">
        <v>2249</v>
      </c>
      <c r="H105" s="94">
        <v>5671</v>
      </c>
      <c r="I105" s="94">
        <v>2489</v>
      </c>
      <c r="J105" s="94">
        <v>1145</v>
      </c>
      <c r="K105" s="96">
        <v>8.0795465462580457E-2</v>
      </c>
      <c r="L105" s="96">
        <v>0.21606302238447497</v>
      </c>
      <c r="M105" s="96">
        <v>0.54481698530118172</v>
      </c>
      <c r="N105" s="96">
        <v>0.23911999231434336</v>
      </c>
      <c r="O105" s="96">
        <v>0.11000096070708042</v>
      </c>
      <c r="P105" s="109">
        <v>83.547875154293777</v>
      </c>
      <c r="R105" s="19">
        <v>535</v>
      </c>
      <c r="S105" s="14" t="s">
        <v>148</v>
      </c>
      <c r="T105" s="25"/>
      <c r="U105" s="28"/>
      <c r="V105" s="29"/>
      <c r="W105" s="30"/>
    </row>
    <row r="106" spans="1:23" ht="13.5" customHeight="1">
      <c r="A106" s="18" t="s">
        <v>133</v>
      </c>
      <c r="B106" s="32">
        <v>10543</v>
      </c>
      <c r="C106" s="5">
        <v>10372</v>
      </c>
      <c r="D106" s="10">
        <v>-171</v>
      </c>
      <c r="E106" s="89">
        <v>-1.6219292421511877E-2</v>
      </c>
      <c r="F106" s="93">
        <v>361</v>
      </c>
      <c r="G106" s="94">
        <v>1002</v>
      </c>
      <c r="H106" s="94">
        <v>5185</v>
      </c>
      <c r="I106" s="94">
        <v>4185</v>
      </c>
      <c r="J106" s="94">
        <v>1873</v>
      </c>
      <c r="K106" s="96">
        <v>3.4805244890088703E-2</v>
      </c>
      <c r="L106" s="96">
        <v>9.6606247589664476E-2</v>
      </c>
      <c r="M106" s="96">
        <v>0.49990358657925182</v>
      </c>
      <c r="N106" s="96">
        <v>0.40349016583108371</v>
      </c>
      <c r="O106" s="96">
        <v>0.18058233706131893</v>
      </c>
      <c r="P106" s="109">
        <v>100.03857280617164</v>
      </c>
      <c r="R106" s="19">
        <v>422</v>
      </c>
      <c r="S106" s="14" t="s">
        <v>133</v>
      </c>
      <c r="T106" s="25"/>
      <c r="U106" s="28"/>
      <c r="V106" s="29"/>
      <c r="W106" s="30"/>
    </row>
    <row r="107" spans="1:23" ht="13.5" customHeight="1">
      <c r="A107" s="18" t="s">
        <v>343</v>
      </c>
      <c r="B107" s="32">
        <v>10348</v>
      </c>
      <c r="C107" s="5">
        <v>10354</v>
      </c>
      <c r="D107" s="10">
        <v>6</v>
      </c>
      <c r="E107" s="89">
        <v>5.7982218786234441E-4</v>
      </c>
      <c r="F107" s="93">
        <v>598</v>
      </c>
      <c r="G107" s="94">
        <v>1529</v>
      </c>
      <c r="H107" s="94">
        <v>5904</v>
      </c>
      <c r="I107" s="94">
        <v>2921</v>
      </c>
      <c r="J107" s="94">
        <v>1261</v>
      </c>
      <c r="K107" s="96">
        <v>5.7755456828278928E-2</v>
      </c>
      <c r="L107" s="96">
        <v>0.14767239714120148</v>
      </c>
      <c r="M107" s="96">
        <v>0.57021440988989758</v>
      </c>
      <c r="N107" s="96">
        <v>0.28211319296890092</v>
      </c>
      <c r="O107" s="96">
        <v>0.12178868070310991</v>
      </c>
      <c r="P107" s="109">
        <v>75.37262872628726</v>
      </c>
      <c r="R107" s="19">
        <v>765</v>
      </c>
      <c r="S107" s="14" t="s">
        <v>343</v>
      </c>
      <c r="T107" s="25"/>
      <c r="U107" s="28"/>
      <c r="V107" s="29"/>
      <c r="W107" s="30"/>
    </row>
    <row r="108" spans="1:23" ht="13.5" customHeight="1">
      <c r="A108" s="18" t="s">
        <v>45</v>
      </c>
      <c r="B108" s="32">
        <v>10396</v>
      </c>
      <c r="C108" s="5">
        <v>10284</v>
      </c>
      <c r="D108" s="10">
        <v>-112</v>
      </c>
      <c r="E108" s="89">
        <v>-1.0773374374759559E-2</v>
      </c>
      <c r="F108" s="93">
        <v>688</v>
      </c>
      <c r="G108" s="94">
        <v>1828</v>
      </c>
      <c r="H108" s="94">
        <v>6105</v>
      </c>
      <c r="I108" s="94">
        <v>2351</v>
      </c>
      <c r="J108" s="94">
        <v>1336</v>
      </c>
      <c r="K108" s="96">
        <v>6.6900038895371453E-2</v>
      </c>
      <c r="L108" s="96">
        <v>0.17775184753014392</v>
      </c>
      <c r="M108" s="96">
        <v>0.59364060676779462</v>
      </c>
      <c r="N108" s="96">
        <v>0.22860754570206146</v>
      </c>
      <c r="O108" s="96">
        <v>0.12991054064566315</v>
      </c>
      <c r="P108" s="109">
        <v>68.452088452088461</v>
      </c>
      <c r="R108" s="19">
        <v>235</v>
      </c>
      <c r="S108" s="14" t="s">
        <v>46</v>
      </c>
      <c r="T108" s="25"/>
      <c r="U108" s="28"/>
      <c r="V108" s="29"/>
      <c r="W108" s="30"/>
    </row>
    <row r="109" spans="1:23" ht="13.5" customHeight="1">
      <c r="A109" s="18" t="s">
        <v>263</v>
      </c>
      <c r="B109" s="32">
        <v>10218</v>
      </c>
      <c r="C109" s="5">
        <v>10258</v>
      </c>
      <c r="D109" s="10">
        <v>40</v>
      </c>
      <c r="E109" s="89">
        <v>3.9146604032100907E-3</v>
      </c>
      <c r="F109" s="93">
        <v>1180</v>
      </c>
      <c r="G109" s="94">
        <v>3089</v>
      </c>
      <c r="H109" s="94">
        <v>6030</v>
      </c>
      <c r="I109" s="94">
        <v>1139</v>
      </c>
      <c r="J109" s="94">
        <v>478</v>
      </c>
      <c r="K109" s="96">
        <v>0.11503217001364789</v>
      </c>
      <c r="L109" s="96">
        <v>0.30113082472216807</v>
      </c>
      <c r="M109" s="96">
        <v>0.58783388574770912</v>
      </c>
      <c r="N109" s="96">
        <v>0.11103528953012283</v>
      </c>
      <c r="O109" s="96">
        <v>4.65977773445116E-2</v>
      </c>
      <c r="P109" s="109">
        <v>70.11608623548922</v>
      </c>
      <c r="R109" s="19">
        <v>425</v>
      </c>
      <c r="S109" s="14" t="s">
        <v>264</v>
      </c>
      <c r="T109" s="25"/>
      <c r="U109" s="28"/>
      <c r="V109" s="29"/>
      <c r="W109" s="30"/>
    </row>
    <row r="110" spans="1:23" ht="13.5" customHeight="1">
      <c r="A110" s="18" t="s">
        <v>104</v>
      </c>
      <c r="B110" s="32">
        <v>10337</v>
      </c>
      <c r="C110" s="5">
        <v>10257</v>
      </c>
      <c r="D110" s="10">
        <v>-80</v>
      </c>
      <c r="E110" s="89">
        <v>-7.7391893199187933E-3</v>
      </c>
      <c r="F110" s="93">
        <v>670</v>
      </c>
      <c r="G110" s="94">
        <v>1693</v>
      </c>
      <c r="H110" s="94">
        <v>5972</v>
      </c>
      <c r="I110" s="94">
        <v>2592</v>
      </c>
      <c r="J110" s="94">
        <v>1180</v>
      </c>
      <c r="K110" s="96">
        <v>6.5321244028468367E-2</v>
      </c>
      <c r="L110" s="96">
        <v>0.16505800916447305</v>
      </c>
      <c r="M110" s="96">
        <v>0.58223652140001947</v>
      </c>
      <c r="N110" s="96">
        <v>0.25270546943550748</v>
      </c>
      <c r="O110" s="96">
        <v>0.11504338500536219</v>
      </c>
      <c r="P110" s="109">
        <v>71.751507032819831</v>
      </c>
      <c r="R110" s="19">
        <v>108</v>
      </c>
      <c r="S110" s="14" t="s">
        <v>105</v>
      </c>
      <c r="T110" s="25"/>
      <c r="U110" s="28"/>
      <c r="V110" s="29"/>
      <c r="W110" s="30"/>
    </row>
    <row r="111" spans="1:23" ht="13.5" customHeight="1">
      <c r="A111" s="18" t="s">
        <v>106</v>
      </c>
      <c r="B111" s="32">
        <v>9912</v>
      </c>
      <c r="C111" s="5">
        <v>9853</v>
      </c>
      <c r="D111" s="10">
        <v>-59</v>
      </c>
      <c r="E111" s="89">
        <v>-5.9523809523809312E-3</v>
      </c>
      <c r="F111" s="93">
        <v>839</v>
      </c>
      <c r="G111" s="94">
        <v>2109</v>
      </c>
      <c r="H111" s="94">
        <v>5564</v>
      </c>
      <c r="I111" s="94">
        <v>2180</v>
      </c>
      <c r="J111" s="94">
        <v>969</v>
      </c>
      <c r="K111" s="96">
        <v>8.5151730437430226E-2</v>
      </c>
      <c r="L111" s="96">
        <v>0.21404648330457729</v>
      </c>
      <c r="M111" s="96">
        <v>0.56470110626205217</v>
      </c>
      <c r="N111" s="96">
        <v>0.22125241043337054</v>
      </c>
      <c r="O111" s="96">
        <v>9.8345681518319295E-2</v>
      </c>
      <c r="P111" s="109">
        <v>77.084831056793675</v>
      </c>
      <c r="R111" s="19">
        <v>139</v>
      </c>
      <c r="S111" s="14" t="s">
        <v>477</v>
      </c>
      <c r="T111" s="25"/>
      <c r="U111" s="28"/>
      <c r="V111" s="29"/>
      <c r="W111" s="30"/>
    </row>
    <row r="112" spans="1:23" ht="13.5" customHeight="1">
      <c r="A112" s="18" t="s">
        <v>435</v>
      </c>
      <c r="B112" s="32">
        <v>9870</v>
      </c>
      <c r="C112" s="5">
        <v>9745</v>
      </c>
      <c r="D112" s="10">
        <v>-125</v>
      </c>
      <c r="E112" s="89">
        <v>-1.2664640324214771E-2</v>
      </c>
      <c r="F112" s="93">
        <v>538</v>
      </c>
      <c r="G112" s="94">
        <v>1332</v>
      </c>
      <c r="H112" s="94">
        <v>5398</v>
      </c>
      <c r="I112" s="94">
        <v>3015</v>
      </c>
      <c r="J112" s="94">
        <v>1455</v>
      </c>
      <c r="K112" s="96">
        <v>5.5207798871216011E-2</v>
      </c>
      <c r="L112" s="96">
        <v>0.1366854797331965</v>
      </c>
      <c r="M112" s="96">
        <v>0.55392508978963573</v>
      </c>
      <c r="N112" s="96">
        <v>0.30938943047716777</v>
      </c>
      <c r="O112" s="96">
        <v>0.14930733709594665</v>
      </c>
      <c r="P112" s="109">
        <v>80.529825861430169</v>
      </c>
      <c r="R112" s="19">
        <v>102</v>
      </c>
      <c r="S112" s="14" t="s">
        <v>476</v>
      </c>
      <c r="T112" s="25"/>
      <c r="U112" s="28"/>
      <c r="V112" s="29"/>
      <c r="W112" s="30"/>
    </row>
    <row r="113" spans="1:23" ht="13.5" customHeight="1">
      <c r="A113" s="18" t="s">
        <v>232</v>
      </c>
      <c r="B113" s="32">
        <v>9877</v>
      </c>
      <c r="C113" s="5">
        <v>9727</v>
      </c>
      <c r="D113" s="10">
        <v>-150</v>
      </c>
      <c r="E113" s="89">
        <v>-1.5186797610610481E-2</v>
      </c>
      <c r="F113" s="93">
        <v>374</v>
      </c>
      <c r="G113" s="94">
        <v>1043</v>
      </c>
      <c r="H113" s="94">
        <v>4874</v>
      </c>
      <c r="I113" s="94">
        <v>3810</v>
      </c>
      <c r="J113" s="94">
        <v>1747</v>
      </c>
      <c r="K113" s="96">
        <v>3.8449676159144651E-2</v>
      </c>
      <c r="L113" s="96">
        <v>0.10722730543847024</v>
      </c>
      <c r="M113" s="96">
        <v>0.501079469517837</v>
      </c>
      <c r="N113" s="96">
        <v>0.39169322504369281</v>
      </c>
      <c r="O113" s="96">
        <v>0.17960316644391899</v>
      </c>
      <c r="P113" s="109">
        <v>99.569142388182186</v>
      </c>
      <c r="R113" s="19">
        <v>260</v>
      </c>
      <c r="S113" s="14" t="s">
        <v>232</v>
      </c>
      <c r="T113" s="25"/>
      <c r="U113" s="28"/>
      <c r="V113" s="29"/>
      <c r="W113" s="30"/>
    </row>
    <row r="114" spans="1:23" ht="13.5" customHeight="1">
      <c r="A114" s="18" t="s">
        <v>447</v>
      </c>
      <c r="B114" s="32">
        <v>9612</v>
      </c>
      <c r="C114" s="5">
        <v>9642</v>
      </c>
      <c r="D114" s="10">
        <v>30</v>
      </c>
      <c r="E114" s="89">
        <v>3.1210986267165008E-3</v>
      </c>
      <c r="F114" s="93">
        <v>722</v>
      </c>
      <c r="G114" s="94">
        <v>1858</v>
      </c>
      <c r="H114" s="94">
        <v>5922</v>
      </c>
      <c r="I114" s="94">
        <v>1862</v>
      </c>
      <c r="J114" s="94">
        <v>828</v>
      </c>
      <c r="K114" s="96">
        <v>7.488073013897531E-2</v>
      </c>
      <c r="L114" s="96">
        <v>0.19269861024683677</v>
      </c>
      <c r="M114" s="96">
        <v>0.61418792781580589</v>
      </c>
      <c r="N114" s="96">
        <v>0.1931134619373574</v>
      </c>
      <c r="O114" s="96">
        <v>8.587429993777225E-2</v>
      </c>
      <c r="P114" s="109">
        <v>62.81661600810537</v>
      </c>
      <c r="R114" s="19">
        <v>481</v>
      </c>
      <c r="S114" s="14" t="s">
        <v>447</v>
      </c>
      <c r="T114" s="25"/>
      <c r="U114" s="28"/>
      <c r="V114" s="29"/>
      <c r="W114" s="30"/>
    </row>
    <row r="115" spans="1:23" ht="13.5" customHeight="1">
      <c r="A115" s="18" t="s">
        <v>286</v>
      </c>
      <c r="B115" s="32">
        <v>9562</v>
      </c>
      <c r="C115" s="5">
        <v>9584</v>
      </c>
      <c r="D115" s="10">
        <v>22</v>
      </c>
      <c r="E115" s="89">
        <v>2.3007738966742686E-3</v>
      </c>
      <c r="F115" s="93">
        <v>673</v>
      </c>
      <c r="G115" s="94">
        <v>1521</v>
      </c>
      <c r="H115" s="94">
        <v>5344</v>
      </c>
      <c r="I115" s="94">
        <v>2719</v>
      </c>
      <c r="J115" s="94">
        <v>1457</v>
      </c>
      <c r="K115" s="96">
        <v>7.0221202003338895E-2</v>
      </c>
      <c r="L115" s="96">
        <v>0.15870200333889817</v>
      </c>
      <c r="M115" s="96">
        <v>0.55759599332220366</v>
      </c>
      <c r="N115" s="96">
        <v>0.28370200333889817</v>
      </c>
      <c r="O115" s="96">
        <v>0.15202420701168615</v>
      </c>
      <c r="P115" s="109">
        <v>79.341317365269461</v>
      </c>
      <c r="R115" s="19">
        <v>545</v>
      </c>
      <c r="S115" s="14" t="s">
        <v>287</v>
      </c>
      <c r="T115" s="25"/>
      <c r="U115" s="28"/>
      <c r="V115" s="29"/>
      <c r="W115" s="30"/>
    </row>
    <row r="116" spans="1:23" ht="13.5" customHeight="1">
      <c r="A116" s="18" t="s">
        <v>145</v>
      </c>
      <c r="B116" s="32">
        <v>9563</v>
      </c>
      <c r="C116" s="5">
        <v>9360</v>
      </c>
      <c r="D116" s="10">
        <v>-203</v>
      </c>
      <c r="E116" s="89">
        <v>-2.1227648227543638E-2</v>
      </c>
      <c r="F116" s="93">
        <v>400</v>
      </c>
      <c r="G116" s="94">
        <v>1071</v>
      </c>
      <c r="H116" s="94">
        <v>4781</v>
      </c>
      <c r="I116" s="94">
        <v>3508</v>
      </c>
      <c r="J116" s="94">
        <v>1665</v>
      </c>
      <c r="K116" s="96">
        <v>4.2735042735042736E-2</v>
      </c>
      <c r="L116" s="96">
        <v>0.11442307692307692</v>
      </c>
      <c r="M116" s="96">
        <v>0.51079059829059825</v>
      </c>
      <c r="N116" s="96">
        <v>0.37478632478632479</v>
      </c>
      <c r="O116" s="96">
        <v>0.17788461538461539</v>
      </c>
      <c r="P116" s="109">
        <v>95.774942480652584</v>
      </c>
      <c r="R116" s="19">
        <v>508</v>
      </c>
      <c r="S116" s="14" t="s">
        <v>145</v>
      </c>
      <c r="T116" s="25"/>
      <c r="U116" s="28"/>
      <c r="V116" s="29"/>
      <c r="W116" s="30"/>
    </row>
    <row r="117" spans="1:23" ht="13.5" customHeight="1">
      <c r="A117" s="18" t="s">
        <v>103</v>
      </c>
      <c r="B117" s="32">
        <v>9405</v>
      </c>
      <c r="C117" s="5">
        <v>9359</v>
      </c>
      <c r="D117" s="10">
        <v>-46</v>
      </c>
      <c r="E117" s="89">
        <v>-4.8910154173311682E-3</v>
      </c>
      <c r="F117" s="93">
        <v>598</v>
      </c>
      <c r="G117" s="94">
        <v>1542</v>
      </c>
      <c r="H117" s="94">
        <v>5499</v>
      </c>
      <c r="I117" s="94">
        <v>2318</v>
      </c>
      <c r="J117" s="94">
        <v>1045</v>
      </c>
      <c r="K117" s="96">
        <v>6.3895715354204505E-2</v>
      </c>
      <c r="L117" s="96">
        <v>0.16476119243508922</v>
      </c>
      <c r="M117" s="96">
        <v>0.58756277380061972</v>
      </c>
      <c r="N117" s="96">
        <v>0.24767603376429106</v>
      </c>
      <c r="O117" s="96">
        <v>0.11165722833636073</v>
      </c>
      <c r="P117" s="109">
        <v>70.1945808328787</v>
      </c>
      <c r="R117" s="19">
        <v>82</v>
      </c>
      <c r="S117" s="14" t="s">
        <v>103</v>
      </c>
      <c r="T117" s="25"/>
      <c r="U117" s="28"/>
      <c r="V117" s="29"/>
      <c r="W117" s="30"/>
    </row>
    <row r="118" spans="1:23" ht="13.5" customHeight="1">
      <c r="A118" s="18" t="s">
        <v>119</v>
      </c>
      <c r="B118" s="32">
        <v>9443</v>
      </c>
      <c r="C118" s="5">
        <v>9250</v>
      </c>
      <c r="D118" s="10">
        <v>-193</v>
      </c>
      <c r="E118" s="89">
        <v>-2.043841999364604E-2</v>
      </c>
      <c r="F118" s="93">
        <v>414</v>
      </c>
      <c r="G118" s="94">
        <v>1170</v>
      </c>
      <c r="H118" s="94">
        <v>4755</v>
      </c>
      <c r="I118" s="94">
        <v>3325</v>
      </c>
      <c r="J118" s="94">
        <v>1556</v>
      </c>
      <c r="K118" s="96">
        <v>4.4756756756756756E-2</v>
      </c>
      <c r="L118" s="96">
        <v>0.1264864864864865</v>
      </c>
      <c r="M118" s="96">
        <v>0.51405405405405402</v>
      </c>
      <c r="N118" s="96">
        <v>0.35945945945945945</v>
      </c>
      <c r="O118" s="96">
        <v>0.16821621621621621</v>
      </c>
      <c r="P118" s="109">
        <v>94.532071503680342</v>
      </c>
      <c r="R118" s="19">
        <v>249</v>
      </c>
      <c r="S118" s="14" t="s">
        <v>480</v>
      </c>
      <c r="T118" s="25"/>
      <c r="U118" s="28"/>
      <c r="V118" s="29"/>
      <c r="W118" s="30"/>
    </row>
    <row r="119" spans="1:23" ht="13.5" customHeight="1">
      <c r="A119" s="43" t="s">
        <v>149</v>
      </c>
      <c r="B119" s="32">
        <v>9423</v>
      </c>
      <c r="C119" s="5">
        <v>9243</v>
      </c>
      <c r="D119" s="10">
        <v>-180</v>
      </c>
      <c r="E119" s="89">
        <v>-1.9102196752626588E-2</v>
      </c>
      <c r="F119" s="93">
        <v>406</v>
      </c>
      <c r="G119" s="94">
        <v>1041</v>
      </c>
      <c r="H119" s="94">
        <v>4763</v>
      </c>
      <c r="I119" s="94">
        <v>3439</v>
      </c>
      <c r="J119" s="94">
        <v>1589</v>
      </c>
      <c r="K119" s="96">
        <v>4.3925132532727472E-2</v>
      </c>
      <c r="L119" s="96">
        <v>0.11262577085361895</v>
      </c>
      <c r="M119" s="96">
        <v>0.51530888239748995</v>
      </c>
      <c r="N119" s="96">
        <v>0.37206534674889108</v>
      </c>
      <c r="O119" s="96">
        <v>0.17191388077464026</v>
      </c>
      <c r="P119" s="109">
        <v>94.058366575687586</v>
      </c>
      <c r="R119" s="40">
        <v>541</v>
      </c>
      <c r="S119" s="14" t="s">
        <v>149</v>
      </c>
      <c r="T119" s="25"/>
      <c r="U119" s="28"/>
      <c r="V119" s="29"/>
      <c r="W119" s="30"/>
    </row>
    <row r="120" spans="1:23" ht="13.5" customHeight="1">
      <c r="A120" s="18" t="s">
        <v>182</v>
      </c>
      <c r="B120" s="32">
        <v>9334</v>
      </c>
      <c r="C120" s="5">
        <v>9211</v>
      </c>
      <c r="D120" s="10">
        <v>-123</v>
      </c>
      <c r="E120" s="89">
        <v>-1.3177630169273646E-2</v>
      </c>
      <c r="F120" s="93">
        <v>561</v>
      </c>
      <c r="G120" s="94">
        <v>1494</v>
      </c>
      <c r="H120" s="94">
        <v>5228</v>
      </c>
      <c r="I120" s="94">
        <v>2489</v>
      </c>
      <c r="J120" s="94">
        <v>1123</v>
      </c>
      <c r="K120" s="96">
        <v>6.0905439148843776E-2</v>
      </c>
      <c r="L120" s="96">
        <v>0.16219737270654652</v>
      </c>
      <c r="M120" s="96">
        <v>0.56758223862772772</v>
      </c>
      <c r="N120" s="96">
        <v>0.27022038866572579</v>
      </c>
      <c r="O120" s="96">
        <v>0.12191944414287265</v>
      </c>
      <c r="P120" s="109">
        <v>76.185921958684006</v>
      </c>
      <c r="R120" s="19">
        <v>51</v>
      </c>
      <c r="S120" s="14" t="s">
        <v>183</v>
      </c>
      <c r="T120" s="25"/>
      <c r="U120" s="28"/>
      <c r="V120" s="29"/>
      <c r="W120" s="30"/>
    </row>
    <row r="121" spans="1:23" ht="13.5" customHeight="1">
      <c r="A121" s="18" t="s">
        <v>433</v>
      </c>
      <c r="B121" s="32">
        <v>9311</v>
      </c>
      <c r="C121" s="5">
        <v>9183</v>
      </c>
      <c r="D121" s="10">
        <v>-128</v>
      </c>
      <c r="E121" s="89">
        <v>-1.3747180753946986E-2</v>
      </c>
      <c r="F121" s="93">
        <v>568</v>
      </c>
      <c r="G121" s="94">
        <v>1517</v>
      </c>
      <c r="H121" s="94">
        <v>4904</v>
      </c>
      <c r="I121" s="94">
        <v>2762</v>
      </c>
      <c r="J121" s="94">
        <v>1227</v>
      </c>
      <c r="K121" s="96">
        <v>6.1853424806708045E-2</v>
      </c>
      <c r="L121" s="96">
        <v>0.16519655885876075</v>
      </c>
      <c r="M121" s="96">
        <v>0.53403027333115538</v>
      </c>
      <c r="N121" s="96">
        <v>0.30077316781008384</v>
      </c>
      <c r="O121" s="96">
        <v>0.13361646520744855</v>
      </c>
      <c r="P121" s="109">
        <v>87.255301794453516</v>
      </c>
      <c r="R121" s="19">
        <v>5</v>
      </c>
      <c r="S121" s="14" t="s">
        <v>433</v>
      </c>
      <c r="T121" s="25"/>
      <c r="U121" s="28"/>
      <c r="V121" s="29"/>
      <c r="W121" s="30"/>
    </row>
    <row r="122" spans="1:23" ht="13.5" customHeight="1">
      <c r="A122" s="18" t="s">
        <v>261</v>
      </c>
      <c r="B122" s="32">
        <v>9280</v>
      </c>
      <c r="C122" s="5">
        <v>9177</v>
      </c>
      <c r="D122" s="10">
        <v>-103</v>
      </c>
      <c r="E122" s="89">
        <v>-1.1099137931034453E-2</v>
      </c>
      <c r="F122" s="93">
        <v>493</v>
      </c>
      <c r="G122" s="94">
        <v>1212</v>
      </c>
      <c r="H122" s="94">
        <v>4988</v>
      </c>
      <c r="I122" s="94">
        <v>2977</v>
      </c>
      <c r="J122" s="94">
        <v>1421</v>
      </c>
      <c r="K122" s="96">
        <v>5.372125967091642E-2</v>
      </c>
      <c r="L122" s="96">
        <v>0.13206930369401765</v>
      </c>
      <c r="M122" s="96">
        <v>0.54353274490574266</v>
      </c>
      <c r="N122" s="96">
        <v>0.32439795140023975</v>
      </c>
      <c r="O122" s="96">
        <v>0.15484363081617086</v>
      </c>
      <c r="P122" s="109">
        <v>83.981555733761027</v>
      </c>
      <c r="R122" s="19">
        <v>420</v>
      </c>
      <c r="S122" s="14" t="s">
        <v>261</v>
      </c>
      <c r="T122" s="25"/>
      <c r="U122" s="28"/>
      <c r="V122" s="29"/>
      <c r="W122" s="30"/>
    </row>
    <row r="123" spans="1:23" ht="13.5" customHeight="1">
      <c r="A123" s="18" t="s">
        <v>255</v>
      </c>
      <c r="B123" s="32">
        <v>9247</v>
      </c>
      <c r="C123" s="5">
        <v>9099</v>
      </c>
      <c r="D123" s="10">
        <v>-148</v>
      </c>
      <c r="E123" s="89">
        <v>-1.6005190872715458E-2</v>
      </c>
      <c r="F123" s="93">
        <v>457</v>
      </c>
      <c r="G123" s="94">
        <v>1287</v>
      </c>
      <c r="H123" s="94">
        <v>5099</v>
      </c>
      <c r="I123" s="94">
        <v>2713</v>
      </c>
      <c r="J123" s="94">
        <v>1139</v>
      </c>
      <c r="K123" s="96">
        <v>5.0225299483459718E-2</v>
      </c>
      <c r="L123" s="96">
        <v>0.14144411473788329</v>
      </c>
      <c r="M123" s="96">
        <v>0.56039125178591054</v>
      </c>
      <c r="N123" s="96">
        <v>0.2981646334762062</v>
      </c>
      <c r="O123" s="96">
        <v>0.12517859105396198</v>
      </c>
      <c r="P123" s="109">
        <v>78.446754265542253</v>
      </c>
      <c r="R123" s="19">
        <v>402</v>
      </c>
      <c r="S123" s="14" t="s">
        <v>255</v>
      </c>
      <c r="T123" s="25"/>
      <c r="U123" s="28"/>
      <c r="V123" s="29"/>
      <c r="W123" s="30"/>
    </row>
    <row r="124" spans="1:23" ht="13.5" customHeight="1">
      <c r="A124" s="18" t="s">
        <v>453</v>
      </c>
      <c r="B124" s="32">
        <v>9117</v>
      </c>
      <c r="C124" s="5">
        <v>8975</v>
      </c>
      <c r="D124" s="10">
        <v>-142</v>
      </c>
      <c r="E124" s="89">
        <v>-1.5575298892179457E-2</v>
      </c>
      <c r="F124" s="93">
        <v>433</v>
      </c>
      <c r="G124" s="94">
        <v>1148</v>
      </c>
      <c r="H124" s="94">
        <v>4689</v>
      </c>
      <c r="I124" s="94">
        <v>3138</v>
      </c>
      <c r="J124" s="94">
        <v>1439</v>
      </c>
      <c r="K124" s="96">
        <v>4.8245125348189415E-2</v>
      </c>
      <c r="L124" s="96">
        <v>0.12791086350974931</v>
      </c>
      <c r="M124" s="96">
        <v>0.52245125348189414</v>
      </c>
      <c r="N124" s="96">
        <v>0.34963788300835652</v>
      </c>
      <c r="O124" s="96">
        <v>0.1603342618384401</v>
      </c>
      <c r="P124" s="109">
        <v>91.40541693324802</v>
      </c>
      <c r="R124" s="19">
        <v>729</v>
      </c>
      <c r="S124" s="14" t="s">
        <v>453</v>
      </c>
      <c r="T124" s="25"/>
      <c r="U124" s="28"/>
      <c r="V124" s="29"/>
      <c r="W124" s="30"/>
    </row>
    <row r="125" spans="1:23" ht="13.5" customHeight="1">
      <c r="A125" s="18" t="s">
        <v>151</v>
      </c>
      <c r="B125" s="32">
        <v>8978</v>
      </c>
      <c r="C125" s="5">
        <v>8935</v>
      </c>
      <c r="D125" s="10">
        <v>-43</v>
      </c>
      <c r="E125" s="89">
        <v>-4.7894854087769945E-3</v>
      </c>
      <c r="F125" s="93">
        <v>467</v>
      </c>
      <c r="G125" s="94">
        <v>1240</v>
      </c>
      <c r="H125" s="94">
        <v>4842</v>
      </c>
      <c r="I125" s="94">
        <v>2853</v>
      </c>
      <c r="J125" s="94">
        <v>1414</v>
      </c>
      <c r="K125" s="96">
        <v>5.2266368214885284E-2</v>
      </c>
      <c r="L125" s="96">
        <v>0.1387800783435926</v>
      </c>
      <c r="M125" s="96">
        <v>0.54191382204812533</v>
      </c>
      <c r="N125" s="96">
        <v>0.31930609960828205</v>
      </c>
      <c r="O125" s="96">
        <v>0.15825405707890319</v>
      </c>
      <c r="P125" s="109">
        <v>84.531185460553488</v>
      </c>
      <c r="R125" s="19">
        <v>562</v>
      </c>
      <c r="S125" s="14" t="s">
        <v>151</v>
      </c>
      <c r="T125" s="25"/>
      <c r="U125" s="28"/>
      <c r="V125" s="29"/>
      <c r="W125" s="30"/>
    </row>
    <row r="126" spans="1:23" ht="13.5" customHeight="1">
      <c r="A126" s="18" t="s">
        <v>138</v>
      </c>
      <c r="B126" s="32">
        <v>8909</v>
      </c>
      <c r="C126" s="5">
        <v>8882</v>
      </c>
      <c r="D126" s="10">
        <v>-27</v>
      </c>
      <c r="E126" s="89">
        <v>-3.0306431698282621E-3</v>
      </c>
      <c r="F126" s="93">
        <v>757</v>
      </c>
      <c r="G126" s="94">
        <v>1972</v>
      </c>
      <c r="H126" s="94">
        <v>5169</v>
      </c>
      <c r="I126" s="94">
        <v>1741</v>
      </c>
      <c r="J126" s="94">
        <v>743</v>
      </c>
      <c r="K126" s="96">
        <v>8.5228552127899121E-2</v>
      </c>
      <c r="L126" s="96">
        <v>0.22202206710200406</v>
      </c>
      <c r="M126" s="96">
        <v>0.58196352172934029</v>
      </c>
      <c r="N126" s="96">
        <v>0.1960144111686557</v>
      </c>
      <c r="O126" s="96">
        <v>8.3652330556181043E-2</v>
      </c>
      <c r="P126" s="109">
        <v>71.8320758367189</v>
      </c>
      <c r="R126" s="19">
        <v>494</v>
      </c>
      <c r="S126" s="14" t="s">
        <v>138</v>
      </c>
      <c r="T126" s="25"/>
      <c r="U126" s="28"/>
      <c r="V126" s="29"/>
      <c r="W126" s="30"/>
    </row>
    <row r="127" spans="1:23" ht="13.5" customHeight="1">
      <c r="A127" s="18" t="s">
        <v>115</v>
      </c>
      <c r="B127" s="32">
        <v>8717</v>
      </c>
      <c r="C127" s="5">
        <v>8603</v>
      </c>
      <c r="D127" s="10">
        <v>-114</v>
      </c>
      <c r="E127" s="89">
        <v>-1.3077893770792715E-2</v>
      </c>
      <c r="F127" s="93">
        <v>420</v>
      </c>
      <c r="G127" s="94">
        <v>1217</v>
      </c>
      <c r="H127" s="94">
        <v>4973</v>
      </c>
      <c r="I127" s="94">
        <v>2413</v>
      </c>
      <c r="J127" s="94">
        <v>1072</v>
      </c>
      <c r="K127" s="96">
        <v>4.8820179007323029E-2</v>
      </c>
      <c r="L127" s="96">
        <v>0.14146228059979077</v>
      </c>
      <c r="M127" s="96">
        <v>0.57805416715099389</v>
      </c>
      <c r="N127" s="96">
        <v>0.2804835522492154</v>
      </c>
      <c r="O127" s="96">
        <v>0.12460769499011973</v>
      </c>
      <c r="P127" s="109">
        <v>72.994168509953752</v>
      </c>
      <c r="R127" s="19">
        <v>224</v>
      </c>
      <c r="S127" s="14" t="s">
        <v>116</v>
      </c>
      <c r="T127" s="20"/>
      <c r="U127" s="28"/>
      <c r="V127" s="29"/>
      <c r="W127" s="30"/>
    </row>
    <row r="128" spans="1:23" ht="13.5" customHeight="1">
      <c r="A128" s="18" t="s">
        <v>341</v>
      </c>
      <c r="B128" s="32">
        <v>8563</v>
      </c>
      <c r="C128" s="5">
        <v>8426</v>
      </c>
      <c r="D128" s="10">
        <v>-137</v>
      </c>
      <c r="E128" s="89">
        <v>-1.5999065747985486E-2</v>
      </c>
      <c r="F128" s="93">
        <v>400</v>
      </c>
      <c r="G128" s="94">
        <v>1080</v>
      </c>
      <c r="H128" s="94">
        <v>4482</v>
      </c>
      <c r="I128" s="94">
        <v>2864</v>
      </c>
      <c r="J128" s="94">
        <v>1444</v>
      </c>
      <c r="K128" s="96">
        <v>4.7472110135295516E-2</v>
      </c>
      <c r="L128" s="96">
        <v>0.12817469736529788</v>
      </c>
      <c r="M128" s="96">
        <v>0.53192499406598626</v>
      </c>
      <c r="N128" s="96">
        <v>0.33990030856871589</v>
      </c>
      <c r="O128" s="96">
        <v>0.17137431758841681</v>
      </c>
      <c r="P128" s="109">
        <v>87.996430165104869</v>
      </c>
      <c r="R128" s="19">
        <v>761</v>
      </c>
      <c r="S128" s="14" t="s">
        <v>341</v>
      </c>
      <c r="T128" s="25"/>
      <c r="U128" s="28"/>
      <c r="V128" s="29"/>
      <c r="W128" s="30"/>
    </row>
    <row r="129" spans="1:23" ht="13.5" customHeight="1">
      <c r="A129" s="18" t="s">
        <v>129</v>
      </c>
      <c r="B129" s="32">
        <v>8456</v>
      </c>
      <c r="C129" s="5">
        <v>8366</v>
      </c>
      <c r="D129" s="10">
        <v>-90</v>
      </c>
      <c r="E129" s="89">
        <v>-1.0643330179754051E-2</v>
      </c>
      <c r="F129" s="93">
        <v>507</v>
      </c>
      <c r="G129" s="94">
        <v>1347</v>
      </c>
      <c r="H129" s="94">
        <v>4876</v>
      </c>
      <c r="I129" s="94">
        <v>2143</v>
      </c>
      <c r="J129" s="94">
        <v>1023</v>
      </c>
      <c r="K129" s="96">
        <v>6.0602438441310066E-2</v>
      </c>
      <c r="L129" s="96">
        <v>0.16100884532632082</v>
      </c>
      <c r="M129" s="96">
        <v>0.58283528568013387</v>
      </c>
      <c r="N129" s="96">
        <v>0.25615586899354531</v>
      </c>
      <c r="O129" s="96">
        <v>0.12228065981353096</v>
      </c>
      <c r="P129" s="109">
        <v>71.575061525840852</v>
      </c>
      <c r="R129" s="19">
        <v>400</v>
      </c>
      <c r="S129" s="14" t="s">
        <v>484</v>
      </c>
      <c r="T129" s="25"/>
      <c r="U129" s="28"/>
      <c r="V129" s="29"/>
      <c r="W129" s="30"/>
    </row>
    <row r="130" spans="1:23" ht="13.5" customHeight="1">
      <c r="A130" s="18" t="s">
        <v>450</v>
      </c>
      <c r="B130" s="32">
        <v>8222</v>
      </c>
      <c r="C130" s="5">
        <v>8154</v>
      </c>
      <c r="D130" s="10">
        <v>-68</v>
      </c>
      <c r="E130" s="89">
        <v>-8.27049379712963E-3</v>
      </c>
      <c r="F130" s="93">
        <v>531</v>
      </c>
      <c r="G130" s="94">
        <v>1415</v>
      </c>
      <c r="H130" s="94">
        <v>4593</v>
      </c>
      <c r="I130" s="94">
        <v>2146</v>
      </c>
      <c r="J130" s="94">
        <v>1010</v>
      </c>
      <c r="K130" s="96">
        <v>6.5121412803532008E-2</v>
      </c>
      <c r="L130" s="96">
        <v>0.17353446161393182</v>
      </c>
      <c r="M130" s="96">
        <v>0.5632818248712288</v>
      </c>
      <c r="N130" s="96">
        <v>0.26318371351483932</v>
      </c>
      <c r="O130" s="96">
        <v>0.12386558744174639</v>
      </c>
      <c r="P130" s="109">
        <v>77.531025473546705</v>
      </c>
      <c r="R130" s="19">
        <v>636</v>
      </c>
      <c r="S130" s="14" t="s">
        <v>450</v>
      </c>
      <c r="T130" s="25"/>
      <c r="U130" s="28"/>
      <c r="V130" s="29"/>
      <c r="W130" s="30"/>
    </row>
    <row r="131" spans="1:23" ht="13.5" customHeight="1">
      <c r="A131" s="18" t="s">
        <v>162</v>
      </c>
      <c r="B131" s="32">
        <v>8187</v>
      </c>
      <c r="C131" s="5">
        <v>8134</v>
      </c>
      <c r="D131" s="10">
        <v>-53</v>
      </c>
      <c r="E131" s="89">
        <v>-6.473677781849263E-3</v>
      </c>
      <c r="F131" s="93">
        <v>417</v>
      </c>
      <c r="G131" s="94">
        <v>1090</v>
      </c>
      <c r="H131" s="94">
        <v>4648</v>
      </c>
      <c r="I131" s="94">
        <v>2396</v>
      </c>
      <c r="J131" s="94">
        <v>1039</v>
      </c>
      <c r="K131" s="96">
        <v>5.1266289648389474E-2</v>
      </c>
      <c r="L131" s="96">
        <v>0.13400540939267272</v>
      </c>
      <c r="M131" s="96">
        <v>0.5714285714285714</v>
      </c>
      <c r="N131" s="96">
        <v>0.29456601917875586</v>
      </c>
      <c r="O131" s="96">
        <v>0.12773543152200639</v>
      </c>
      <c r="P131" s="109">
        <v>75</v>
      </c>
      <c r="R131" s="19">
        <v>758</v>
      </c>
      <c r="S131" s="14" t="s">
        <v>162</v>
      </c>
      <c r="T131" s="25"/>
      <c r="U131" s="28"/>
      <c r="V131" s="29"/>
      <c r="W131" s="30"/>
    </row>
    <row r="132" spans="1:23" ht="13.5" customHeight="1">
      <c r="A132" s="43" t="s">
        <v>194</v>
      </c>
      <c r="B132" s="32">
        <v>8143</v>
      </c>
      <c r="C132" s="5">
        <v>8031</v>
      </c>
      <c r="D132" s="10">
        <v>-112</v>
      </c>
      <c r="E132" s="89">
        <v>-1.375414466412872E-2</v>
      </c>
      <c r="F132" s="93">
        <v>458</v>
      </c>
      <c r="G132" s="94">
        <v>1310</v>
      </c>
      <c r="H132" s="94">
        <v>4795</v>
      </c>
      <c r="I132" s="94">
        <v>1926</v>
      </c>
      <c r="J132" s="94">
        <v>826</v>
      </c>
      <c r="K132" s="96">
        <v>5.7029012576266969E-2</v>
      </c>
      <c r="L132" s="96">
        <v>0.16311791806748849</v>
      </c>
      <c r="M132" s="96">
        <v>0.5970613871248911</v>
      </c>
      <c r="N132" s="96">
        <v>0.23982069480762047</v>
      </c>
      <c r="O132" s="96">
        <v>0.10285145062881335</v>
      </c>
      <c r="P132" s="109">
        <v>67.486965589155361</v>
      </c>
      <c r="R132" s="40">
        <v>86</v>
      </c>
      <c r="S132" s="14" t="s">
        <v>194</v>
      </c>
      <c r="T132" s="25"/>
      <c r="U132" s="28"/>
      <c r="V132" s="29"/>
      <c r="W132" s="30"/>
    </row>
    <row r="133" spans="1:23" ht="13.5" customHeight="1">
      <c r="A133" s="18" t="s">
        <v>100</v>
      </c>
      <c r="B133" s="32">
        <v>8033</v>
      </c>
      <c r="C133" s="5">
        <v>8014</v>
      </c>
      <c r="D133" s="10">
        <v>-19</v>
      </c>
      <c r="E133" s="89">
        <v>-2.3652433710942278E-3</v>
      </c>
      <c r="F133" s="93">
        <v>378</v>
      </c>
      <c r="G133" s="94">
        <v>1025</v>
      </c>
      <c r="H133" s="94">
        <v>4197</v>
      </c>
      <c r="I133" s="94">
        <v>2792</v>
      </c>
      <c r="J133" s="94">
        <v>1304</v>
      </c>
      <c r="K133" s="96">
        <v>4.716745695033691E-2</v>
      </c>
      <c r="L133" s="96">
        <v>0.12790117294734216</v>
      </c>
      <c r="M133" s="96">
        <v>0.52370851010731223</v>
      </c>
      <c r="N133" s="96">
        <v>0.34839031694534567</v>
      </c>
      <c r="O133" s="96">
        <v>0.16271524831544795</v>
      </c>
      <c r="P133" s="109">
        <v>90.945913747915185</v>
      </c>
      <c r="R133" s="19">
        <v>16</v>
      </c>
      <c r="S133" s="14" t="s">
        <v>100</v>
      </c>
      <c r="T133" s="25"/>
      <c r="U133" s="28"/>
      <c r="V133" s="29"/>
      <c r="W133" s="30"/>
    </row>
    <row r="134" spans="1:23" ht="13.5" customHeight="1">
      <c r="A134" s="18" t="s">
        <v>12</v>
      </c>
      <c r="B134" s="32">
        <v>7979</v>
      </c>
      <c r="C134" s="5">
        <v>7832</v>
      </c>
      <c r="D134" s="10">
        <v>-147</v>
      </c>
      <c r="E134" s="89">
        <v>-1.8423361323474108E-2</v>
      </c>
      <c r="F134" s="93">
        <v>324</v>
      </c>
      <c r="G134" s="94">
        <v>890</v>
      </c>
      <c r="H134" s="94">
        <v>4268</v>
      </c>
      <c r="I134" s="94">
        <v>2674</v>
      </c>
      <c r="J134" s="94">
        <v>1333</v>
      </c>
      <c r="K134" s="96">
        <v>4.1368743615934629E-2</v>
      </c>
      <c r="L134" s="96">
        <v>0.11363636363636363</v>
      </c>
      <c r="M134" s="96">
        <v>0.5449438202247191</v>
      </c>
      <c r="N134" s="96">
        <v>0.34141981613891725</v>
      </c>
      <c r="O134" s="96">
        <v>0.17019918283963228</v>
      </c>
      <c r="P134" s="109">
        <v>83.505154639175259</v>
      </c>
      <c r="R134" s="19">
        <v>78</v>
      </c>
      <c r="S134" s="14" t="s">
        <v>13</v>
      </c>
      <c r="T134" s="25"/>
      <c r="U134" s="28"/>
      <c r="V134" s="29"/>
      <c r="W134" s="30"/>
    </row>
    <row r="135" spans="1:23" ht="13.5" customHeight="1">
      <c r="A135" s="18" t="s">
        <v>127</v>
      </c>
      <c r="B135" s="32">
        <v>7916</v>
      </c>
      <c r="C135" s="5">
        <v>7817</v>
      </c>
      <c r="D135" s="10">
        <v>-99</v>
      </c>
      <c r="E135" s="89">
        <v>-1.2506316321374444E-2</v>
      </c>
      <c r="F135" s="93">
        <v>513</v>
      </c>
      <c r="G135" s="94">
        <v>1490</v>
      </c>
      <c r="H135" s="94">
        <v>4415</v>
      </c>
      <c r="I135" s="94">
        <v>1912</v>
      </c>
      <c r="J135" s="94">
        <v>845</v>
      </c>
      <c r="K135" s="96">
        <v>6.56261993091979E-2</v>
      </c>
      <c r="L135" s="96">
        <v>0.19061020851989255</v>
      </c>
      <c r="M135" s="96">
        <v>0.56479467826531915</v>
      </c>
      <c r="N135" s="96">
        <v>0.24459511321478827</v>
      </c>
      <c r="O135" s="96">
        <v>0.10809773570423437</v>
      </c>
      <c r="P135" s="109">
        <v>77.055492638731593</v>
      </c>
      <c r="R135" s="19">
        <v>399</v>
      </c>
      <c r="S135" s="14" t="s">
        <v>128</v>
      </c>
      <c r="T135" s="25"/>
      <c r="U135" s="28"/>
      <c r="V135" s="29"/>
      <c r="W135" s="30"/>
    </row>
    <row r="136" spans="1:23" ht="13.5" customHeight="1">
      <c r="A136" s="18" t="s">
        <v>118</v>
      </c>
      <c r="B136" s="32">
        <v>7904</v>
      </c>
      <c r="C136" s="5">
        <v>7771</v>
      </c>
      <c r="D136" s="10">
        <v>-133</v>
      </c>
      <c r="E136" s="89">
        <v>-1.6826923076923128E-2</v>
      </c>
      <c r="F136" s="93">
        <v>481</v>
      </c>
      <c r="G136" s="94">
        <v>1268</v>
      </c>
      <c r="H136" s="94">
        <v>4382</v>
      </c>
      <c r="I136" s="94">
        <v>2121</v>
      </c>
      <c r="J136" s="94">
        <v>925</v>
      </c>
      <c r="K136" s="96">
        <v>6.1896795779178997E-2</v>
      </c>
      <c r="L136" s="96">
        <v>0.16317076309355294</v>
      </c>
      <c r="M136" s="96">
        <v>0.56389139106936048</v>
      </c>
      <c r="N136" s="96">
        <v>0.27293784583708658</v>
      </c>
      <c r="O136" s="96">
        <v>0.11903229957534422</v>
      </c>
      <c r="P136" s="109">
        <v>77.33911455956185</v>
      </c>
      <c r="R136" s="19">
        <v>241</v>
      </c>
      <c r="S136" s="14" t="s">
        <v>118</v>
      </c>
      <c r="T136" s="20"/>
      <c r="U136" s="28"/>
      <c r="V136" s="29"/>
      <c r="W136" s="30"/>
    </row>
    <row r="137" spans="1:23" ht="13.5" customHeight="1">
      <c r="A137" s="43" t="s">
        <v>123</v>
      </c>
      <c r="B137" s="32">
        <v>7928</v>
      </c>
      <c r="C137" s="5">
        <v>7755</v>
      </c>
      <c r="D137" s="10">
        <v>-173</v>
      </c>
      <c r="E137" s="89">
        <v>-2.1821392532795136E-2</v>
      </c>
      <c r="F137" s="93">
        <v>275</v>
      </c>
      <c r="G137" s="94">
        <v>795</v>
      </c>
      <c r="H137" s="94">
        <v>3930</v>
      </c>
      <c r="I137" s="94">
        <v>3030</v>
      </c>
      <c r="J137" s="94">
        <v>1393</v>
      </c>
      <c r="K137" s="96">
        <v>3.5460992907801421E-2</v>
      </c>
      <c r="L137" s="96">
        <v>0.10251450676982592</v>
      </c>
      <c r="M137" s="96">
        <v>0.50676982591876207</v>
      </c>
      <c r="N137" s="96">
        <v>0.390715667311412</v>
      </c>
      <c r="O137" s="96">
        <v>0.17962604771115409</v>
      </c>
      <c r="P137" s="109">
        <v>97.328244274809165</v>
      </c>
      <c r="R137" s="40">
        <v>290</v>
      </c>
      <c r="S137" s="14" t="s">
        <v>123</v>
      </c>
      <c r="T137" s="25"/>
      <c r="U137" s="28"/>
      <c r="V137" s="29"/>
      <c r="W137" s="30"/>
    </row>
    <row r="138" spans="1:23" ht="13.5" customHeight="1">
      <c r="A138" s="43" t="s">
        <v>266</v>
      </c>
      <c r="B138" s="32">
        <v>7799</v>
      </c>
      <c r="C138" s="5">
        <v>7749</v>
      </c>
      <c r="D138" s="10">
        <v>-50</v>
      </c>
      <c r="E138" s="89">
        <v>-6.4110783433773966E-3</v>
      </c>
      <c r="F138" s="93">
        <v>440</v>
      </c>
      <c r="G138" s="94">
        <v>1192</v>
      </c>
      <c r="H138" s="94">
        <v>4480</v>
      </c>
      <c r="I138" s="94">
        <v>2077</v>
      </c>
      <c r="J138" s="94">
        <v>959</v>
      </c>
      <c r="K138" s="96">
        <v>5.6781520196154345E-2</v>
      </c>
      <c r="L138" s="96">
        <v>0.15382630016776358</v>
      </c>
      <c r="M138" s="96">
        <v>0.57813911472448054</v>
      </c>
      <c r="N138" s="96">
        <v>0.26803458510775585</v>
      </c>
      <c r="O138" s="96">
        <v>0.12375790424570912</v>
      </c>
      <c r="P138" s="109">
        <v>72.96875</v>
      </c>
      <c r="R138" s="40">
        <v>433</v>
      </c>
      <c r="S138" s="14" t="s">
        <v>266</v>
      </c>
      <c r="T138" s="25"/>
      <c r="U138" s="28"/>
      <c r="V138" s="29"/>
      <c r="W138" s="30"/>
    </row>
    <row r="139" spans="1:23" ht="13.5" customHeight="1">
      <c r="A139" s="18" t="s">
        <v>306</v>
      </c>
      <c r="B139" s="32">
        <v>7702</v>
      </c>
      <c r="C139" s="5">
        <v>7603</v>
      </c>
      <c r="D139" s="10">
        <v>-99</v>
      </c>
      <c r="E139" s="89">
        <v>-1.2853804206699571E-2</v>
      </c>
      <c r="F139" s="93">
        <v>407</v>
      </c>
      <c r="G139" s="94">
        <v>1136</v>
      </c>
      <c r="H139" s="94">
        <v>3860</v>
      </c>
      <c r="I139" s="94">
        <v>2607</v>
      </c>
      <c r="J139" s="94">
        <v>1183</v>
      </c>
      <c r="K139" s="96">
        <v>5.3531500723398656E-2</v>
      </c>
      <c r="L139" s="96">
        <v>0.14941470472182034</v>
      </c>
      <c r="M139" s="96">
        <v>0.50769433118505858</v>
      </c>
      <c r="N139" s="96">
        <v>0.34289096409312114</v>
      </c>
      <c r="O139" s="96">
        <v>0.15559647507562804</v>
      </c>
      <c r="P139" s="109">
        <v>96.968911917098438</v>
      </c>
      <c r="R139" s="19">
        <v>615</v>
      </c>
      <c r="S139" s="14" t="s">
        <v>306</v>
      </c>
      <c r="T139" s="25"/>
      <c r="U139" s="28"/>
      <c r="V139" s="29"/>
      <c r="W139" s="30"/>
    </row>
    <row r="140" spans="1:23" ht="13.5" customHeight="1">
      <c r="A140" s="18" t="s">
        <v>234</v>
      </c>
      <c r="B140" s="32">
        <v>7759</v>
      </c>
      <c r="C140" s="5">
        <v>7597</v>
      </c>
      <c r="D140" s="10">
        <v>-162</v>
      </c>
      <c r="E140" s="89">
        <v>-2.087897924990334E-2</v>
      </c>
      <c r="F140" s="93">
        <v>454</v>
      </c>
      <c r="G140" s="94">
        <v>1086</v>
      </c>
      <c r="H140" s="94">
        <v>4030</v>
      </c>
      <c r="I140" s="94">
        <v>2481</v>
      </c>
      <c r="J140" s="94">
        <v>1156</v>
      </c>
      <c r="K140" s="96">
        <v>5.9760431749374752E-2</v>
      </c>
      <c r="L140" s="96">
        <v>0.14295116493352639</v>
      </c>
      <c r="M140" s="96">
        <v>0.53047255495590362</v>
      </c>
      <c r="N140" s="96">
        <v>0.32657628011056994</v>
      </c>
      <c r="O140" s="96">
        <v>0.15216532841911282</v>
      </c>
      <c r="P140" s="109">
        <v>88.511166253101749</v>
      </c>
      <c r="R140" s="19">
        <v>263</v>
      </c>
      <c r="S140" s="14" t="s">
        <v>234</v>
      </c>
      <c r="T140" s="25"/>
      <c r="U140" s="28"/>
      <c r="V140" s="29"/>
      <c r="W140" s="30"/>
    </row>
    <row r="141" spans="1:23" ht="13.5" customHeight="1">
      <c r="A141" s="18" t="s">
        <v>142</v>
      </c>
      <c r="B141" s="32">
        <v>7594</v>
      </c>
      <c r="C141" s="5">
        <v>7539</v>
      </c>
      <c r="D141" s="10">
        <v>-55</v>
      </c>
      <c r="E141" s="89">
        <v>-7.2425599157229792E-3</v>
      </c>
      <c r="F141" s="93">
        <v>469</v>
      </c>
      <c r="G141" s="94">
        <v>1115</v>
      </c>
      <c r="H141" s="94">
        <v>4317</v>
      </c>
      <c r="I141" s="94">
        <v>2107</v>
      </c>
      <c r="J141" s="94">
        <v>1009</v>
      </c>
      <c r="K141" s="96">
        <v>6.2209842154131847E-2</v>
      </c>
      <c r="L141" s="96">
        <v>0.14789759915108106</v>
      </c>
      <c r="M141" s="96">
        <v>0.57262236370871467</v>
      </c>
      <c r="N141" s="96">
        <v>0.27948003714020425</v>
      </c>
      <c r="O141" s="96">
        <v>0.13383737896272715</v>
      </c>
      <c r="P141" s="109">
        <v>74.635163307852679</v>
      </c>
      <c r="R141" s="19">
        <v>503</v>
      </c>
      <c r="S141" s="14" t="s">
        <v>488</v>
      </c>
      <c r="T141" s="25"/>
      <c r="U141" s="28"/>
      <c r="V141" s="29"/>
      <c r="W141" s="30"/>
    </row>
    <row r="142" spans="1:23" ht="13.5" customHeight="1">
      <c r="A142" s="18" t="s">
        <v>371</v>
      </c>
      <c r="B142" s="32">
        <v>7497</v>
      </c>
      <c r="C142" s="5">
        <v>7434</v>
      </c>
      <c r="D142" s="10">
        <v>-63</v>
      </c>
      <c r="E142" s="89">
        <v>-8.4033613445377853E-3</v>
      </c>
      <c r="F142" s="93">
        <v>524</v>
      </c>
      <c r="G142" s="94">
        <v>1315</v>
      </c>
      <c r="H142" s="94">
        <v>4181</v>
      </c>
      <c r="I142" s="94">
        <v>1938</v>
      </c>
      <c r="J142" s="94">
        <v>982</v>
      </c>
      <c r="K142" s="96">
        <v>7.0486951842884046E-2</v>
      </c>
      <c r="L142" s="96">
        <v>0.17688996502555823</v>
      </c>
      <c r="M142" s="96">
        <v>0.56241592682270647</v>
      </c>
      <c r="N142" s="96">
        <v>0.26069410815173527</v>
      </c>
      <c r="O142" s="96">
        <v>0.13209577616357276</v>
      </c>
      <c r="P142" s="109">
        <v>77.804353025591965</v>
      </c>
      <c r="R142" s="19">
        <v>893</v>
      </c>
      <c r="S142" s="14" t="s">
        <v>372</v>
      </c>
      <c r="T142" s="25"/>
      <c r="U142" s="28"/>
      <c r="V142" s="29"/>
      <c r="W142" s="30"/>
    </row>
    <row r="143" spans="1:23" ht="13.5" customHeight="1">
      <c r="A143" s="18" t="s">
        <v>347</v>
      </c>
      <c r="B143" s="32">
        <v>7508</v>
      </c>
      <c r="C143" s="5">
        <v>7367</v>
      </c>
      <c r="D143" s="10">
        <v>-141</v>
      </c>
      <c r="E143" s="89">
        <v>-1.8779968034096983E-2</v>
      </c>
      <c r="F143" s="93">
        <v>263</v>
      </c>
      <c r="G143" s="94">
        <v>722</v>
      </c>
      <c r="H143" s="94">
        <v>3693</v>
      </c>
      <c r="I143" s="94">
        <v>2952</v>
      </c>
      <c r="J143" s="94">
        <v>1318</v>
      </c>
      <c r="K143" s="96">
        <v>3.5699742093117957E-2</v>
      </c>
      <c r="L143" s="96">
        <v>9.8004615175783905E-2</v>
      </c>
      <c r="M143" s="96">
        <v>0.50128953441020774</v>
      </c>
      <c r="N143" s="96">
        <v>0.40070585041400841</v>
      </c>
      <c r="O143" s="96">
        <v>0.17890593185828696</v>
      </c>
      <c r="P143" s="109">
        <v>99.485513132954239</v>
      </c>
      <c r="R143" s="19">
        <v>777</v>
      </c>
      <c r="S143" s="14" t="s">
        <v>347</v>
      </c>
      <c r="T143" s="25"/>
      <c r="U143" s="28"/>
      <c r="V143" s="29"/>
      <c r="W143" s="30"/>
    </row>
    <row r="144" spans="1:23" ht="13.5" customHeight="1">
      <c r="A144" s="18" t="s">
        <v>202</v>
      </c>
      <c r="B144" s="32">
        <v>7008</v>
      </c>
      <c r="C144" s="5">
        <v>7047</v>
      </c>
      <c r="D144" s="10">
        <v>39</v>
      </c>
      <c r="E144" s="89">
        <v>5.5650684931507488E-3</v>
      </c>
      <c r="F144" s="93">
        <v>343</v>
      </c>
      <c r="G144" s="94">
        <v>831</v>
      </c>
      <c r="H144" s="94">
        <v>4261</v>
      </c>
      <c r="I144" s="94">
        <v>1955</v>
      </c>
      <c r="J144" s="94">
        <v>789</v>
      </c>
      <c r="K144" s="96">
        <v>4.8673194267063999E-2</v>
      </c>
      <c r="L144" s="96">
        <v>0.1179225202213708</v>
      </c>
      <c r="M144" s="96">
        <v>0.60465446289201075</v>
      </c>
      <c r="N144" s="96">
        <v>0.27742301688661841</v>
      </c>
      <c r="O144" s="96">
        <v>0.11196253724989357</v>
      </c>
      <c r="P144" s="109">
        <v>65.38371274348745</v>
      </c>
      <c r="R144" s="19">
        <v>148</v>
      </c>
      <c r="S144" s="14" t="s">
        <v>203</v>
      </c>
      <c r="T144" s="25"/>
      <c r="U144" s="28"/>
      <c r="V144" s="29"/>
      <c r="W144" s="30"/>
    </row>
    <row r="145" spans="1:23" ht="13.5" customHeight="1">
      <c r="A145" s="18" t="s">
        <v>152</v>
      </c>
      <c r="B145" s="32">
        <v>7102</v>
      </c>
      <c r="C145" s="5">
        <v>7025</v>
      </c>
      <c r="D145" s="10">
        <v>-77</v>
      </c>
      <c r="E145" s="89">
        <v>-1.0842016333427185E-2</v>
      </c>
      <c r="F145" s="93">
        <v>439</v>
      </c>
      <c r="G145" s="94">
        <v>1164</v>
      </c>
      <c r="H145" s="94">
        <v>3833</v>
      </c>
      <c r="I145" s="94">
        <v>2028</v>
      </c>
      <c r="J145" s="94">
        <v>983</v>
      </c>
      <c r="K145" s="96">
        <v>6.2491103202846975E-2</v>
      </c>
      <c r="L145" s="96">
        <v>0.16569395017793595</v>
      </c>
      <c r="M145" s="96">
        <v>0.54562277580071172</v>
      </c>
      <c r="N145" s="96">
        <v>0.2886832740213523</v>
      </c>
      <c r="O145" s="96">
        <v>0.13992882562277581</v>
      </c>
      <c r="P145" s="109">
        <v>83.276806678841638</v>
      </c>
      <c r="R145" s="19">
        <v>563</v>
      </c>
      <c r="S145" s="14" t="s">
        <v>152</v>
      </c>
      <c r="T145" s="25"/>
      <c r="U145" s="28"/>
      <c r="V145" s="29"/>
      <c r="W145" s="30"/>
    </row>
    <row r="146" spans="1:23" ht="13.5" customHeight="1">
      <c r="A146" s="18" t="s">
        <v>126</v>
      </c>
      <c r="B146" s="32">
        <v>7105</v>
      </c>
      <c r="C146" s="5">
        <v>6996</v>
      </c>
      <c r="D146" s="10">
        <v>-109</v>
      </c>
      <c r="E146" s="89">
        <v>-1.534130893736807E-2</v>
      </c>
      <c r="F146" s="93">
        <v>262</v>
      </c>
      <c r="G146" s="94">
        <v>675</v>
      </c>
      <c r="H146" s="94">
        <v>3417</v>
      </c>
      <c r="I146" s="94">
        <v>2904</v>
      </c>
      <c r="J146" s="94">
        <v>1391</v>
      </c>
      <c r="K146" s="96">
        <v>3.7449971412235564E-2</v>
      </c>
      <c r="L146" s="96">
        <v>9.6483704974271015E-2</v>
      </c>
      <c r="M146" s="96">
        <v>0.48842195540308747</v>
      </c>
      <c r="N146" s="96">
        <v>0.41509433962264153</v>
      </c>
      <c r="O146" s="96">
        <v>0.19882790165809033</v>
      </c>
      <c r="P146" s="109">
        <v>104.74100087796312</v>
      </c>
      <c r="R146" s="19">
        <v>320</v>
      </c>
      <c r="S146" s="14" t="s">
        <v>126</v>
      </c>
      <c r="T146" s="25"/>
      <c r="U146" s="28"/>
      <c r="V146" s="29"/>
      <c r="W146" s="30"/>
    </row>
    <row r="147" spans="1:23" ht="13.5" customHeight="1">
      <c r="A147" s="18" t="s">
        <v>120</v>
      </c>
      <c r="B147" s="32">
        <v>6951</v>
      </c>
      <c r="C147" s="5">
        <v>6903</v>
      </c>
      <c r="D147" s="10">
        <v>-48</v>
      </c>
      <c r="E147" s="89">
        <v>-6.9054812257228759E-3</v>
      </c>
      <c r="F147" s="93">
        <v>352</v>
      </c>
      <c r="G147" s="94">
        <v>858</v>
      </c>
      <c r="H147" s="94">
        <v>3838</v>
      </c>
      <c r="I147" s="94">
        <v>2207</v>
      </c>
      <c r="J147" s="94">
        <v>1059</v>
      </c>
      <c r="K147" s="96">
        <v>5.0992322178762858E-2</v>
      </c>
      <c r="L147" s="96">
        <v>0.12429378531073447</v>
      </c>
      <c r="M147" s="96">
        <v>0.55599014921048817</v>
      </c>
      <c r="N147" s="96">
        <v>0.31971606547877734</v>
      </c>
      <c r="O147" s="96">
        <v>0.15341156019122121</v>
      </c>
      <c r="P147" s="109">
        <v>79.859301719645643</v>
      </c>
      <c r="R147" s="19">
        <v>271</v>
      </c>
      <c r="S147" s="14" t="s">
        <v>121</v>
      </c>
      <c r="T147" s="20"/>
      <c r="U147" s="28"/>
      <c r="V147" s="29"/>
      <c r="W147" s="30"/>
    </row>
    <row r="148" spans="1:23" ht="13.5" customHeight="1">
      <c r="A148" s="18" t="s">
        <v>107</v>
      </c>
      <c r="B148" s="32">
        <v>6877</v>
      </c>
      <c r="C148" s="5">
        <v>6804</v>
      </c>
      <c r="D148" s="10">
        <v>-73</v>
      </c>
      <c r="E148" s="89">
        <v>-1.0615093790897201E-2</v>
      </c>
      <c r="F148" s="93">
        <v>326</v>
      </c>
      <c r="G148" s="94">
        <v>911</v>
      </c>
      <c r="H148" s="94">
        <v>3606</v>
      </c>
      <c r="I148" s="94">
        <v>2287</v>
      </c>
      <c r="J148" s="94">
        <v>1040</v>
      </c>
      <c r="K148" s="96">
        <v>4.7912992357436804E-2</v>
      </c>
      <c r="L148" s="96">
        <v>0.13389182833627278</v>
      </c>
      <c r="M148" s="96">
        <v>0.5299823633156967</v>
      </c>
      <c r="N148" s="96">
        <v>0.33612580834803057</v>
      </c>
      <c r="O148" s="96">
        <v>0.15285126396237508</v>
      </c>
      <c r="P148" s="109">
        <v>88.685524126455903</v>
      </c>
      <c r="R148" s="19">
        <v>143</v>
      </c>
      <c r="S148" s="14" t="s">
        <v>108</v>
      </c>
      <c r="T148" s="25"/>
      <c r="U148" s="28"/>
      <c r="V148" s="29"/>
      <c r="W148" s="30"/>
    </row>
    <row r="149" spans="1:23" ht="13.5" customHeight="1">
      <c r="A149" s="18" t="s">
        <v>163</v>
      </c>
      <c r="B149" s="32">
        <v>6891</v>
      </c>
      <c r="C149" s="5">
        <v>6763</v>
      </c>
      <c r="D149" s="10">
        <v>-128</v>
      </c>
      <c r="E149" s="89">
        <v>-1.8574952837033809E-2</v>
      </c>
      <c r="F149" s="93">
        <v>328</v>
      </c>
      <c r="G149" s="94">
        <v>878</v>
      </c>
      <c r="H149" s="94">
        <v>3608</v>
      </c>
      <c r="I149" s="94">
        <v>2277</v>
      </c>
      <c r="J149" s="94">
        <v>1094</v>
      </c>
      <c r="K149" s="96">
        <v>4.8499186751441666E-2</v>
      </c>
      <c r="L149" s="96">
        <v>0.12982404258465177</v>
      </c>
      <c r="M149" s="96">
        <v>0.5334910542658583</v>
      </c>
      <c r="N149" s="96">
        <v>0.33668490314948984</v>
      </c>
      <c r="O149" s="96">
        <v>0.16176253142096703</v>
      </c>
      <c r="P149" s="109">
        <v>87.444567627494465</v>
      </c>
      <c r="R149" s="19">
        <v>778</v>
      </c>
      <c r="S149" s="14" t="s">
        <v>163</v>
      </c>
      <c r="T149" s="25"/>
      <c r="U149" s="28"/>
      <c r="V149" s="29"/>
      <c r="W149" s="30"/>
    </row>
    <row r="150" spans="1:23" ht="13.5" customHeight="1">
      <c r="A150" s="18" t="s">
        <v>14</v>
      </c>
      <c r="B150" s="32">
        <v>6785</v>
      </c>
      <c r="C150" s="5">
        <v>6753</v>
      </c>
      <c r="D150" s="10">
        <v>-32</v>
      </c>
      <c r="E150" s="89">
        <v>-4.716285924834196E-3</v>
      </c>
      <c r="F150" s="93">
        <v>356</v>
      </c>
      <c r="G150" s="94">
        <v>911</v>
      </c>
      <c r="H150" s="94">
        <v>3632</v>
      </c>
      <c r="I150" s="94">
        <v>2210</v>
      </c>
      <c r="J150" s="94">
        <v>1087</v>
      </c>
      <c r="K150" s="96">
        <v>5.2717310824818599E-2</v>
      </c>
      <c r="L150" s="96">
        <v>0.13490300607137568</v>
      </c>
      <c r="M150" s="96">
        <v>0.53783503628017182</v>
      </c>
      <c r="N150" s="96">
        <v>0.32726195764845256</v>
      </c>
      <c r="O150" s="96">
        <v>0.16096549681622982</v>
      </c>
      <c r="P150" s="109">
        <v>85.930616740088098</v>
      </c>
      <c r="R150" s="19">
        <v>79</v>
      </c>
      <c r="S150" s="14" t="s">
        <v>14</v>
      </c>
      <c r="T150" s="25"/>
      <c r="U150" s="28"/>
      <c r="V150" s="29"/>
      <c r="W150" s="30"/>
    </row>
    <row r="151" spans="1:23" ht="13.5" customHeight="1">
      <c r="A151" s="18" t="s">
        <v>101</v>
      </c>
      <c r="B151" s="32">
        <v>6802</v>
      </c>
      <c r="C151" s="5">
        <v>6687</v>
      </c>
      <c r="D151" s="10">
        <v>-115</v>
      </c>
      <c r="E151" s="89">
        <v>-1.6906792119964709E-2</v>
      </c>
      <c r="F151" s="93">
        <v>459</v>
      </c>
      <c r="G151" s="94">
        <v>1145</v>
      </c>
      <c r="H151" s="94">
        <v>3735</v>
      </c>
      <c r="I151" s="94">
        <v>1807</v>
      </c>
      <c r="J151" s="94">
        <v>800</v>
      </c>
      <c r="K151" s="96">
        <v>6.8640646029609689E-2</v>
      </c>
      <c r="L151" s="96">
        <v>0.17122775534619411</v>
      </c>
      <c r="M151" s="96">
        <v>0.55854643337819654</v>
      </c>
      <c r="N151" s="96">
        <v>0.27022581127560941</v>
      </c>
      <c r="O151" s="96">
        <v>0.1196351129056378</v>
      </c>
      <c r="P151" s="109">
        <v>79.036144578313255</v>
      </c>
      <c r="R151" s="19">
        <v>69</v>
      </c>
      <c r="S151" s="14" t="s">
        <v>101</v>
      </c>
      <c r="T151" s="25"/>
      <c r="U151" s="28"/>
      <c r="V151" s="29"/>
      <c r="W151" s="30"/>
    </row>
    <row r="152" spans="1:23" ht="13.5" customHeight="1">
      <c r="A152" s="18" t="s">
        <v>233</v>
      </c>
      <c r="B152" s="32">
        <v>6523</v>
      </c>
      <c r="C152" s="5">
        <v>6637</v>
      </c>
      <c r="D152" s="10">
        <v>114</v>
      </c>
      <c r="E152" s="89">
        <v>1.7476621186570673E-2</v>
      </c>
      <c r="F152" s="93">
        <v>404</v>
      </c>
      <c r="G152" s="94">
        <v>969</v>
      </c>
      <c r="H152" s="94">
        <v>4214</v>
      </c>
      <c r="I152" s="94">
        <v>1454</v>
      </c>
      <c r="J152" s="94">
        <v>581</v>
      </c>
      <c r="K152" s="96">
        <v>6.0870875395510018E-2</v>
      </c>
      <c r="L152" s="96">
        <v>0.1459996986590327</v>
      </c>
      <c r="M152" s="96">
        <v>0.63492541811059211</v>
      </c>
      <c r="N152" s="96">
        <v>0.21907488323037516</v>
      </c>
      <c r="O152" s="96">
        <v>8.7539551001958718E-2</v>
      </c>
      <c r="P152" s="109">
        <v>57.498813478879924</v>
      </c>
      <c r="R152" s="19">
        <v>261</v>
      </c>
      <c r="S152" s="14" t="s">
        <v>481</v>
      </c>
      <c r="T152" s="25"/>
      <c r="U152" s="28"/>
      <c r="V152" s="29"/>
      <c r="W152" s="30"/>
    </row>
    <row r="153" spans="1:23" ht="13.5" customHeight="1">
      <c r="A153" s="18" t="s">
        <v>102</v>
      </c>
      <c r="B153" s="32">
        <v>6613</v>
      </c>
      <c r="C153" s="5">
        <v>6601</v>
      </c>
      <c r="D153" s="10">
        <v>-12</v>
      </c>
      <c r="E153" s="89">
        <v>-1.8146075911084081E-3</v>
      </c>
      <c r="F153" s="93">
        <v>490</v>
      </c>
      <c r="G153" s="94">
        <v>1263</v>
      </c>
      <c r="H153" s="94">
        <v>3670</v>
      </c>
      <c r="I153" s="94">
        <v>1668</v>
      </c>
      <c r="J153" s="94">
        <v>706</v>
      </c>
      <c r="K153" s="96">
        <v>7.4231177094379638E-2</v>
      </c>
      <c r="L153" s="96">
        <v>0.19133464626571731</v>
      </c>
      <c r="M153" s="96">
        <v>0.55597636721708832</v>
      </c>
      <c r="N153" s="96">
        <v>0.25268898651719435</v>
      </c>
      <c r="O153" s="96">
        <v>0.1069534918951674</v>
      </c>
      <c r="P153" s="109">
        <v>79.863760217983639</v>
      </c>
      <c r="R153" s="19">
        <v>71</v>
      </c>
      <c r="S153" s="14" t="s">
        <v>102</v>
      </c>
      <c r="T153" s="25"/>
      <c r="U153" s="28"/>
      <c r="V153" s="29"/>
      <c r="W153" s="30"/>
    </row>
    <row r="154" spans="1:23" ht="13.5" customHeight="1">
      <c r="A154" s="18" t="s">
        <v>366</v>
      </c>
      <c r="B154" s="32">
        <v>6593</v>
      </c>
      <c r="C154" s="5">
        <v>6562</v>
      </c>
      <c r="D154" s="10">
        <v>-31</v>
      </c>
      <c r="E154" s="89">
        <v>-4.7019566206583097E-3</v>
      </c>
      <c r="F154" s="93">
        <v>728</v>
      </c>
      <c r="G154" s="94">
        <v>1940</v>
      </c>
      <c r="H154" s="94">
        <v>3677</v>
      </c>
      <c r="I154" s="94">
        <v>945</v>
      </c>
      <c r="J154" s="94">
        <v>396</v>
      </c>
      <c r="K154" s="96">
        <v>0.11094178604084121</v>
      </c>
      <c r="L154" s="96">
        <v>0.29564157269125269</v>
      </c>
      <c r="M154" s="96">
        <v>0.56034745504419381</v>
      </c>
      <c r="N154" s="96">
        <v>0.14401097226455348</v>
      </c>
      <c r="O154" s="96">
        <v>6.0347455044193844E-2</v>
      </c>
      <c r="P154" s="109">
        <v>78.460701658961099</v>
      </c>
      <c r="R154" s="19">
        <v>859</v>
      </c>
      <c r="S154" s="14" t="s">
        <v>366</v>
      </c>
      <c r="T154" s="25"/>
      <c r="U154" s="28"/>
      <c r="V154" s="29"/>
      <c r="W154" s="30"/>
    </row>
    <row r="155" spans="1:23" ht="13.5" customHeight="1">
      <c r="A155" s="43" t="s">
        <v>253</v>
      </c>
      <c r="B155" s="32">
        <v>6614</v>
      </c>
      <c r="C155" s="5">
        <v>6549</v>
      </c>
      <c r="D155" s="10">
        <v>-65</v>
      </c>
      <c r="E155" s="89">
        <v>-9.8276383429090064E-3</v>
      </c>
      <c r="F155" s="93">
        <v>304</v>
      </c>
      <c r="G155" s="94">
        <v>774</v>
      </c>
      <c r="H155" s="94">
        <v>3421</v>
      </c>
      <c r="I155" s="94">
        <v>2354</v>
      </c>
      <c r="J155" s="94">
        <v>1145</v>
      </c>
      <c r="K155" s="96">
        <v>4.6419300656588794E-2</v>
      </c>
      <c r="L155" s="96">
        <v>0.11818598259276225</v>
      </c>
      <c r="M155" s="96">
        <v>0.52236982745457317</v>
      </c>
      <c r="N155" s="96">
        <v>0.35944418995266453</v>
      </c>
      <c r="O155" s="96">
        <v>0.17483585280195449</v>
      </c>
      <c r="P155" s="109">
        <v>91.435252850043838</v>
      </c>
      <c r="R155" s="40">
        <v>322</v>
      </c>
      <c r="S155" s="14" t="s">
        <v>254</v>
      </c>
      <c r="T155" s="25"/>
      <c r="U155" s="28"/>
      <c r="V155" s="29"/>
      <c r="W155" s="30"/>
    </row>
    <row r="156" spans="1:23" ht="13.5" customHeight="1">
      <c r="A156" s="18" t="s">
        <v>199</v>
      </c>
      <c r="B156" s="32">
        <v>6559</v>
      </c>
      <c r="C156" s="5">
        <v>6504</v>
      </c>
      <c r="D156" s="10">
        <v>-55</v>
      </c>
      <c r="E156" s="89">
        <v>-8.3854246074096528E-3</v>
      </c>
      <c r="F156" s="93">
        <v>360</v>
      </c>
      <c r="G156" s="94">
        <v>888</v>
      </c>
      <c r="H156" s="94">
        <v>3471</v>
      </c>
      <c r="I156" s="94">
        <v>2145</v>
      </c>
      <c r="J156" s="94">
        <v>991</v>
      </c>
      <c r="K156" s="96">
        <v>5.5350553505535055E-2</v>
      </c>
      <c r="L156" s="96">
        <v>0.13653136531365315</v>
      </c>
      <c r="M156" s="96">
        <v>0.53367158671586712</v>
      </c>
      <c r="N156" s="96">
        <v>0.32979704797047971</v>
      </c>
      <c r="O156" s="96">
        <v>0.15236777367773677</v>
      </c>
      <c r="P156" s="109">
        <v>87.381158167675025</v>
      </c>
      <c r="R156" s="19">
        <v>142</v>
      </c>
      <c r="S156" s="14" t="s">
        <v>478</v>
      </c>
      <c r="T156" s="25"/>
      <c r="U156" s="28"/>
      <c r="V156" s="29"/>
      <c r="W156" s="30"/>
    </row>
    <row r="157" spans="1:23" ht="13.5" customHeight="1">
      <c r="A157" s="18" t="s">
        <v>125</v>
      </c>
      <c r="B157" s="32">
        <v>6506</v>
      </c>
      <c r="C157" s="5">
        <v>6457</v>
      </c>
      <c r="D157" s="10">
        <v>-49</v>
      </c>
      <c r="E157" s="89">
        <v>-7.5315093759606988E-3</v>
      </c>
      <c r="F157" s="93">
        <v>290</v>
      </c>
      <c r="G157" s="94">
        <v>813</v>
      </c>
      <c r="H157" s="94">
        <v>3425</v>
      </c>
      <c r="I157" s="94">
        <v>2219</v>
      </c>
      <c r="J157" s="94">
        <v>954</v>
      </c>
      <c r="K157" s="96">
        <v>4.4912498064116464E-2</v>
      </c>
      <c r="L157" s="96">
        <v>0.1259098652625058</v>
      </c>
      <c r="M157" s="96">
        <v>0.53043208920551344</v>
      </c>
      <c r="N157" s="96">
        <v>0.34365804553198082</v>
      </c>
      <c r="O157" s="96">
        <v>0.1477466315626452</v>
      </c>
      <c r="P157" s="109">
        <v>88.525547445255469</v>
      </c>
      <c r="R157" s="19">
        <v>309</v>
      </c>
      <c r="S157" s="14" t="s">
        <v>125</v>
      </c>
      <c r="T157" s="25"/>
      <c r="U157" s="28"/>
      <c r="V157" s="29"/>
      <c r="W157" s="30"/>
    </row>
    <row r="158" spans="1:23" ht="13.5" customHeight="1">
      <c r="A158" s="18" t="s">
        <v>452</v>
      </c>
      <c r="B158" s="32">
        <v>6379</v>
      </c>
      <c r="C158" s="5">
        <v>6428</v>
      </c>
      <c r="D158" s="10">
        <v>49</v>
      </c>
      <c r="E158" s="89">
        <v>7.6814547734753713E-3</v>
      </c>
      <c r="F158" s="93">
        <v>552</v>
      </c>
      <c r="G158" s="94">
        <v>1285</v>
      </c>
      <c r="H158" s="94">
        <v>3808</v>
      </c>
      <c r="I158" s="94">
        <v>1335</v>
      </c>
      <c r="J158" s="94">
        <v>603</v>
      </c>
      <c r="K158" s="96">
        <v>8.587429993777225E-2</v>
      </c>
      <c r="L158" s="96">
        <v>0.19990665836963287</v>
      </c>
      <c r="M158" s="96">
        <v>0.59240821406347233</v>
      </c>
      <c r="N158" s="96">
        <v>0.20768512756689483</v>
      </c>
      <c r="O158" s="96">
        <v>9.3808338518979462E-2</v>
      </c>
      <c r="P158" s="109">
        <v>68.80252100840336</v>
      </c>
      <c r="R158" s="19">
        <v>704</v>
      </c>
      <c r="S158" s="14" t="s">
        <v>452</v>
      </c>
      <c r="T158" s="25"/>
      <c r="U158" s="28"/>
      <c r="V158" s="29"/>
      <c r="W158" s="30"/>
    </row>
    <row r="159" spans="1:23" ht="13.5" customHeight="1">
      <c r="A159" s="43" t="s">
        <v>349</v>
      </c>
      <c r="B159" s="32">
        <v>6588</v>
      </c>
      <c r="C159" s="5">
        <v>6419</v>
      </c>
      <c r="D159" s="10">
        <v>-169</v>
      </c>
      <c r="E159" s="89">
        <v>-2.5652701882210027E-2</v>
      </c>
      <c r="F159" s="93">
        <v>307</v>
      </c>
      <c r="G159" s="94">
        <v>816</v>
      </c>
      <c r="H159" s="94">
        <v>3480</v>
      </c>
      <c r="I159" s="94">
        <v>2123</v>
      </c>
      <c r="J159" s="94">
        <v>1025</v>
      </c>
      <c r="K159" s="96">
        <v>4.782676429350366E-2</v>
      </c>
      <c r="L159" s="96">
        <v>0.12712260476709769</v>
      </c>
      <c r="M159" s="96">
        <v>0.54214052033026949</v>
      </c>
      <c r="N159" s="96">
        <v>0.33073687490263282</v>
      </c>
      <c r="O159" s="96">
        <v>0.15968219348808227</v>
      </c>
      <c r="P159" s="109">
        <v>84.454022988505756</v>
      </c>
      <c r="R159" s="40">
        <v>783</v>
      </c>
      <c r="S159" s="14" t="s">
        <v>349</v>
      </c>
      <c r="T159" s="25"/>
      <c r="U159" s="28"/>
      <c r="V159" s="29"/>
      <c r="W159" s="30"/>
    </row>
    <row r="160" spans="1:23" ht="13.5" customHeight="1">
      <c r="A160" s="18" t="s">
        <v>242</v>
      </c>
      <c r="B160" s="32">
        <v>6442</v>
      </c>
      <c r="C160" s="5">
        <v>6405</v>
      </c>
      <c r="D160" s="10">
        <v>-37</v>
      </c>
      <c r="E160" s="89">
        <v>-5.7435579012728999E-3</v>
      </c>
      <c r="F160" s="93">
        <v>430</v>
      </c>
      <c r="G160" s="94">
        <v>1079</v>
      </c>
      <c r="H160" s="94">
        <v>3636</v>
      </c>
      <c r="I160" s="94">
        <v>1690</v>
      </c>
      <c r="J160" s="94">
        <v>858</v>
      </c>
      <c r="K160" s="96">
        <v>6.7135050741608124E-2</v>
      </c>
      <c r="L160" s="96">
        <v>0.16846213895394224</v>
      </c>
      <c r="M160" s="96">
        <v>0.56768149882903984</v>
      </c>
      <c r="N160" s="96">
        <v>0.26385636221701797</v>
      </c>
      <c r="O160" s="96">
        <v>0.13395784543325526</v>
      </c>
      <c r="P160" s="109">
        <v>76.155115511551159</v>
      </c>
      <c r="R160" s="19">
        <v>288</v>
      </c>
      <c r="S160" s="14" t="s">
        <v>243</v>
      </c>
      <c r="T160" s="25"/>
      <c r="U160" s="28"/>
      <c r="V160" s="29"/>
      <c r="W160" s="30"/>
    </row>
    <row r="161" spans="1:23" ht="13.5" customHeight="1">
      <c r="A161" s="18" t="s">
        <v>382</v>
      </c>
      <c r="B161" s="32">
        <v>6465</v>
      </c>
      <c r="C161" s="5">
        <v>6395</v>
      </c>
      <c r="D161" s="10">
        <v>-70</v>
      </c>
      <c r="E161" s="89">
        <v>-1.0827532869296164E-2</v>
      </c>
      <c r="F161" s="93">
        <v>280</v>
      </c>
      <c r="G161" s="94">
        <v>744</v>
      </c>
      <c r="H161" s="94">
        <v>3198</v>
      </c>
      <c r="I161" s="94">
        <v>2453</v>
      </c>
      <c r="J161" s="94">
        <v>1239</v>
      </c>
      <c r="K161" s="96">
        <v>4.3784206411258797E-2</v>
      </c>
      <c r="L161" s="96">
        <v>0.1163408913213448</v>
      </c>
      <c r="M161" s="96">
        <v>0.50007818608287724</v>
      </c>
      <c r="N161" s="96">
        <v>0.38358092259577797</v>
      </c>
      <c r="O161" s="96">
        <v>0.19374511336982017</v>
      </c>
      <c r="P161" s="109">
        <v>99.96873045653534</v>
      </c>
      <c r="R161" s="19">
        <v>936</v>
      </c>
      <c r="S161" s="14" t="s">
        <v>383</v>
      </c>
      <c r="T161" s="20"/>
      <c r="U161" s="28"/>
      <c r="V161" s="29"/>
      <c r="W161" s="30"/>
    </row>
    <row r="162" spans="1:23" ht="13.5" customHeight="1">
      <c r="A162" s="18" t="s">
        <v>317</v>
      </c>
      <c r="B162" s="32">
        <v>6439</v>
      </c>
      <c r="C162" s="5">
        <v>6347</v>
      </c>
      <c r="D162" s="10">
        <v>-92</v>
      </c>
      <c r="E162" s="89">
        <v>-1.4287932908836787E-2</v>
      </c>
      <c r="F162" s="93">
        <v>340</v>
      </c>
      <c r="G162" s="94">
        <v>879</v>
      </c>
      <c r="H162" s="94">
        <v>3529</v>
      </c>
      <c r="I162" s="94">
        <v>1939</v>
      </c>
      <c r="J162" s="94">
        <v>927</v>
      </c>
      <c r="K162" s="96">
        <v>5.3568615093745074E-2</v>
      </c>
      <c r="L162" s="96">
        <v>0.1384906254923586</v>
      </c>
      <c r="M162" s="96">
        <v>0.5560107137230188</v>
      </c>
      <c r="N162" s="96">
        <v>0.30549866078462268</v>
      </c>
      <c r="O162" s="96">
        <v>0.1460532535055932</v>
      </c>
      <c r="P162" s="109">
        <v>79.852649475772182</v>
      </c>
      <c r="R162" s="19">
        <v>635</v>
      </c>
      <c r="S162" s="14" t="s">
        <v>317</v>
      </c>
      <c r="T162" s="25"/>
      <c r="U162" s="28"/>
      <c r="V162" s="29"/>
      <c r="W162" s="30"/>
    </row>
    <row r="163" spans="1:23" ht="13.5" customHeight="1">
      <c r="A163" s="18" t="s">
        <v>385</v>
      </c>
      <c r="B163" s="32">
        <v>6376</v>
      </c>
      <c r="C163" s="5">
        <v>6287</v>
      </c>
      <c r="D163" s="10">
        <v>-89</v>
      </c>
      <c r="E163" s="89">
        <v>-1.3958594730238416E-2</v>
      </c>
      <c r="F163" s="93">
        <v>446</v>
      </c>
      <c r="G163" s="94">
        <v>1088</v>
      </c>
      <c r="H163" s="94">
        <v>3437</v>
      </c>
      <c r="I163" s="94">
        <v>1762</v>
      </c>
      <c r="J163" s="94">
        <v>862</v>
      </c>
      <c r="K163" s="96">
        <v>7.0940034992842377E-2</v>
      </c>
      <c r="L163" s="96">
        <v>0.17305551137267378</v>
      </c>
      <c r="M163" s="96">
        <v>0.54668363289327182</v>
      </c>
      <c r="N163" s="96">
        <v>0.2802608557340544</v>
      </c>
      <c r="O163" s="96">
        <v>0.13710831875298235</v>
      </c>
      <c r="P163" s="109">
        <v>82.921152167588019</v>
      </c>
      <c r="R163" s="19">
        <v>946</v>
      </c>
      <c r="S163" s="14" t="s">
        <v>391</v>
      </c>
      <c r="T163" s="25"/>
      <c r="U163" s="28"/>
      <c r="V163" s="29"/>
      <c r="W163" s="30"/>
    </row>
    <row r="164" spans="1:23" ht="13.5" customHeight="1">
      <c r="A164" s="18" t="s">
        <v>240</v>
      </c>
      <c r="B164" s="32">
        <v>6380</v>
      </c>
      <c r="C164" s="5">
        <v>6242</v>
      </c>
      <c r="D164" s="10">
        <v>-138</v>
      </c>
      <c r="E164" s="89">
        <v>-2.163009404388716E-2</v>
      </c>
      <c r="F164" s="93">
        <v>312</v>
      </c>
      <c r="G164" s="94">
        <v>755</v>
      </c>
      <c r="H164" s="94">
        <v>3121</v>
      </c>
      <c r="I164" s="94">
        <v>2366</v>
      </c>
      <c r="J164" s="94">
        <v>1181</v>
      </c>
      <c r="K164" s="96">
        <v>4.9983979493752002E-2</v>
      </c>
      <c r="L164" s="96">
        <v>0.12095482217238064</v>
      </c>
      <c r="M164" s="96">
        <v>0.5</v>
      </c>
      <c r="N164" s="96">
        <v>0.37904517782761937</v>
      </c>
      <c r="O164" s="96">
        <v>0.18920217878884973</v>
      </c>
      <c r="P164" s="109">
        <v>100</v>
      </c>
      <c r="R164" s="19">
        <v>287</v>
      </c>
      <c r="S164" s="14" t="s">
        <v>241</v>
      </c>
      <c r="T164" s="25"/>
      <c r="U164" s="28"/>
      <c r="V164" s="29"/>
      <c r="W164" s="30"/>
    </row>
    <row r="165" spans="1:23" ht="13.5" customHeight="1">
      <c r="A165" s="43" t="s">
        <v>155</v>
      </c>
      <c r="B165" s="32">
        <v>6286</v>
      </c>
      <c r="C165" s="5">
        <v>6240</v>
      </c>
      <c r="D165" s="10">
        <v>-46</v>
      </c>
      <c r="E165" s="89">
        <v>-7.3178491886732866E-3</v>
      </c>
      <c r="F165" s="93">
        <v>327</v>
      </c>
      <c r="G165" s="94">
        <v>826</v>
      </c>
      <c r="H165" s="94">
        <v>3254</v>
      </c>
      <c r="I165" s="94">
        <v>2160</v>
      </c>
      <c r="J165" s="94">
        <v>1012</v>
      </c>
      <c r="K165" s="96">
        <v>5.2403846153846155E-2</v>
      </c>
      <c r="L165" s="96">
        <v>0.13237179487179487</v>
      </c>
      <c r="M165" s="96">
        <v>0.52147435897435901</v>
      </c>
      <c r="N165" s="96">
        <v>0.34615384615384615</v>
      </c>
      <c r="O165" s="96">
        <v>0.16217948717948719</v>
      </c>
      <c r="P165" s="109">
        <v>91.763982790411802</v>
      </c>
      <c r="R165" s="40">
        <v>581</v>
      </c>
      <c r="S165" s="14" t="s">
        <v>155</v>
      </c>
      <c r="T165" s="20"/>
      <c r="U165" s="28"/>
      <c r="V165" s="29"/>
      <c r="W165" s="30"/>
    </row>
    <row r="166" spans="1:23" ht="13.5" customHeight="1">
      <c r="A166" s="18" t="s">
        <v>338</v>
      </c>
      <c r="B166" s="32">
        <v>6198</v>
      </c>
      <c r="C166" s="5">
        <v>6217</v>
      </c>
      <c r="D166" s="10">
        <v>19</v>
      </c>
      <c r="E166" s="89">
        <v>3.065505001613511E-3</v>
      </c>
      <c r="F166" s="93">
        <v>393</v>
      </c>
      <c r="G166" s="94">
        <v>1025</v>
      </c>
      <c r="H166" s="94">
        <v>3907</v>
      </c>
      <c r="I166" s="94">
        <v>1285</v>
      </c>
      <c r="J166" s="94">
        <v>537</v>
      </c>
      <c r="K166" s="96">
        <v>6.3213768698729286E-2</v>
      </c>
      <c r="L166" s="96">
        <v>0.16487051632620234</v>
      </c>
      <c r="M166" s="96">
        <v>0.62843815345021714</v>
      </c>
      <c r="N166" s="96">
        <v>0.20669133022358049</v>
      </c>
      <c r="O166" s="96">
        <v>8.6376065626507958E-2</v>
      </c>
      <c r="P166" s="109">
        <v>59.124648067571023</v>
      </c>
      <c r="R166" s="19">
        <v>755</v>
      </c>
      <c r="S166" s="14" t="s">
        <v>339</v>
      </c>
      <c r="T166" s="25"/>
      <c r="U166" s="28"/>
      <c r="V166" s="29"/>
      <c r="W166" s="30"/>
    </row>
    <row r="167" spans="1:23" ht="13.5" customHeight="1">
      <c r="A167" s="18" t="s">
        <v>379</v>
      </c>
      <c r="B167" s="32">
        <v>6070</v>
      </c>
      <c r="C167" s="5">
        <v>5951</v>
      </c>
      <c r="D167" s="10">
        <v>-119</v>
      </c>
      <c r="E167" s="89">
        <v>-1.9604612850082415E-2</v>
      </c>
      <c r="F167" s="93">
        <v>282</v>
      </c>
      <c r="G167" s="94">
        <v>667</v>
      </c>
      <c r="H167" s="94">
        <v>2979</v>
      </c>
      <c r="I167" s="94">
        <v>2305</v>
      </c>
      <c r="J167" s="94">
        <v>1105</v>
      </c>
      <c r="K167" s="96">
        <v>4.7386993782557556E-2</v>
      </c>
      <c r="L167" s="96">
        <v>0.11208200302470173</v>
      </c>
      <c r="M167" s="96">
        <v>0.50058813644765587</v>
      </c>
      <c r="N167" s="96">
        <v>0.3873298605276424</v>
      </c>
      <c r="O167" s="96">
        <v>0.18568307847420601</v>
      </c>
      <c r="P167" s="109">
        <v>99.765021819402492</v>
      </c>
      <c r="R167" s="19">
        <v>931</v>
      </c>
      <c r="S167" s="14" t="s">
        <v>379</v>
      </c>
      <c r="T167" s="25"/>
      <c r="U167" s="28"/>
      <c r="V167" s="29"/>
      <c r="W167" s="30"/>
    </row>
    <row r="168" spans="1:23" ht="13.5" customHeight="1">
      <c r="A168" s="18" t="s">
        <v>356</v>
      </c>
      <c r="B168" s="32">
        <v>5967</v>
      </c>
      <c r="C168" s="5">
        <v>5879</v>
      </c>
      <c r="D168" s="10">
        <v>-88</v>
      </c>
      <c r="E168" s="89">
        <v>-1.4747779453661791E-2</v>
      </c>
      <c r="F168" s="93">
        <v>317</v>
      </c>
      <c r="G168" s="94">
        <v>817</v>
      </c>
      <c r="H168" s="94">
        <v>3347</v>
      </c>
      <c r="I168" s="94">
        <v>1715</v>
      </c>
      <c r="J168" s="94">
        <v>778</v>
      </c>
      <c r="K168" s="96">
        <v>5.3920734818846745E-2</v>
      </c>
      <c r="L168" s="96">
        <v>0.13896921245109711</v>
      </c>
      <c r="M168" s="96">
        <v>0.56931450927028404</v>
      </c>
      <c r="N168" s="96">
        <v>0.29171627827861879</v>
      </c>
      <c r="O168" s="96">
        <v>0.13233543119578159</v>
      </c>
      <c r="P168" s="109">
        <v>75.649835673737684</v>
      </c>
      <c r="R168" s="19">
        <v>834</v>
      </c>
      <c r="S168" s="14" t="s">
        <v>356</v>
      </c>
      <c r="T168" s="25"/>
      <c r="U168" s="28"/>
      <c r="V168" s="29"/>
      <c r="W168" s="30"/>
    </row>
    <row r="169" spans="1:23" ht="13.5" customHeight="1">
      <c r="A169" s="18" t="s">
        <v>218</v>
      </c>
      <c r="B169" s="32">
        <v>5887</v>
      </c>
      <c r="C169" s="5">
        <v>5769</v>
      </c>
      <c r="D169" s="10">
        <v>-118</v>
      </c>
      <c r="E169" s="89">
        <v>-2.0044165109563417E-2</v>
      </c>
      <c r="F169" s="93">
        <v>254</v>
      </c>
      <c r="G169" s="94">
        <v>637</v>
      </c>
      <c r="H169" s="94">
        <v>2963</v>
      </c>
      <c r="I169" s="94">
        <v>2169</v>
      </c>
      <c r="J169" s="94">
        <v>1043</v>
      </c>
      <c r="K169" s="96">
        <v>4.4028427803778816E-2</v>
      </c>
      <c r="L169" s="96">
        <v>0.11041775004333507</v>
      </c>
      <c r="M169" s="96">
        <v>0.51360721095510486</v>
      </c>
      <c r="N169" s="96">
        <v>0.37597503900156004</v>
      </c>
      <c r="O169" s="96">
        <v>0.18079389842260357</v>
      </c>
      <c r="P169" s="109">
        <v>94.701316233547089</v>
      </c>
      <c r="R169" s="19">
        <v>178</v>
      </c>
      <c r="S169" s="14" t="s">
        <v>218</v>
      </c>
      <c r="T169" s="25"/>
      <c r="U169" s="28"/>
      <c r="V169" s="29"/>
      <c r="W169" s="30"/>
    </row>
    <row r="170" spans="1:23" ht="13.5" customHeight="1">
      <c r="A170" s="18" t="s">
        <v>270</v>
      </c>
      <c r="B170" s="32">
        <v>5622</v>
      </c>
      <c r="C170" s="5">
        <v>5732</v>
      </c>
      <c r="D170" s="10">
        <v>110</v>
      </c>
      <c r="E170" s="89">
        <v>1.9565990750622486E-2</v>
      </c>
      <c r="F170" s="93">
        <v>813</v>
      </c>
      <c r="G170" s="94">
        <v>1686</v>
      </c>
      <c r="H170" s="94">
        <v>3208</v>
      </c>
      <c r="I170" s="94">
        <v>838</v>
      </c>
      <c r="J170" s="94">
        <v>394</v>
      </c>
      <c r="K170" s="96">
        <v>0.14183531053733425</v>
      </c>
      <c r="L170" s="96">
        <v>0.29413817166782974</v>
      </c>
      <c r="M170" s="96">
        <v>0.55966503838101889</v>
      </c>
      <c r="N170" s="96">
        <v>0.14619678995115143</v>
      </c>
      <c r="O170" s="96">
        <v>6.8736915561758552E-2</v>
      </c>
      <c r="P170" s="109">
        <v>78.678304239401498</v>
      </c>
      <c r="R170" s="19">
        <v>440</v>
      </c>
      <c r="S170" s="14" t="s">
        <v>271</v>
      </c>
      <c r="T170" s="25"/>
      <c r="U170" s="28"/>
      <c r="V170" s="29"/>
      <c r="W170" s="30"/>
    </row>
    <row r="171" spans="1:23" ht="13.5" customHeight="1">
      <c r="A171" s="43" t="s">
        <v>212</v>
      </c>
      <c r="B171" s="32">
        <v>5512</v>
      </c>
      <c r="C171" s="5">
        <v>5610</v>
      </c>
      <c r="D171" s="10">
        <v>98</v>
      </c>
      <c r="E171" s="89">
        <v>1.7779390420899821E-2</v>
      </c>
      <c r="F171" s="93">
        <v>535</v>
      </c>
      <c r="G171" s="94">
        <v>1160</v>
      </c>
      <c r="H171" s="94">
        <v>3577</v>
      </c>
      <c r="I171" s="94">
        <v>873</v>
      </c>
      <c r="J171" s="94">
        <v>370</v>
      </c>
      <c r="K171" s="96">
        <v>9.5365418894830661E-2</v>
      </c>
      <c r="L171" s="96">
        <v>0.20677361853832443</v>
      </c>
      <c r="M171" s="96">
        <v>0.63761140819964346</v>
      </c>
      <c r="N171" s="96">
        <v>0.15561497326203208</v>
      </c>
      <c r="O171" s="96">
        <v>6.5953654188948302E-2</v>
      </c>
      <c r="P171" s="109">
        <v>56.835336874475814</v>
      </c>
      <c r="R171" s="40">
        <v>170</v>
      </c>
      <c r="S171" s="14" t="s">
        <v>212</v>
      </c>
      <c r="T171" s="27"/>
      <c r="U171" s="28"/>
      <c r="V171" s="29"/>
      <c r="W171" s="30"/>
    </row>
    <row r="172" spans="1:23" ht="13.5" customHeight="1">
      <c r="A172" s="18" t="s">
        <v>144</v>
      </c>
      <c r="B172" s="32">
        <v>5635</v>
      </c>
      <c r="C172" s="5">
        <v>5564</v>
      </c>
      <c r="D172" s="10">
        <v>-71</v>
      </c>
      <c r="E172" s="89">
        <v>-1.2599822537710748E-2</v>
      </c>
      <c r="F172" s="93">
        <v>208</v>
      </c>
      <c r="G172" s="94">
        <v>606</v>
      </c>
      <c r="H172" s="94">
        <v>2782</v>
      </c>
      <c r="I172" s="94">
        <v>2176</v>
      </c>
      <c r="J172" s="94">
        <v>996</v>
      </c>
      <c r="K172" s="96">
        <v>3.7383177570093455E-2</v>
      </c>
      <c r="L172" s="96">
        <v>0.10891445003594537</v>
      </c>
      <c r="M172" s="96">
        <v>0.5</v>
      </c>
      <c r="N172" s="96">
        <v>0.39108554996405465</v>
      </c>
      <c r="O172" s="96">
        <v>0.1790079079798706</v>
      </c>
      <c r="P172" s="109">
        <v>100</v>
      </c>
      <c r="R172" s="19">
        <v>507</v>
      </c>
      <c r="S172" s="14" t="s">
        <v>144</v>
      </c>
      <c r="T172" s="25"/>
      <c r="U172" s="28"/>
      <c r="V172" s="29"/>
      <c r="W172" s="30"/>
    </row>
    <row r="173" spans="1:23" ht="13.5" customHeight="1">
      <c r="A173" s="18" t="s">
        <v>273</v>
      </c>
      <c r="B173" s="32">
        <v>5487</v>
      </c>
      <c r="C173" s="5">
        <v>5479</v>
      </c>
      <c r="D173" s="10">
        <v>-8</v>
      </c>
      <c r="E173" s="89">
        <v>-1.4579916165482487E-3</v>
      </c>
      <c r="F173" s="93">
        <v>370</v>
      </c>
      <c r="G173" s="94">
        <v>857</v>
      </c>
      <c r="H173" s="94">
        <v>3019</v>
      </c>
      <c r="I173" s="94">
        <v>1603</v>
      </c>
      <c r="J173" s="94">
        <v>831</v>
      </c>
      <c r="K173" s="96">
        <v>6.7530571272129955E-2</v>
      </c>
      <c r="L173" s="96">
        <v>0.15641540427085235</v>
      </c>
      <c r="M173" s="96">
        <v>0.55101295856908195</v>
      </c>
      <c r="N173" s="96">
        <v>0.29257163716006568</v>
      </c>
      <c r="O173" s="96">
        <v>0.15167001277605402</v>
      </c>
      <c r="P173" s="109">
        <v>81.483935077840343</v>
      </c>
      <c r="R173" s="19">
        <v>475</v>
      </c>
      <c r="S173" s="14" t="s">
        <v>274</v>
      </c>
      <c r="T173" s="25"/>
      <c r="U173" s="28"/>
      <c r="V173" s="29"/>
      <c r="W173" s="30"/>
    </row>
    <row r="174" spans="1:23" ht="13.5" customHeight="1">
      <c r="A174" s="43" t="s">
        <v>389</v>
      </c>
      <c r="B174" s="32">
        <v>5484</v>
      </c>
      <c r="C174" s="5">
        <v>5406</v>
      </c>
      <c r="D174" s="10">
        <v>-78</v>
      </c>
      <c r="E174" s="89">
        <v>-1.4223194748358869E-2</v>
      </c>
      <c r="F174" s="93">
        <v>274</v>
      </c>
      <c r="G174" s="94">
        <v>709</v>
      </c>
      <c r="H174" s="94">
        <v>2811</v>
      </c>
      <c r="I174" s="94">
        <v>1886</v>
      </c>
      <c r="J174" s="94">
        <v>854</v>
      </c>
      <c r="K174" s="96">
        <v>5.0684424713281537E-2</v>
      </c>
      <c r="L174" s="96">
        <v>0.13115057343692194</v>
      </c>
      <c r="M174" s="96">
        <v>0.51997780244173142</v>
      </c>
      <c r="N174" s="96">
        <v>0.34887162412134665</v>
      </c>
      <c r="O174" s="96">
        <v>0.15797262301146875</v>
      </c>
      <c r="P174" s="109">
        <v>92.315901814300958</v>
      </c>
      <c r="R174" s="40">
        <v>989</v>
      </c>
      <c r="S174" s="14" t="s">
        <v>390</v>
      </c>
      <c r="T174" s="25"/>
      <c r="U174" s="28"/>
      <c r="V174" s="29"/>
      <c r="W174" s="30"/>
    </row>
    <row r="175" spans="1:23" ht="13.5" customHeight="1">
      <c r="A175" s="18" t="s">
        <v>204</v>
      </c>
      <c r="B175" s="32">
        <v>5353</v>
      </c>
      <c r="C175" s="5">
        <v>5384</v>
      </c>
      <c r="D175" s="10">
        <v>31</v>
      </c>
      <c r="E175" s="89">
        <v>5.7911451522509871E-3</v>
      </c>
      <c r="F175" s="93">
        <v>300</v>
      </c>
      <c r="G175" s="94">
        <v>780</v>
      </c>
      <c r="H175" s="94">
        <v>3153</v>
      </c>
      <c r="I175" s="94">
        <v>1451</v>
      </c>
      <c r="J175" s="94">
        <v>676</v>
      </c>
      <c r="K175" s="96">
        <v>5.5720653789004461E-2</v>
      </c>
      <c r="L175" s="96">
        <v>0.1448736998514116</v>
      </c>
      <c r="M175" s="96">
        <v>0.58562407132243688</v>
      </c>
      <c r="N175" s="96">
        <v>0.26950222882615155</v>
      </c>
      <c r="O175" s="96">
        <v>0.12555720653789004</v>
      </c>
      <c r="P175" s="109">
        <v>70.758008246114812</v>
      </c>
      <c r="R175" s="19">
        <v>149</v>
      </c>
      <c r="S175" s="14" t="s">
        <v>205</v>
      </c>
      <c r="T175" s="25"/>
      <c r="U175" s="28"/>
      <c r="V175" s="29"/>
      <c r="W175" s="30"/>
    </row>
    <row r="176" spans="1:23" ht="13.5" customHeight="1">
      <c r="A176" s="18" t="s">
        <v>114</v>
      </c>
      <c r="B176" s="32">
        <v>5390</v>
      </c>
      <c r="C176" s="5">
        <v>5352</v>
      </c>
      <c r="D176" s="10">
        <v>-38</v>
      </c>
      <c r="E176" s="89">
        <v>-7.0500927643785127E-3</v>
      </c>
      <c r="F176" s="93">
        <v>376</v>
      </c>
      <c r="G176" s="94">
        <v>948</v>
      </c>
      <c r="H176" s="94">
        <v>3015</v>
      </c>
      <c r="I176" s="94">
        <v>1389</v>
      </c>
      <c r="J176" s="94">
        <v>620</v>
      </c>
      <c r="K176" s="96">
        <v>7.0254110612855011E-2</v>
      </c>
      <c r="L176" s="96">
        <v>0.17713004484304934</v>
      </c>
      <c r="M176" s="96">
        <v>0.56334080717488788</v>
      </c>
      <c r="N176" s="96">
        <v>0.25952914798206278</v>
      </c>
      <c r="O176" s="96">
        <v>0.11584454409566518</v>
      </c>
      <c r="P176" s="109">
        <v>77.512437810945272</v>
      </c>
      <c r="R176" s="19">
        <v>217</v>
      </c>
      <c r="S176" s="14" t="s">
        <v>114</v>
      </c>
      <c r="T176" s="25"/>
      <c r="U176" s="28"/>
      <c r="V176" s="29"/>
      <c r="W176" s="30"/>
    </row>
    <row r="177" spans="1:23" ht="13.5" customHeight="1">
      <c r="A177" s="18" t="s">
        <v>221</v>
      </c>
      <c r="B177" s="32">
        <v>5230</v>
      </c>
      <c r="C177" s="5">
        <v>5154</v>
      </c>
      <c r="D177" s="10">
        <v>-76</v>
      </c>
      <c r="E177" s="89">
        <v>-1.4531548757170221E-2</v>
      </c>
      <c r="F177" s="93">
        <v>199</v>
      </c>
      <c r="G177" s="94">
        <v>561</v>
      </c>
      <c r="H177" s="94">
        <v>2616</v>
      </c>
      <c r="I177" s="94">
        <v>1977</v>
      </c>
      <c r="J177" s="94">
        <v>950</v>
      </c>
      <c r="K177" s="96">
        <v>3.8610787737679474E-2</v>
      </c>
      <c r="L177" s="96">
        <v>0.10884749708963912</v>
      </c>
      <c r="M177" s="96">
        <v>0.50756693830034927</v>
      </c>
      <c r="N177" s="96">
        <v>0.38358556461001164</v>
      </c>
      <c r="O177" s="96">
        <v>0.18432285603414825</v>
      </c>
      <c r="P177" s="109">
        <v>97.018348623853214</v>
      </c>
      <c r="R177" s="19">
        <v>213</v>
      </c>
      <c r="S177" s="14" t="s">
        <v>221</v>
      </c>
      <c r="T177" s="27"/>
      <c r="U177" s="28"/>
      <c r="V177" s="29"/>
      <c r="W177" s="30"/>
    </row>
    <row r="178" spans="1:23" ht="13.5" customHeight="1">
      <c r="A178" s="18" t="s">
        <v>311</v>
      </c>
      <c r="B178" s="32">
        <v>5119</v>
      </c>
      <c r="C178" s="5">
        <v>5117</v>
      </c>
      <c r="D178" s="10">
        <v>-2</v>
      </c>
      <c r="E178" s="89">
        <v>-3.9070130884943932E-4</v>
      </c>
      <c r="F178" s="93">
        <v>293</v>
      </c>
      <c r="G178" s="94">
        <v>802</v>
      </c>
      <c r="H178" s="94">
        <v>2909</v>
      </c>
      <c r="I178" s="94">
        <v>1406</v>
      </c>
      <c r="J178" s="94">
        <v>660</v>
      </c>
      <c r="K178" s="96">
        <v>5.7260113347664648E-2</v>
      </c>
      <c r="L178" s="96">
        <v>0.15673246042603087</v>
      </c>
      <c r="M178" s="96">
        <v>0.56849716630838387</v>
      </c>
      <c r="N178" s="96">
        <v>0.27477037326558529</v>
      </c>
      <c r="O178" s="96">
        <v>0.12898182528825483</v>
      </c>
      <c r="P178" s="109">
        <v>75.902371949123406</v>
      </c>
      <c r="R178" s="19">
        <v>624</v>
      </c>
      <c r="S178" s="14" t="s">
        <v>312</v>
      </c>
      <c r="T178" s="25"/>
      <c r="U178" s="28"/>
      <c r="V178" s="29"/>
      <c r="W178" s="30"/>
    </row>
    <row r="179" spans="1:23" ht="13.5" customHeight="1">
      <c r="A179" s="18" t="s">
        <v>147</v>
      </c>
      <c r="B179" s="32">
        <v>5169</v>
      </c>
      <c r="C179" s="5">
        <v>5072</v>
      </c>
      <c r="D179" s="10">
        <v>-97</v>
      </c>
      <c r="E179" s="89">
        <v>-1.8765718707680401E-2</v>
      </c>
      <c r="F179" s="93">
        <v>229</v>
      </c>
      <c r="G179" s="94">
        <v>702</v>
      </c>
      <c r="H179" s="94">
        <v>2833</v>
      </c>
      <c r="I179" s="94">
        <v>1537</v>
      </c>
      <c r="J179" s="94">
        <v>771</v>
      </c>
      <c r="K179" s="96">
        <v>4.5149842271293372E-2</v>
      </c>
      <c r="L179" s="96">
        <v>0.13840694006309148</v>
      </c>
      <c r="M179" s="96">
        <v>0.55855678233438488</v>
      </c>
      <c r="N179" s="96">
        <v>0.30303627760252366</v>
      </c>
      <c r="O179" s="96">
        <v>0.15201104100946372</v>
      </c>
      <c r="P179" s="109">
        <v>79.032827391457829</v>
      </c>
      <c r="R179" s="19">
        <v>531</v>
      </c>
      <c r="S179" s="14" t="s">
        <v>147</v>
      </c>
      <c r="T179" s="25"/>
      <c r="U179" s="28"/>
      <c r="V179" s="29"/>
      <c r="W179" s="30"/>
    </row>
    <row r="180" spans="1:23" ht="13.5" customHeight="1">
      <c r="A180" s="18" t="s">
        <v>351</v>
      </c>
      <c r="B180" s="32">
        <v>5131</v>
      </c>
      <c r="C180" s="5">
        <v>5029</v>
      </c>
      <c r="D180" s="10">
        <v>-102</v>
      </c>
      <c r="E180" s="89">
        <v>-1.9879165854609249E-2</v>
      </c>
      <c r="F180" s="93">
        <v>275</v>
      </c>
      <c r="G180" s="94">
        <v>720</v>
      </c>
      <c r="H180" s="94">
        <v>2687</v>
      </c>
      <c r="I180" s="94">
        <v>1622</v>
      </c>
      <c r="J180" s="94">
        <v>792</v>
      </c>
      <c r="K180" s="96">
        <v>5.4682839530721811E-2</v>
      </c>
      <c r="L180" s="96">
        <v>0.14316961622588983</v>
      </c>
      <c r="M180" s="96">
        <v>0.53430105388745275</v>
      </c>
      <c r="N180" s="96">
        <v>0.32252932988665739</v>
      </c>
      <c r="O180" s="96">
        <v>0.15748657784847883</v>
      </c>
      <c r="P180" s="109">
        <v>87.160401935243769</v>
      </c>
      <c r="R180" s="19">
        <v>791</v>
      </c>
      <c r="S180" s="14" t="s">
        <v>351</v>
      </c>
      <c r="T180" s="25"/>
      <c r="U180" s="28"/>
      <c r="V180" s="29"/>
      <c r="W180" s="30"/>
    </row>
    <row r="181" spans="1:23" ht="13.5" customHeight="1">
      <c r="A181" s="18" t="s">
        <v>303</v>
      </c>
      <c r="B181" s="32">
        <v>5066</v>
      </c>
      <c r="C181" s="5">
        <v>5011</v>
      </c>
      <c r="D181" s="10">
        <v>-55</v>
      </c>
      <c r="E181" s="89">
        <v>-1.085669166995662E-2</v>
      </c>
      <c r="F181" s="93">
        <v>351</v>
      </c>
      <c r="G181" s="94">
        <v>915</v>
      </c>
      <c r="H181" s="94">
        <v>3180</v>
      </c>
      <c r="I181" s="94">
        <v>916</v>
      </c>
      <c r="J181" s="94">
        <v>349</v>
      </c>
      <c r="K181" s="96">
        <v>7.0045899022151262E-2</v>
      </c>
      <c r="L181" s="96">
        <v>0.18259828377569348</v>
      </c>
      <c r="M181" s="96">
        <v>0.634603871482738</v>
      </c>
      <c r="N181" s="96">
        <v>0.18279784474156854</v>
      </c>
      <c r="O181" s="96">
        <v>6.9646777090401124E-2</v>
      </c>
      <c r="P181" s="109">
        <v>57.578616352201259</v>
      </c>
      <c r="R181" s="19">
        <v>611</v>
      </c>
      <c r="S181" s="14" t="s">
        <v>304</v>
      </c>
      <c r="T181" s="25"/>
      <c r="U181" s="28"/>
      <c r="V181" s="29"/>
      <c r="W181" s="30"/>
    </row>
    <row r="182" spans="1:23" ht="13.5" customHeight="1">
      <c r="A182" s="43" t="s">
        <v>210</v>
      </c>
      <c r="B182" s="32">
        <v>5046</v>
      </c>
      <c r="C182" s="5">
        <v>4990</v>
      </c>
      <c r="D182" s="10">
        <v>-56</v>
      </c>
      <c r="E182" s="89">
        <v>-1.1097899326198979E-2</v>
      </c>
      <c r="F182" s="93">
        <v>246</v>
      </c>
      <c r="G182" s="94">
        <v>713</v>
      </c>
      <c r="H182" s="94">
        <v>2829</v>
      </c>
      <c r="I182" s="94">
        <v>1448</v>
      </c>
      <c r="J182" s="94">
        <v>628</v>
      </c>
      <c r="K182" s="96">
        <v>4.9298597194388775E-2</v>
      </c>
      <c r="L182" s="96">
        <v>0.14288577154308618</v>
      </c>
      <c r="M182" s="96">
        <v>0.56693386773547094</v>
      </c>
      <c r="N182" s="96">
        <v>0.29018036072144288</v>
      </c>
      <c r="O182" s="96">
        <v>0.12585170340681362</v>
      </c>
      <c r="P182" s="109">
        <v>76.387416048073533</v>
      </c>
      <c r="R182" s="40">
        <v>169</v>
      </c>
      <c r="S182" s="14" t="s">
        <v>211</v>
      </c>
      <c r="T182" s="25"/>
      <c r="U182" s="28"/>
      <c r="V182" s="29"/>
      <c r="W182" s="30"/>
    </row>
    <row r="183" spans="1:23" ht="13.5" customHeight="1">
      <c r="A183" s="18" t="s">
        <v>336</v>
      </c>
      <c r="B183" s="32">
        <v>5028</v>
      </c>
      <c r="C183" s="5">
        <v>4897</v>
      </c>
      <c r="D183" s="10">
        <v>-131</v>
      </c>
      <c r="E183" s="89">
        <v>-2.6054097056483649E-2</v>
      </c>
      <c r="F183" s="93">
        <v>368</v>
      </c>
      <c r="G183" s="94">
        <v>1006</v>
      </c>
      <c r="H183" s="94">
        <v>2604</v>
      </c>
      <c r="I183" s="94">
        <v>1287</v>
      </c>
      <c r="J183" s="94">
        <v>520</v>
      </c>
      <c r="K183" s="96">
        <v>7.514804982642434E-2</v>
      </c>
      <c r="L183" s="96">
        <v>0.2054318970798448</v>
      </c>
      <c r="M183" s="96">
        <v>0.53175413518480708</v>
      </c>
      <c r="N183" s="96">
        <v>0.26281396773534815</v>
      </c>
      <c r="O183" s="96">
        <v>0.10618746171125179</v>
      </c>
      <c r="P183" s="109">
        <v>88.056835637480802</v>
      </c>
      <c r="R183" s="19">
        <v>748</v>
      </c>
      <c r="S183" s="14" t="s">
        <v>336</v>
      </c>
      <c r="T183" s="25"/>
      <c r="U183" s="28"/>
      <c r="V183" s="29"/>
      <c r="W183" s="30"/>
    </row>
    <row r="184" spans="1:23" ht="13.5" customHeight="1">
      <c r="A184" s="18" t="s">
        <v>359</v>
      </c>
      <c r="B184" s="32">
        <v>4952</v>
      </c>
      <c r="C184" s="5">
        <v>4862</v>
      </c>
      <c r="D184" s="10">
        <v>-90</v>
      </c>
      <c r="E184" s="89">
        <v>-1.817447495961233E-2</v>
      </c>
      <c r="F184" s="93">
        <v>258</v>
      </c>
      <c r="G184" s="94">
        <v>686</v>
      </c>
      <c r="H184" s="94">
        <v>2475</v>
      </c>
      <c r="I184" s="94">
        <v>1701</v>
      </c>
      <c r="J184" s="94">
        <v>836</v>
      </c>
      <c r="K184" s="96">
        <v>5.3064582476347183E-2</v>
      </c>
      <c r="L184" s="96">
        <v>0.14109419991772934</v>
      </c>
      <c r="M184" s="96">
        <v>0.50904977375565608</v>
      </c>
      <c r="N184" s="96">
        <v>0.34985602632661456</v>
      </c>
      <c r="O184" s="96">
        <v>0.17194570135746606</v>
      </c>
      <c r="P184" s="109">
        <v>96.444444444444443</v>
      </c>
      <c r="R184" s="19">
        <v>846</v>
      </c>
      <c r="S184" s="14" t="s">
        <v>360</v>
      </c>
      <c r="T184" s="25"/>
      <c r="U184" s="28"/>
      <c r="V184" s="29"/>
      <c r="W184" s="30"/>
    </row>
    <row r="185" spans="1:23" ht="13.5" customHeight="1">
      <c r="A185" s="18" t="s">
        <v>325</v>
      </c>
      <c r="B185" s="32">
        <v>4913</v>
      </c>
      <c r="C185" s="5">
        <v>4842</v>
      </c>
      <c r="D185" s="10">
        <v>-71</v>
      </c>
      <c r="E185" s="89">
        <v>-1.4451455322613493E-2</v>
      </c>
      <c r="F185" s="93">
        <v>187</v>
      </c>
      <c r="G185" s="94">
        <v>562</v>
      </c>
      <c r="H185" s="94">
        <v>2499</v>
      </c>
      <c r="I185" s="94">
        <v>1781</v>
      </c>
      <c r="J185" s="94">
        <v>861</v>
      </c>
      <c r="K185" s="96">
        <v>3.8620404791408512E-2</v>
      </c>
      <c r="L185" s="96">
        <v>0.11606774060305659</v>
      </c>
      <c r="M185" s="96">
        <v>0.51610904584882278</v>
      </c>
      <c r="N185" s="96">
        <v>0.36782321354812059</v>
      </c>
      <c r="O185" s="96">
        <v>0.17781908302354399</v>
      </c>
      <c r="P185" s="109">
        <v>93.75750300120049</v>
      </c>
      <c r="R185" s="19">
        <v>700</v>
      </c>
      <c r="S185" s="14" t="s">
        <v>489</v>
      </c>
      <c r="T185" s="25"/>
      <c r="U185" s="28"/>
      <c r="V185" s="29"/>
      <c r="W185" s="30"/>
    </row>
    <row r="186" spans="1:23" ht="13.5" customHeight="1">
      <c r="A186" s="18" t="s">
        <v>314</v>
      </c>
      <c r="B186" s="32">
        <v>4964</v>
      </c>
      <c r="C186" s="5">
        <v>4835</v>
      </c>
      <c r="D186" s="10">
        <v>-129</v>
      </c>
      <c r="E186" s="89">
        <v>-2.598710717163577E-2</v>
      </c>
      <c r="F186" s="93">
        <v>261</v>
      </c>
      <c r="G186" s="94">
        <v>682</v>
      </c>
      <c r="H186" s="94">
        <v>2364</v>
      </c>
      <c r="I186" s="94">
        <v>1789</v>
      </c>
      <c r="J186" s="94">
        <v>852</v>
      </c>
      <c r="K186" s="96">
        <v>5.3981385729058945E-2</v>
      </c>
      <c r="L186" s="96">
        <v>0.14105480868665976</v>
      </c>
      <c r="M186" s="96">
        <v>0.48893485005170628</v>
      </c>
      <c r="N186" s="96">
        <v>0.3700103412616339</v>
      </c>
      <c r="O186" s="96">
        <v>0.17621509824198553</v>
      </c>
      <c r="P186" s="109">
        <v>104.52622673434855</v>
      </c>
      <c r="R186" s="19">
        <v>626</v>
      </c>
      <c r="S186" s="14" t="s">
        <v>314</v>
      </c>
      <c r="T186" s="25"/>
      <c r="U186" s="28"/>
      <c r="V186" s="29"/>
      <c r="W186" s="30"/>
    </row>
    <row r="187" spans="1:23" ht="13.5" customHeight="1">
      <c r="A187" s="18" t="s">
        <v>175</v>
      </c>
      <c r="B187" s="32">
        <v>4847</v>
      </c>
      <c r="C187" s="5">
        <v>4763</v>
      </c>
      <c r="D187" s="10">
        <v>-84</v>
      </c>
      <c r="E187" s="89">
        <v>-1.7330307406643319E-2</v>
      </c>
      <c r="F187" s="93">
        <v>302</v>
      </c>
      <c r="G187" s="94">
        <v>847</v>
      </c>
      <c r="H187" s="94">
        <v>2881</v>
      </c>
      <c r="I187" s="94">
        <v>1035</v>
      </c>
      <c r="J187" s="94">
        <v>429</v>
      </c>
      <c r="K187" s="96">
        <v>6.3405416754146543E-2</v>
      </c>
      <c r="L187" s="96">
        <v>0.17782909930715934</v>
      </c>
      <c r="M187" s="96">
        <v>0.60487087969766951</v>
      </c>
      <c r="N187" s="96">
        <v>0.21730002099517112</v>
      </c>
      <c r="O187" s="96">
        <v>9.0069284064665134E-2</v>
      </c>
      <c r="P187" s="109">
        <v>65.324540090246444</v>
      </c>
      <c r="R187" s="19">
        <v>18</v>
      </c>
      <c r="S187" s="14" t="s">
        <v>175</v>
      </c>
      <c r="T187" s="25"/>
      <c r="U187" s="28"/>
      <c r="V187" s="29"/>
      <c r="W187" s="30"/>
    </row>
    <row r="188" spans="1:23" ht="13.5" customHeight="1">
      <c r="A188" s="18" t="s">
        <v>334</v>
      </c>
      <c r="B188" s="32">
        <v>4781</v>
      </c>
      <c r="C188" s="5">
        <v>4735</v>
      </c>
      <c r="D188" s="10">
        <v>-46</v>
      </c>
      <c r="E188" s="89">
        <v>-9.6214181133653653E-3</v>
      </c>
      <c r="F188" s="93">
        <v>413</v>
      </c>
      <c r="G188" s="94">
        <v>1126</v>
      </c>
      <c r="H188" s="94">
        <v>2650</v>
      </c>
      <c r="I188" s="94">
        <v>959</v>
      </c>
      <c r="J188" s="94">
        <v>451</v>
      </c>
      <c r="K188" s="96">
        <v>8.7222808870116159E-2</v>
      </c>
      <c r="L188" s="96">
        <v>0.23780359028511089</v>
      </c>
      <c r="M188" s="96">
        <v>0.55966209081309393</v>
      </c>
      <c r="N188" s="96">
        <v>0.20253431890179513</v>
      </c>
      <c r="O188" s="96">
        <v>9.5248152059134103E-2</v>
      </c>
      <c r="P188" s="109">
        <v>78.679245283018872</v>
      </c>
      <c r="R188" s="19">
        <v>746</v>
      </c>
      <c r="S188" s="14" t="s">
        <v>334</v>
      </c>
      <c r="T188" s="25"/>
      <c r="U188" s="28"/>
      <c r="V188" s="29"/>
      <c r="W188" s="30"/>
    </row>
    <row r="189" spans="1:23" ht="13.5" customHeight="1">
      <c r="A189" s="18" t="s">
        <v>284</v>
      </c>
      <c r="B189" s="32">
        <v>4689</v>
      </c>
      <c r="C189" s="5">
        <v>4644</v>
      </c>
      <c r="D189" s="10">
        <v>-45</v>
      </c>
      <c r="E189" s="89">
        <v>-9.5969289827255722E-3</v>
      </c>
      <c r="F189" s="93">
        <v>323</v>
      </c>
      <c r="G189" s="94">
        <v>870</v>
      </c>
      <c r="H189" s="94">
        <v>2791</v>
      </c>
      <c r="I189" s="94">
        <v>983</v>
      </c>
      <c r="J189" s="94">
        <v>407</v>
      </c>
      <c r="K189" s="96">
        <v>6.9552110249784665E-2</v>
      </c>
      <c r="L189" s="96">
        <v>0.18733850129198967</v>
      </c>
      <c r="M189" s="96">
        <v>0.60099052540913001</v>
      </c>
      <c r="N189" s="96">
        <v>0.21167097329888027</v>
      </c>
      <c r="O189" s="96">
        <v>8.7639965546942297E-2</v>
      </c>
      <c r="P189" s="109">
        <v>66.3919742027947</v>
      </c>
      <c r="R189" s="19">
        <v>538</v>
      </c>
      <c r="S189" s="14" t="s">
        <v>285</v>
      </c>
      <c r="T189" s="25"/>
      <c r="U189" s="28"/>
      <c r="V189" s="29"/>
      <c r="W189" s="30"/>
    </row>
    <row r="190" spans="1:23" ht="13.5" customHeight="1">
      <c r="A190" s="18" t="s">
        <v>192</v>
      </c>
      <c r="B190" s="32">
        <v>4683</v>
      </c>
      <c r="C190" s="5">
        <v>4601</v>
      </c>
      <c r="D190" s="10">
        <v>-82</v>
      </c>
      <c r="E190" s="89">
        <v>-1.7510143070681217E-2</v>
      </c>
      <c r="F190" s="93">
        <v>192</v>
      </c>
      <c r="G190" s="94">
        <v>612</v>
      </c>
      <c r="H190" s="94">
        <v>2418</v>
      </c>
      <c r="I190" s="94">
        <v>1571</v>
      </c>
      <c r="J190" s="94">
        <v>740</v>
      </c>
      <c r="K190" s="96">
        <v>4.1730058682895026E-2</v>
      </c>
      <c r="L190" s="96">
        <v>0.13301456205172787</v>
      </c>
      <c r="M190" s="96">
        <v>0.52553792653770914</v>
      </c>
      <c r="N190" s="96">
        <v>0.3414475114105629</v>
      </c>
      <c r="O190" s="96">
        <v>0.16083460117365789</v>
      </c>
      <c r="P190" s="109">
        <v>90.281224152191896</v>
      </c>
      <c r="R190" s="19">
        <v>77</v>
      </c>
      <c r="S190" s="14" t="s">
        <v>192</v>
      </c>
      <c r="T190" s="25"/>
      <c r="U190" s="28"/>
      <c r="V190" s="29"/>
      <c r="W190" s="30"/>
    </row>
    <row r="191" spans="1:23" ht="13.5" customHeight="1">
      <c r="A191" s="18" t="s">
        <v>367</v>
      </c>
      <c r="B191" s="32">
        <v>4669</v>
      </c>
      <c r="C191" s="5">
        <v>4569</v>
      </c>
      <c r="D191" s="10">
        <v>-100</v>
      </c>
      <c r="E191" s="89">
        <v>-2.1417862497322804E-2</v>
      </c>
      <c r="F191" s="93">
        <v>217</v>
      </c>
      <c r="G191" s="94">
        <v>564</v>
      </c>
      <c r="H191" s="94">
        <v>2424</v>
      </c>
      <c r="I191" s="94">
        <v>1581</v>
      </c>
      <c r="J191" s="94">
        <v>771</v>
      </c>
      <c r="K191" s="96">
        <v>4.7493981177500547E-2</v>
      </c>
      <c r="L191" s="96">
        <v>0.12344057780695995</v>
      </c>
      <c r="M191" s="96">
        <v>0.53053184504267892</v>
      </c>
      <c r="N191" s="96">
        <v>0.34602757715036114</v>
      </c>
      <c r="O191" s="96">
        <v>0.16874589625738673</v>
      </c>
      <c r="P191" s="109">
        <v>88.490099009901002</v>
      </c>
      <c r="R191" s="19">
        <v>887</v>
      </c>
      <c r="S191" s="14" t="s">
        <v>367</v>
      </c>
      <c r="T191" s="25"/>
      <c r="U191" s="28"/>
      <c r="V191" s="29"/>
      <c r="W191" s="30"/>
    </row>
    <row r="192" spans="1:23" ht="13.5" customHeight="1">
      <c r="A192" s="18" t="s">
        <v>352</v>
      </c>
      <c r="B192" s="32">
        <v>4595</v>
      </c>
      <c r="C192" s="5">
        <v>4559</v>
      </c>
      <c r="D192" s="10">
        <v>-36</v>
      </c>
      <c r="E192" s="89">
        <v>-7.8346028291621517E-3</v>
      </c>
      <c r="F192" s="93">
        <v>242</v>
      </c>
      <c r="G192" s="94">
        <v>654</v>
      </c>
      <c r="H192" s="94">
        <v>2615</v>
      </c>
      <c r="I192" s="94">
        <v>1290</v>
      </c>
      <c r="J192" s="94">
        <v>567</v>
      </c>
      <c r="K192" s="96">
        <v>5.3081816187760471E-2</v>
      </c>
      <c r="L192" s="96">
        <v>0.14345251151568325</v>
      </c>
      <c r="M192" s="96">
        <v>0.57359069971484977</v>
      </c>
      <c r="N192" s="96">
        <v>0.282956788769467</v>
      </c>
      <c r="O192" s="96">
        <v>0.12436937924983549</v>
      </c>
      <c r="P192" s="109">
        <v>74.340344168260046</v>
      </c>
      <c r="R192" s="19">
        <v>831</v>
      </c>
      <c r="S192" s="14" t="s">
        <v>352</v>
      </c>
      <c r="T192" s="27"/>
      <c r="U192" s="28"/>
      <c r="V192" s="29"/>
      <c r="W192" s="30"/>
    </row>
    <row r="193" spans="1:23" ht="13.5" customHeight="1">
      <c r="A193" s="18" t="s">
        <v>213</v>
      </c>
      <c r="B193" s="32">
        <v>4624</v>
      </c>
      <c r="C193" s="5">
        <v>4540</v>
      </c>
      <c r="D193" s="10">
        <v>-84</v>
      </c>
      <c r="E193" s="89">
        <v>-1.8166089965397925E-2</v>
      </c>
      <c r="F193" s="93">
        <v>231</v>
      </c>
      <c r="G193" s="94">
        <v>593</v>
      </c>
      <c r="H193" s="94">
        <v>2467</v>
      </c>
      <c r="I193" s="94">
        <v>1480</v>
      </c>
      <c r="J193" s="94">
        <v>660</v>
      </c>
      <c r="K193" s="96">
        <v>5.0881057268722468E-2</v>
      </c>
      <c r="L193" s="96">
        <v>0.13061674008810573</v>
      </c>
      <c r="M193" s="96">
        <v>0.54339207048458149</v>
      </c>
      <c r="N193" s="96">
        <v>0.32599118942731276</v>
      </c>
      <c r="O193" s="96">
        <v>0.14537444933920704</v>
      </c>
      <c r="P193" s="109">
        <v>84.02918524523713</v>
      </c>
      <c r="R193" s="19">
        <v>171</v>
      </c>
      <c r="S193" s="14" t="s">
        <v>214</v>
      </c>
      <c r="T193" s="25"/>
      <c r="U193" s="28"/>
      <c r="V193" s="29"/>
      <c r="W193" s="30"/>
    </row>
    <row r="194" spans="1:23" ht="13.5" customHeight="1">
      <c r="A194" s="18" t="s">
        <v>375</v>
      </c>
      <c r="B194" s="32">
        <v>4444</v>
      </c>
      <c r="C194" s="5">
        <v>4501</v>
      </c>
      <c r="D194" s="10">
        <v>57</v>
      </c>
      <c r="E194" s="89">
        <v>1.2826282628262797E-2</v>
      </c>
      <c r="F194" s="93">
        <v>319</v>
      </c>
      <c r="G194" s="94">
        <v>878</v>
      </c>
      <c r="H194" s="94">
        <v>2752</v>
      </c>
      <c r="I194" s="94">
        <v>871</v>
      </c>
      <c r="J194" s="94">
        <v>370</v>
      </c>
      <c r="K194" s="96">
        <v>7.087313930237725E-2</v>
      </c>
      <c r="L194" s="96">
        <v>0.19506776271939569</v>
      </c>
      <c r="M194" s="96">
        <v>0.61141968451455231</v>
      </c>
      <c r="N194" s="96">
        <v>0.19351255276605198</v>
      </c>
      <c r="O194" s="96">
        <v>8.2203954676738508E-2</v>
      </c>
      <c r="P194" s="109">
        <v>63.553779069767444</v>
      </c>
      <c r="R194" s="19">
        <v>922</v>
      </c>
      <c r="S194" s="14" t="s">
        <v>375</v>
      </c>
      <c r="T194" s="25"/>
      <c r="U194" s="28"/>
      <c r="V194" s="29"/>
      <c r="W194" s="30"/>
    </row>
    <row r="195" spans="1:23" ht="13.5" customHeight="1">
      <c r="A195" s="18" t="s">
        <v>200</v>
      </c>
      <c r="B195" s="32">
        <v>4643</v>
      </c>
      <c r="C195" s="5">
        <v>4492</v>
      </c>
      <c r="D195" s="10">
        <v>-151</v>
      </c>
      <c r="E195" s="89">
        <v>-3.2522076243807874E-2</v>
      </c>
      <c r="F195" s="93">
        <v>141</v>
      </c>
      <c r="G195" s="94">
        <v>373</v>
      </c>
      <c r="H195" s="94">
        <v>2121</v>
      </c>
      <c r="I195" s="94">
        <v>1998</v>
      </c>
      <c r="J195" s="94">
        <v>911</v>
      </c>
      <c r="K195" s="96">
        <v>3.1389136242208369E-2</v>
      </c>
      <c r="L195" s="96">
        <v>8.3036509349955476E-2</v>
      </c>
      <c r="M195" s="96">
        <v>0.47217275155832589</v>
      </c>
      <c r="N195" s="96">
        <v>0.44479073909171862</v>
      </c>
      <c r="O195" s="96">
        <v>0.20280498664292074</v>
      </c>
      <c r="P195" s="109">
        <v>111.78689297501178</v>
      </c>
      <c r="R195" s="19">
        <v>146</v>
      </c>
      <c r="S195" s="14" t="s">
        <v>201</v>
      </c>
      <c r="T195" s="25"/>
      <c r="U195" s="28"/>
      <c r="V195" s="29"/>
      <c r="W195" s="30"/>
    </row>
    <row r="196" spans="1:23" ht="13.5" customHeight="1">
      <c r="A196" s="18" t="s">
        <v>291</v>
      </c>
      <c r="B196" s="32">
        <v>4567</v>
      </c>
      <c r="C196" s="5">
        <v>4438</v>
      </c>
      <c r="D196" s="10">
        <v>-129</v>
      </c>
      <c r="E196" s="89">
        <v>-2.8246113422377928E-2</v>
      </c>
      <c r="F196" s="93">
        <v>167</v>
      </c>
      <c r="G196" s="94">
        <v>427</v>
      </c>
      <c r="H196" s="94">
        <v>2121</v>
      </c>
      <c r="I196" s="94">
        <v>1890</v>
      </c>
      <c r="J196" s="94">
        <v>917</v>
      </c>
      <c r="K196" s="96">
        <v>3.7629562866155923E-2</v>
      </c>
      <c r="L196" s="96">
        <v>9.6214511041009462E-2</v>
      </c>
      <c r="M196" s="96">
        <v>0.47791798107255523</v>
      </c>
      <c r="N196" s="96">
        <v>0.42586750788643535</v>
      </c>
      <c r="O196" s="96">
        <v>0.20662460567823343</v>
      </c>
      <c r="P196" s="109">
        <v>109.24092409240923</v>
      </c>
      <c r="R196" s="19">
        <v>580</v>
      </c>
      <c r="S196" s="14" t="s">
        <v>291</v>
      </c>
      <c r="T196" s="25"/>
      <c r="U196" s="28"/>
      <c r="V196" s="29"/>
      <c r="W196" s="30"/>
    </row>
    <row r="197" spans="1:23" ht="13.5" customHeight="1">
      <c r="A197" s="18" t="s">
        <v>272</v>
      </c>
      <c r="B197" s="32">
        <v>4473</v>
      </c>
      <c r="C197" s="5">
        <v>4421</v>
      </c>
      <c r="D197" s="10">
        <v>-52</v>
      </c>
      <c r="E197" s="89">
        <v>-1.1625307399955265E-2</v>
      </c>
      <c r="F197" s="93">
        <v>173</v>
      </c>
      <c r="G197" s="94">
        <v>511</v>
      </c>
      <c r="H197" s="94">
        <v>2331</v>
      </c>
      <c r="I197" s="94">
        <v>1579</v>
      </c>
      <c r="J197" s="94">
        <v>732</v>
      </c>
      <c r="K197" s="96">
        <v>3.9131418231169418E-2</v>
      </c>
      <c r="L197" s="96">
        <v>0.11558470934177788</v>
      </c>
      <c r="M197" s="96">
        <v>0.52725627686043886</v>
      </c>
      <c r="N197" s="96">
        <v>0.35715901379778331</v>
      </c>
      <c r="O197" s="96">
        <v>0.16557339968332957</v>
      </c>
      <c r="P197" s="109">
        <v>89.661089661089662</v>
      </c>
      <c r="R197" s="19">
        <v>441</v>
      </c>
      <c r="S197" s="14" t="s">
        <v>272</v>
      </c>
      <c r="T197" s="25"/>
      <c r="U197" s="28"/>
      <c r="V197" s="29"/>
      <c r="W197" s="30"/>
    </row>
    <row r="198" spans="1:23" ht="13.5" customHeight="1">
      <c r="A198" s="18" t="s">
        <v>208</v>
      </c>
      <c r="B198" s="32">
        <v>4480</v>
      </c>
      <c r="C198" s="5">
        <v>4406</v>
      </c>
      <c r="D198" s="10">
        <v>-74</v>
      </c>
      <c r="E198" s="89">
        <v>-1.651785714285714E-2</v>
      </c>
      <c r="F198" s="93">
        <v>227</v>
      </c>
      <c r="G198" s="94">
        <v>679</v>
      </c>
      <c r="H198" s="94">
        <v>2450</v>
      </c>
      <c r="I198" s="94">
        <v>1277</v>
      </c>
      <c r="J198" s="94">
        <v>609</v>
      </c>
      <c r="K198" s="96">
        <v>5.1520653654108031E-2</v>
      </c>
      <c r="L198" s="96">
        <v>0.15410803449841126</v>
      </c>
      <c r="M198" s="96">
        <v>0.55605991829323653</v>
      </c>
      <c r="N198" s="96">
        <v>0.28983204720835226</v>
      </c>
      <c r="O198" s="96">
        <v>0.13822060826146165</v>
      </c>
      <c r="P198" s="109">
        <v>79.836734693877546</v>
      </c>
      <c r="R198" s="19">
        <v>152</v>
      </c>
      <c r="S198" s="14" t="s">
        <v>209</v>
      </c>
      <c r="T198" s="25"/>
      <c r="U198" s="28"/>
      <c r="V198" s="29"/>
      <c r="W198" s="30"/>
    </row>
    <row r="199" spans="1:23" ht="13.5" customHeight="1">
      <c r="A199" s="18" t="s">
        <v>216</v>
      </c>
      <c r="B199" s="32">
        <v>4444</v>
      </c>
      <c r="C199" s="5">
        <v>4352</v>
      </c>
      <c r="D199" s="10">
        <v>-92</v>
      </c>
      <c r="E199" s="89">
        <v>-2.0702070207020751E-2</v>
      </c>
      <c r="F199" s="93">
        <v>148</v>
      </c>
      <c r="G199" s="94">
        <v>397</v>
      </c>
      <c r="H199" s="94">
        <v>2237</v>
      </c>
      <c r="I199" s="94">
        <v>1718</v>
      </c>
      <c r="J199" s="94">
        <v>768</v>
      </c>
      <c r="K199" s="96">
        <v>3.4007352941176468E-2</v>
      </c>
      <c r="L199" s="96">
        <v>9.122242647058823E-2</v>
      </c>
      <c r="M199" s="96">
        <v>0.51401654411764708</v>
      </c>
      <c r="N199" s="96">
        <v>0.39476102941176472</v>
      </c>
      <c r="O199" s="96">
        <v>0.17647058823529413</v>
      </c>
      <c r="P199" s="109">
        <v>94.546267322306662</v>
      </c>
      <c r="R199" s="19">
        <v>176</v>
      </c>
      <c r="S199" s="14" t="s">
        <v>479</v>
      </c>
      <c r="T199" s="25"/>
      <c r="U199" s="28"/>
      <c r="V199" s="29"/>
      <c r="W199" s="30"/>
    </row>
    <row r="200" spans="1:23" ht="13.5" customHeight="1">
      <c r="A200" s="18" t="s">
        <v>227</v>
      </c>
      <c r="B200" s="32">
        <v>4196</v>
      </c>
      <c r="C200" s="5">
        <v>4198</v>
      </c>
      <c r="D200" s="10">
        <v>2</v>
      </c>
      <c r="E200" s="89">
        <v>4.7664442326023071E-4</v>
      </c>
      <c r="F200" s="93">
        <v>279</v>
      </c>
      <c r="G200" s="94">
        <v>740</v>
      </c>
      <c r="H200" s="94">
        <v>2387</v>
      </c>
      <c r="I200" s="94">
        <v>1071</v>
      </c>
      <c r="J200" s="94">
        <v>514</v>
      </c>
      <c r="K200" s="96">
        <v>6.6460219151977126E-2</v>
      </c>
      <c r="L200" s="96">
        <v>0.17627441638875654</v>
      </c>
      <c r="M200" s="96">
        <v>0.56860409718913774</v>
      </c>
      <c r="N200" s="96">
        <v>0.25512148642210575</v>
      </c>
      <c r="O200" s="96">
        <v>0.12243925678894711</v>
      </c>
      <c r="P200" s="109">
        <v>75.869291998324258</v>
      </c>
      <c r="R200" s="19">
        <v>236</v>
      </c>
      <c r="S200" s="14" t="s">
        <v>228</v>
      </c>
      <c r="T200" s="25"/>
      <c r="U200" s="28"/>
      <c r="V200" s="29"/>
      <c r="W200" s="30"/>
    </row>
    <row r="201" spans="1:23" ht="13.5" customHeight="1">
      <c r="A201" s="18" t="s">
        <v>250</v>
      </c>
      <c r="B201" s="32">
        <v>4245</v>
      </c>
      <c r="C201" s="5">
        <v>4198</v>
      </c>
      <c r="D201" s="10">
        <v>-47</v>
      </c>
      <c r="E201" s="89">
        <v>-1.1071849234393416E-2</v>
      </c>
      <c r="F201" s="93">
        <v>192</v>
      </c>
      <c r="G201" s="94">
        <v>534</v>
      </c>
      <c r="H201" s="94">
        <v>2454</v>
      </c>
      <c r="I201" s="94">
        <v>1210</v>
      </c>
      <c r="J201" s="94">
        <v>558</v>
      </c>
      <c r="K201" s="96">
        <v>4.5736064792758456E-2</v>
      </c>
      <c r="L201" s="96">
        <v>0.12720343020485947</v>
      </c>
      <c r="M201" s="96">
        <v>0.58456407813244404</v>
      </c>
      <c r="N201" s="96">
        <v>0.28823249166269654</v>
      </c>
      <c r="O201" s="96">
        <v>0.13292043830395425</v>
      </c>
      <c r="P201" s="109">
        <v>71.067644661776697</v>
      </c>
      <c r="R201" s="19">
        <v>316</v>
      </c>
      <c r="S201" s="14" t="s">
        <v>250</v>
      </c>
      <c r="T201" s="25"/>
      <c r="U201" s="28"/>
      <c r="V201" s="29"/>
      <c r="W201" s="30"/>
    </row>
    <row r="202" spans="1:23" ht="13.5" customHeight="1">
      <c r="A202" s="18" t="s">
        <v>215</v>
      </c>
      <c r="B202" s="32">
        <v>4263</v>
      </c>
      <c r="C202" s="5">
        <v>4171</v>
      </c>
      <c r="D202" s="10">
        <v>-92</v>
      </c>
      <c r="E202" s="89">
        <v>-2.1581046211588073E-2</v>
      </c>
      <c r="F202" s="93">
        <v>145</v>
      </c>
      <c r="G202" s="94">
        <v>427</v>
      </c>
      <c r="H202" s="94">
        <v>2065</v>
      </c>
      <c r="I202" s="94">
        <v>1679</v>
      </c>
      <c r="J202" s="94">
        <v>819</v>
      </c>
      <c r="K202" s="96">
        <v>3.4763845600575403E-2</v>
      </c>
      <c r="L202" s="96">
        <v>0.10237353152721169</v>
      </c>
      <c r="M202" s="96">
        <v>0.49508511148405659</v>
      </c>
      <c r="N202" s="96">
        <v>0.40254135698873172</v>
      </c>
      <c r="O202" s="96">
        <v>0.19635578997842243</v>
      </c>
      <c r="P202" s="109">
        <v>101.98547215496369</v>
      </c>
      <c r="R202" s="19">
        <v>172</v>
      </c>
      <c r="S202" s="14" t="s">
        <v>215</v>
      </c>
      <c r="T202" s="25"/>
      <c r="U202" s="28"/>
      <c r="V202" s="29"/>
      <c r="W202" s="30"/>
    </row>
    <row r="203" spans="1:23" ht="13.5" customHeight="1">
      <c r="A203" s="18" t="s">
        <v>361</v>
      </c>
      <c r="B203" s="32">
        <v>4241</v>
      </c>
      <c r="C203" s="5">
        <v>4160</v>
      </c>
      <c r="D203" s="10">
        <v>-81</v>
      </c>
      <c r="E203" s="89">
        <v>-1.9099269040320666E-2</v>
      </c>
      <c r="F203" s="93">
        <v>182</v>
      </c>
      <c r="G203" s="94">
        <v>530</v>
      </c>
      <c r="H203" s="94">
        <v>2148</v>
      </c>
      <c r="I203" s="94">
        <v>1482</v>
      </c>
      <c r="J203" s="94">
        <v>648</v>
      </c>
      <c r="K203" s="96">
        <v>4.3749999999999997E-2</v>
      </c>
      <c r="L203" s="96">
        <v>0.12740384615384615</v>
      </c>
      <c r="M203" s="96">
        <v>0.5163461538461539</v>
      </c>
      <c r="N203" s="96">
        <v>0.35625000000000001</v>
      </c>
      <c r="O203" s="96">
        <v>0.15576923076923077</v>
      </c>
      <c r="P203" s="109">
        <v>93.668528864059581</v>
      </c>
      <c r="R203" s="19">
        <v>848</v>
      </c>
      <c r="S203" s="31" t="s">
        <v>361</v>
      </c>
      <c r="T203" s="25"/>
      <c r="U203" s="28"/>
      <c r="V203" s="29"/>
      <c r="W203" s="30"/>
    </row>
    <row r="204" spans="1:23" ht="13.5" customHeight="1">
      <c r="A204" s="18" t="s">
        <v>296</v>
      </c>
      <c r="B204" s="32">
        <v>4269</v>
      </c>
      <c r="C204" s="5">
        <v>4140</v>
      </c>
      <c r="D204" s="10">
        <v>-129</v>
      </c>
      <c r="E204" s="89">
        <v>-3.0217849613492609E-2</v>
      </c>
      <c r="F204" s="93">
        <v>190</v>
      </c>
      <c r="G204" s="94">
        <v>505</v>
      </c>
      <c r="H204" s="94">
        <v>1998</v>
      </c>
      <c r="I204" s="94">
        <v>1637</v>
      </c>
      <c r="J204" s="94">
        <v>753</v>
      </c>
      <c r="K204" s="96">
        <v>4.5893719806763288E-2</v>
      </c>
      <c r="L204" s="96">
        <v>0.12198067632850242</v>
      </c>
      <c r="M204" s="96">
        <v>0.4826086956521739</v>
      </c>
      <c r="N204" s="96">
        <v>0.3954106280193237</v>
      </c>
      <c r="O204" s="96">
        <v>0.18188405797101448</v>
      </c>
      <c r="P204" s="109">
        <v>107.2072072072072</v>
      </c>
      <c r="R204" s="19">
        <v>595</v>
      </c>
      <c r="S204" s="14" t="s">
        <v>296</v>
      </c>
      <c r="T204" s="25"/>
      <c r="U204" s="28"/>
      <c r="V204" s="29"/>
      <c r="W204" s="30"/>
    </row>
    <row r="205" spans="1:23" ht="13.5" customHeight="1">
      <c r="A205" s="18" t="s">
        <v>326</v>
      </c>
      <c r="B205" s="32">
        <v>4155</v>
      </c>
      <c r="C205" s="5">
        <v>4114</v>
      </c>
      <c r="D205" s="10">
        <v>-41</v>
      </c>
      <c r="E205" s="89">
        <v>-9.867629362214192E-3</v>
      </c>
      <c r="F205" s="93">
        <v>173</v>
      </c>
      <c r="G205" s="94">
        <v>433</v>
      </c>
      <c r="H205" s="94">
        <v>2059</v>
      </c>
      <c r="I205" s="94">
        <v>1622</v>
      </c>
      <c r="J205" s="94">
        <v>812</v>
      </c>
      <c r="K205" s="96">
        <v>4.2051531356344193E-2</v>
      </c>
      <c r="L205" s="96">
        <v>0.10525036460865338</v>
      </c>
      <c r="M205" s="96">
        <v>0.5004861448711716</v>
      </c>
      <c r="N205" s="96">
        <v>0.39426349052017501</v>
      </c>
      <c r="O205" s="96">
        <v>0.1973748176956733</v>
      </c>
      <c r="P205" s="109">
        <v>99.80573093734823</v>
      </c>
      <c r="R205" s="19">
        <v>702</v>
      </c>
      <c r="S205" s="14" t="s">
        <v>326</v>
      </c>
      <c r="T205" s="25"/>
      <c r="U205" s="28"/>
      <c r="V205" s="29"/>
      <c r="W205" s="30"/>
    </row>
    <row r="206" spans="1:23" ht="13.5" customHeight="1">
      <c r="A206" s="18" t="s">
        <v>300</v>
      </c>
      <c r="B206" s="32">
        <v>4161</v>
      </c>
      <c r="C206" s="5">
        <v>4084</v>
      </c>
      <c r="D206" s="10">
        <v>-77</v>
      </c>
      <c r="E206" s="89">
        <v>-1.8505167027156988E-2</v>
      </c>
      <c r="F206" s="93">
        <v>233</v>
      </c>
      <c r="G206" s="94">
        <v>538</v>
      </c>
      <c r="H206" s="94">
        <v>2072</v>
      </c>
      <c r="I206" s="94">
        <v>1474</v>
      </c>
      <c r="J206" s="94">
        <v>634</v>
      </c>
      <c r="K206" s="96">
        <v>5.7051909892262491E-2</v>
      </c>
      <c r="L206" s="96">
        <v>0.13173359451518118</v>
      </c>
      <c r="M206" s="96">
        <v>0.50734573947110673</v>
      </c>
      <c r="N206" s="96">
        <v>0.36092066601371203</v>
      </c>
      <c r="O206" s="96">
        <v>0.15523996082272282</v>
      </c>
      <c r="P206" s="109">
        <v>97.104247104247108</v>
      </c>
      <c r="R206" s="19">
        <v>607</v>
      </c>
      <c r="S206" s="14" t="s">
        <v>300</v>
      </c>
      <c r="T206" s="25"/>
      <c r="U206" s="28"/>
      <c r="V206" s="29"/>
      <c r="W206" s="30"/>
    </row>
    <row r="207" spans="1:23" ht="13.5" customHeight="1">
      <c r="A207" s="43" t="s">
        <v>236</v>
      </c>
      <c r="B207" s="32">
        <v>3989</v>
      </c>
      <c r="C207" s="5">
        <v>3999</v>
      </c>
      <c r="D207" s="10">
        <v>10</v>
      </c>
      <c r="E207" s="89">
        <v>2.5068939583856586E-3</v>
      </c>
      <c r="F207" s="93">
        <v>246</v>
      </c>
      <c r="G207" s="94">
        <v>625</v>
      </c>
      <c r="H207" s="94">
        <v>2289</v>
      </c>
      <c r="I207" s="94">
        <v>1085</v>
      </c>
      <c r="J207" s="94">
        <v>464</v>
      </c>
      <c r="K207" s="96">
        <v>6.1515378844711179E-2</v>
      </c>
      <c r="L207" s="96">
        <v>0.15628907226806701</v>
      </c>
      <c r="M207" s="96">
        <v>0.57239309827456863</v>
      </c>
      <c r="N207" s="96">
        <v>0.27131782945736432</v>
      </c>
      <c r="O207" s="96">
        <v>0.11602900725181295</v>
      </c>
      <c r="P207" s="109">
        <v>74.705111402359108</v>
      </c>
      <c r="R207" s="40">
        <v>273</v>
      </c>
      <c r="S207" s="14" t="s">
        <v>236</v>
      </c>
      <c r="T207" s="25"/>
      <c r="U207" s="28"/>
      <c r="V207" s="29"/>
      <c r="W207" s="30"/>
    </row>
    <row r="208" spans="1:23" ht="13.5" customHeight="1">
      <c r="A208" s="18" t="s">
        <v>176</v>
      </c>
      <c r="B208" s="32">
        <v>3955</v>
      </c>
      <c r="C208" s="5">
        <v>3965</v>
      </c>
      <c r="D208" s="10">
        <v>10</v>
      </c>
      <c r="E208" s="89">
        <v>2.5284450063212116E-3</v>
      </c>
      <c r="F208" s="93">
        <v>322</v>
      </c>
      <c r="G208" s="94">
        <v>734</v>
      </c>
      <c r="H208" s="94">
        <v>2350</v>
      </c>
      <c r="I208" s="94">
        <v>881</v>
      </c>
      <c r="J208" s="94">
        <v>375</v>
      </c>
      <c r="K208" s="96">
        <v>8.1210592686002517E-2</v>
      </c>
      <c r="L208" s="96">
        <v>0.18511979823455232</v>
      </c>
      <c r="M208" s="96">
        <v>0.59268600252206805</v>
      </c>
      <c r="N208" s="96">
        <v>0.22219419924337958</v>
      </c>
      <c r="O208" s="96">
        <v>9.4577553593947039E-2</v>
      </c>
      <c r="P208" s="109">
        <v>68.723404255319153</v>
      </c>
      <c r="R208" s="19">
        <v>19</v>
      </c>
      <c r="S208" s="14" t="s">
        <v>176</v>
      </c>
      <c r="T208" s="27"/>
      <c r="U208" s="28"/>
      <c r="V208" s="29"/>
      <c r="W208" s="30"/>
    </row>
    <row r="209" spans="1:23" ht="13.5" customHeight="1">
      <c r="A209" s="18" t="s">
        <v>353</v>
      </c>
      <c r="B209" s="32">
        <v>3913</v>
      </c>
      <c r="C209" s="5">
        <v>3825</v>
      </c>
      <c r="D209" s="10">
        <v>-88</v>
      </c>
      <c r="E209" s="89">
        <v>-2.2489138768208572E-2</v>
      </c>
      <c r="F209" s="93">
        <v>209</v>
      </c>
      <c r="G209" s="94">
        <v>552</v>
      </c>
      <c r="H209" s="94">
        <v>2024</v>
      </c>
      <c r="I209" s="94">
        <v>1249</v>
      </c>
      <c r="J209" s="94">
        <v>545</v>
      </c>
      <c r="K209" s="96">
        <v>5.4640522875816992E-2</v>
      </c>
      <c r="L209" s="96">
        <v>0.14431372549019608</v>
      </c>
      <c r="M209" s="96">
        <v>0.52915032679738561</v>
      </c>
      <c r="N209" s="96">
        <v>0.32653594771241828</v>
      </c>
      <c r="O209" s="96">
        <v>0.14248366013071895</v>
      </c>
      <c r="P209" s="109">
        <v>88.982213438735187</v>
      </c>
      <c r="R209" s="19">
        <v>832</v>
      </c>
      <c r="S209" s="14" t="s">
        <v>353</v>
      </c>
      <c r="T209" s="25"/>
      <c r="U209" s="28"/>
      <c r="V209" s="29"/>
      <c r="W209" s="30"/>
    </row>
    <row r="210" spans="1:23" ht="13.5" customHeight="1">
      <c r="A210" s="18" t="s">
        <v>386</v>
      </c>
      <c r="B210" s="32">
        <v>3830</v>
      </c>
      <c r="C210" s="5">
        <v>3788</v>
      </c>
      <c r="D210" s="10">
        <v>-42</v>
      </c>
      <c r="E210" s="89">
        <v>-1.096605744125323E-2</v>
      </c>
      <c r="F210" s="93">
        <v>132</v>
      </c>
      <c r="G210" s="94">
        <v>380</v>
      </c>
      <c r="H210" s="94">
        <v>1879</v>
      </c>
      <c r="I210" s="94">
        <v>1529</v>
      </c>
      <c r="J210" s="94">
        <v>724</v>
      </c>
      <c r="K210" s="96">
        <v>3.4846884899683211E-2</v>
      </c>
      <c r="L210" s="96">
        <v>0.1003167898627244</v>
      </c>
      <c r="M210" s="96">
        <v>0.49604012671594511</v>
      </c>
      <c r="N210" s="96">
        <v>0.40364308342133054</v>
      </c>
      <c r="O210" s="96">
        <v>0.19112988384371701</v>
      </c>
      <c r="P210" s="109">
        <v>101.59659393294307</v>
      </c>
      <c r="R210" s="19">
        <v>976</v>
      </c>
      <c r="S210" s="14" t="s">
        <v>387</v>
      </c>
      <c r="T210" s="25"/>
      <c r="U210" s="28"/>
      <c r="V210" s="29"/>
      <c r="W210" s="30"/>
    </row>
    <row r="211" spans="1:23" ht="13.5" customHeight="1">
      <c r="A211" s="18" t="s">
        <v>299</v>
      </c>
      <c r="B211" s="32">
        <v>3873</v>
      </c>
      <c r="C211" s="5">
        <v>3786</v>
      </c>
      <c r="D211" s="10">
        <v>-87</v>
      </c>
      <c r="E211" s="89">
        <v>-2.2463206816421333E-2</v>
      </c>
      <c r="F211" s="93">
        <v>172</v>
      </c>
      <c r="G211" s="94">
        <v>507</v>
      </c>
      <c r="H211" s="94">
        <v>1992</v>
      </c>
      <c r="I211" s="94">
        <v>1287</v>
      </c>
      <c r="J211" s="94">
        <v>623</v>
      </c>
      <c r="K211" s="96">
        <v>4.5430533544638142E-2</v>
      </c>
      <c r="L211" s="96">
        <v>0.13391442155309033</v>
      </c>
      <c r="M211" s="96">
        <v>0.52614896988906501</v>
      </c>
      <c r="N211" s="96">
        <v>0.33993660855784469</v>
      </c>
      <c r="O211" s="96">
        <v>0.16455361859482304</v>
      </c>
      <c r="P211" s="109">
        <v>90.060240963855421</v>
      </c>
      <c r="R211" s="19">
        <v>601</v>
      </c>
      <c r="S211" s="14" t="s">
        <v>299</v>
      </c>
      <c r="T211" s="25"/>
      <c r="U211" s="28"/>
      <c r="V211" s="29"/>
      <c r="W211" s="30"/>
    </row>
    <row r="212" spans="1:23" ht="13.5" customHeight="1">
      <c r="A212" s="18" t="s">
        <v>342</v>
      </c>
      <c r="B212" s="32">
        <v>3777</v>
      </c>
      <c r="C212" s="5">
        <v>3672</v>
      </c>
      <c r="D212" s="10">
        <v>-105</v>
      </c>
      <c r="E212" s="89">
        <v>-2.7799841143764881E-2</v>
      </c>
      <c r="F212" s="93">
        <v>160</v>
      </c>
      <c r="G212" s="94">
        <v>427</v>
      </c>
      <c r="H212" s="94">
        <v>1880</v>
      </c>
      <c r="I212" s="94">
        <v>1365</v>
      </c>
      <c r="J212" s="94">
        <v>598</v>
      </c>
      <c r="K212" s="96">
        <v>4.357298474945534E-2</v>
      </c>
      <c r="L212" s="96">
        <v>0.11628540305010893</v>
      </c>
      <c r="M212" s="96">
        <v>0.51198257080610021</v>
      </c>
      <c r="N212" s="96">
        <v>0.37173202614379086</v>
      </c>
      <c r="O212" s="96">
        <v>0.16285403050108932</v>
      </c>
      <c r="P212" s="109">
        <v>95.319148936170208</v>
      </c>
      <c r="R212" s="19">
        <v>762</v>
      </c>
      <c r="S212" s="14" t="s">
        <v>342</v>
      </c>
      <c r="T212" s="25"/>
      <c r="U212" s="28"/>
      <c r="V212" s="29"/>
      <c r="W212" s="30"/>
    </row>
    <row r="213" spans="1:23" ht="13.5" customHeight="1">
      <c r="A213" s="18" t="s">
        <v>225</v>
      </c>
      <c r="B213" s="32">
        <v>3774</v>
      </c>
      <c r="C213" s="5">
        <v>3665</v>
      </c>
      <c r="D213" s="10">
        <v>-109</v>
      </c>
      <c r="E213" s="89">
        <v>-2.8881822999470064E-2</v>
      </c>
      <c r="F213" s="93">
        <v>152</v>
      </c>
      <c r="G213" s="94">
        <v>424</v>
      </c>
      <c r="H213" s="94">
        <v>1866</v>
      </c>
      <c r="I213" s="94">
        <v>1375</v>
      </c>
      <c r="J213" s="94">
        <v>640</v>
      </c>
      <c r="K213" s="96">
        <v>4.1473396998635746E-2</v>
      </c>
      <c r="L213" s="96">
        <v>0.11568894952251023</v>
      </c>
      <c r="M213" s="96">
        <v>0.50914051841746244</v>
      </c>
      <c r="N213" s="96">
        <v>0.37517053206002726</v>
      </c>
      <c r="O213" s="96">
        <v>0.17462482946793997</v>
      </c>
      <c r="P213" s="109">
        <v>96.40943193997856</v>
      </c>
      <c r="R213" s="19">
        <v>226</v>
      </c>
      <c r="S213" s="14" t="s">
        <v>225</v>
      </c>
      <c r="T213" s="25"/>
      <c r="U213" s="28"/>
      <c r="V213" s="29"/>
      <c r="W213" s="30"/>
    </row>
    <row r="214" spans="1:23" ht="13.5" customHeight="1">
      <c r="A214" s="18" t="s">
        <v>295</v>
      </c>
      <c r="B214" s="32">
        <v>3678</v>
      </c>
      <c r="C214" s="5">
        <v>3651</v>
      </c>
      <c r="D214" s="10">
        <v>-27</v>
      </c>
      <c r="E214" s="89">
        <v>-7.3409461663948017E-3</v>
      </c>
      <c r="F214" s="93">
        <v>226</v>
      </c>
      <c r="G214" s="94">
        <v>639</v>
      </c>
      <c r="H214" s="94">
        <v>2078</v>
      </c>
      <c r="I214" s="94">
        <v>934</v>
      </c>
      <c r="J214" s="94">
        <v>431</v>
      </c>
      <c r="K214" s="96">
        <v>6.1900849082443164E-2</v>
      </c>
      <c r="L214" s="96">
        <v>0.17502054231717337</v>
      </c>
      <c r="M214" s="96">
        <v>0.56915913448370314</v>
      </c>
      <c r="N214" s="96">
        <v>0.25582032319912351</v>
      </c>
      <c r="O214" s="96">
        <v>0.11804984935634073</v>
      </c>
      <c r="P214" s="109">
        <v>75.697786333012502</v>
      </c>
      <c r="R214" s="19">
        <v>592</v>
      </c>
      <c r="S214" s="14" t="s">
        <v>295</v>
      </c>
      <c r="T214" s="25"/>
      <c r="U214" s="28"/>
      <c r="V214" s="29"/>
      <c r="W214" s="30"/>
    </row>
    <row r="215" spans="1:23" ht="13.5" customHeight="1">
      <c r="A215" s="18" t="s">
        <v>319</v>
      </c>
      <c r="B215" s="32">
        <v>3670</v>
      </c>
      <c r="C215" s="5">
        <v>3618</v>
      </c>
      <c r="D215" s="10">
        <v>-52</v>
      </c>
      <c r="E215" s="89">
        <v>-1.416893732970026E-2</v>
      </c>
      <c r="F215" s="93">
        <v>198</v>
      </c>
      <c r="G215" s="94">
        <v>613</v>
      </c>
      <c r="H215" s="94">
        <v>1850</v>
      </c>
      <c r="I215" s="94">
        <v>1155</v>
      </c>
      <c r="J215" s="94">
        <v>486</v>
      </c>
      <c r="K215" s="96">
        <v>5.4726368159203981E-2</v>
      </c>
      <c r="L215" s="96">
        <v>0.16943062465450526</v>
      </c>
      <c r="M215" s="96">
        <v>0.5113322277501382</v>
      </c>
      <c r="N215" s="96">
        <v>0.31923714759535654</v>
      </c>
      <c r="O215" s="96">
        <v>0.13432835820895522</v>
      </c>
      <c r="P215" s="109">
        <v>95.567567567567565</v>
      </c>
      <c r="R215" s="19">
        <v>683</v>
      </c>
      <c r="S215" s="14" t="s">
        <v>319</v>
      </c>
      <c r="T215" s="25"/>
      <c r="U215" s="28"/>
      <c r="V215" s="29"/>
      <c r="W215" s="30"/>
    </row>
    <row r="216" spans="1:23" ht="13.5" customHeight="1">
      <c r="A216" s="43" t="s">
        <v>370</v>
      </c>
      <c r="B216" s="32">
        <v>3634</v>
      </c>
      <c r="C216" s="5">
        <v>3592</v>
      </c>
      <c r="D216" s="10">
        <v>-42</v>
      </c>
      <c r="E216" s="89">
        <v>-1.1557512383049029E-2</v>
      </c>
      <c r="F216" s="93">
        <v>343</v>
      </c>
      <c r="G216" s="94">
        <v>874</v>
      </c>
      <c r="H216" s="94">
        <v>1949</v>
      </c>
      <c r="I216" s="94">
        <v>769</v>
      </c>
      <c r="J216" s="94">
        <v>344</v>
      </c>
      <c r="K216" s="96">
        <v>9.5489977728285075E-2</v>
      </c>
      <c r="L216" s="96">
        <v>0.24331848552338531</v>
      </c>
      <c r="M216" s="96">
        <v>0.54259465478841873</v>
      </c>
      <c r="N216" s="96">
        <v>0.21408685968819599</v>
      </c>
      <c r="O216" s="96">
        <v>9.5768374164810696E-2</v>
      </c>
      <c r="P216" s="109">
        <v>84.299640841457162</v>
      </c>
      <c r="R216" s="40">
        <v>892</v>
      </c>
      <c r="S216" s="14" t="s">
        <v>370</v>
      </c>
      <c r="T216" s="25"/>
      <c r="U216" s="28"/>
      <c r="V216" s="29"/>
      <c r="W216" s="30"/>
    </row>
    <row r="217" spans="1:23" ht="13.5" customHeight="1">
      <c r="A217" s="18" t="s">
        <v>348</v>
      </c>
      <c r="B217" s="32">
        <v>3584</v>
      </c>
      <c r="C217" s="5">
        <v>3504</v>
      </c>
      <c r="D217" s="10">
        <v>-80</v>
      </c>
      <c r="E217" s="89">
        <v>-2.2321428571428603E-2</v>
      </c>
      <c r="F217" s="93">
        <v>104</v>
      </c>
      <c r="G217" s="94">
        <v>286</v>
      </c>
      <c r="H217" s="94">
        <v>1637</v>
      </c>
      <c r="I217" s="94">
        <v>1581</v>
      </c>
      <c r="J217" s="94">
        <v>806</v>
      </c>
      <c r="K217" s="96">
        <v>2.9680365296803651E-2</v>
      </c>
      <c r="L217" s="96">
        <v>8.1621004566210048E-2</v>
      </c>
      <c r="M217" s="96">
        <v>0.46718036529680368</v>
      </c>
      <c r="N217" s="96">
        <v>0.4511986301369863</v>
      </c>
      <c r="O217" s="96">
        <v>0.2300228310502283</v>
      </c>
      <c r="P217" s="109">
        <v>114.05009163103237</v>
      </c>
      <c r="R217" s="19">
        <v>781</v>
      </c>
      <c r="S217" s="14" t="s">
        <v>348</v>
      </c>
      <c r="T217" s="25"/>
      <c r="U217" s="28"/>
      <c r="V217" s="29"/>
      <c r="W217" s="30"/>
    </row>
    <row r="218" spans="1:23" ht="13.5" customHeight="1">
      <c r="A218" s="43" t="s">
        <v>246</v>
      </c>
      <c r="B218" s="32">
        <v>3528</v>
      </c>
      <c r="C218" s="5">
        <v>3437</v>
      </c>
      <c r="D218" s="10">
        <v>-91</v>
      </c>
      <c r="E218" s="89">
        <v>-2.5793650793650813E-2</v>
      </c>
      <c r="F218" s="93">
        <v>173</v>
      </c>
      <c r="G218" s="94">
        <v>442</v>
      </c>
      <c r="H218" s="94">
        <v>1845</v>
      </c>
      <c r="I218" s="94">
        <v>1150</v>
      </c>
      <c r="J218" s="94">
        <v>590</v>
      </c>
      <c r="K218" s="96">
        <v>5.0334594122781497E-2</v>
      </c>
      <c r="L218" s="96">
        <v>0.12860052371253999</v>
      </c>
      <c r="M218" s="96">
        <v>0.53680535350596448</v>
      </c>
      <c r="N218" s="96">
        <v>0.33459412278149547</v>
      </c>
      <c r="O218" s="96">
        <v>0.17166133255746291</v>
      </c>
      <c r="P218" s="109">
        <v>86.28726287262873</v>
      </c>
      <c r="R218" s="40">
        <v>300</v>
      </c>
      <c r="S218" s="14" t="s">
        <v>246</v>
      </c>
      <c r="T218" s="25"/>
      <c r="U218" s="28"/>
      <c r="V218" s="29"/>
      <c r="W218" s="30"/>
    </row>
    <row r="219" spans="1:23" ht="13.5" customHeight="1">
      <c r="A219" s="18" t="s">
        <v>378</v>
      </c>
      <c r="B219" s="32">
        <v>3490</v>
      </c>
      <c r="C219" s="5">
        <v>3427</v>
      </c>
      <c r="D219" s="10">
        <v>-63</v>
      </c>
      <c r="E219" s="89">
        <v>-1.8051575931232078E-2</v>
      </c>
      <c r="F219" s="93">
        <v>176</v>
      </c>
      <c r="G219" s="94">
        <v>490</v>
      </c>
      <c r="H219" s="94">
        <v>1976</v>
      </c>
      <c r="I219" s="94">
        <v>961</v>
      </c>
      <c r="J219" s="94">
        <v>411</v>
      </c>
      <c r="K219" s="96">
        <v>5.1356871899620661E-2</v>
      </c>
      <c r="L219" s="96">
        <v>0.14298220017508023</v>
      </c>
      <c r="M219" s="96">
        <v>0.5765976072366501</v>
      </c>
      <c r="N219" s="96">
        <v>0.28042019258826961</v>
      </c>
      <c r="O219" s="96">
        <v>0.11992996790195506</v>
      </c>
      <c r="P219" s="109">
        <v>73.431174089068818</v>
      </c>
      <c r="R219" s="19">
        <v>925</v>
      </c>
      <c r="S219" s="14" t="s">
        <v>378</v>
      </c>
      <c r="T219" s="25"/>
      <c r="U219" s="28"/>
      <c r="V219" s="29"/>
      <c r="W219" s="30"/>
    </row>
    <row r="220" spans="1:23" ht="13.5" customHeight="1">
      <c r="A220" s="43" t="s">
        <v>328</v>
      </c>
      <c r="B220" s="32">
        <v>3416</v>
      </c>
      <c r="C220" s="5">
        <v>3336</v>
      </c>
      <c r="D220" s="10">
        <v>-80</v>
      </c>
      <c r="E220" s="89">
        <v>-2.3419203747072626E-2</v>
      </c>
      <c r="F220" s="93">
        <v>91</v>
      </c>
      <c r="G220" s="94">
        <v>269</v>
      </c>
      <c r="H220" s="94">
        <v>1701</v>
      </c>
      <c r="I220" s="94">
        <v>1366</v>
      </c>
      <c r="J220" s="94">
        <v>585</v>
      </c>
      <c r="K220" s="96">
        <v>2.7278177458033574E-2</v>
      </c>
      <c r="L220" s="96">
        <v>8.0635491606714627E-2</v>
      </c>
      <c r="M220" s="96">
        <v>0.5098920863309353</v>
      </c>
      <c r="N220" s="96">
        <v>0.40947242206235013</v>
      </c>
      <c r="O220" s="96">
        <v>0.17535971223021582</v>
      </c>
      <c r="P220" s="109">
        <v>96.119929453262785</v>
      </c>
      <c r="R220" s="40">
        <v>732</v>
      </c>
      <c r="S220" s="14" t="s">
        <v>328</v>
      </c>
      <c r="T220" s="25"/>
      <c r="U220" s="28"/>
      <c r="V220" s="29"/>
      <c r="W220" s="30"/>
    </row>
    <row r="221" spans="1:23" ht="13.5" customHeight="1">
      <c r="A221" s="18" t="s">
        <v>318</v>
      </c>
      <c r="B221" s="32">
        <v>3330</v>
      </c>
      <c r="C221" s="5">
        <v>3308</v>
      </c>
      <c r="D221" s="10">
        <v>-22</v>
      </c>
      <c r="E221" s="89">
        <v>-6.6066066066066131E-3</v>
      </c>
      <c r="F221" s="93">
        <v>145</v>
      </c>
      <c r="G221" s="94">
        <v>373</v>
      </c>
      <c r="H221" s="94">
        <v>1709</v>
      </c>
      <c r="I221" s="94">
        <v>1226</v>
      </c>
      <c r="J221" s="94">
        <v>557</v>
      </c>
      <c r="K221" s="96">
        <v>4.3833131801692869E-2</v>
      </c>
      <c r="L221" s="96">
        <v>0.11275695284159613</v>
      </c>
      <c r="M221" s="96">
        <v>0.51662636033857312</v>
      </c>
      <c r="N221" s="96">
        <v>0.37061668681983073</v>
      </c>
      <c r="O221" s="96">
        <v>0.16837968561064087</v>
      </c>
      <c r="P221" s="109">
        <v>93.563487419543591</v>
      </c>
      <c r="R221" s="19">
        <v>681</v>
      </c>
      <c r="S221" s="14" t="s">
        <v>318</v>
      </c>
      <c r="T221" s="25"/>
      <c r="U221" s="28"/>
      <c r="V221" s="29"/>
      <c r="W221" s="30"/>
    </row>
    <row r="222" spans="1:23" ht="13.5" customHeight="1">
      <c r="A222" s="18" t="s">
        <v>364</v>
      </c>
      <c r="B222" s="32">
        <v>3296</v>
      </c>
      <c r="C222" s="5">
        <v>3262</v>
      </c>
      <c r="D222" s="10">
        <v>-34</v>
      </c>
      <c r="E222" s="89">
        <v>-1.0315533980582492E-2</v>
      </c>
      <c r="F222" s="93">
        <v>126</v>
      </c>
      <c r="G222" s="94">
        <v>314</v>
      </c>
      <c r="H222" s="94">
        <v>1562</v>
      </c>
      <c r="I222" s="94">
        <v>1386</v>
      </c>
      <c r="J222" s="94">
        <v>622</v>
      </c>
      <c r="K222" s="96">
        <v>3.8626609442060089E-2</v>
      </c>
      <c r="L222" s="96">
        <v>9.6259963212752916E-2</v>
      </c>
      <c r="M222" s="96">
        <v>0.47884733292458614</v>
      </c>
      <c r="N222" s="96">
        <v>0.42489270386266093</v>
      </c>
      <c r="O222" s="96">
        <v>0.19068056407112202</v>
      </c>
      <c r="P222" s="109">
        <v>108.8348271446863</v>
      </c>
      <c r="R222" s="19">
        <v>854</v>
      </c>
      <c r="S222" s="14" t="s">
        <v>364</v>
      </c>
      <c r="T222" s="25"/>
      <c r="U222" s="28"/>
      <c r="V222" s="29"/>
      <c r="W222" s="30"/>
    </row>
    <row r="223" spans="1:23" ht="13.5" customHeight="1">
      <c r="A223" s="18" t="s">
        <v>332</v>
      </c>
      <c r="B223" s="32">
        <v>3261</v>
      </c>
      <c r="C223" s="5">
        <v>3256</v>
      </c>
      <c r="D223" s="10">
        <v>-5</v>
      </c>
      <c r="E223" s="89">
        <v>-1.5332720024532343E-3</v>
      </c>
      <c r="F223" s="93">
        <v>126</v>
      </c>
      <c r="G223" s="94">
        <v>353</v>
      </c>
      <c r="H223" s="94">
        <v>1601</v>
      </c>
      <c r="I223" s="94">
        <v>1302</v>
      </c>
      <c r="J223" s="94">
        <v>680</v>
      </c>
      <c r="K223" s="96">
        <v>3.8697788697788699E-2</v>
      </c>
      <c r="L223" s="96">
        <v>0.10841523341523342</v>
      </c>
      <c r="M223" s="96">
        <v>0.4917076167076167</v>
      </c>
      <c r="N223" s="96">
        <v>0.3998771498771499</v>
      </c>
      <c r="O223" s="96">
        <v>0.20884520884520885</v>
      </c>
      <c r="P223" s="109">
        <v>103.3728919425359</v>
      </c>
      <c r="R223" s="19">
        <v>739</v>
      </c>
      <c r="S223" s="14" t="s">
        <v>332</v>
      </c>
      <c r="T223" s="25"/>
      <c r="U223" s="28"/>
      <c r="V223" s="29"/>
      <c r="W223" s="30"/>
    </row>
    <row r="224" spans="1:23" ht="13.5" customHeight="1">
      <c r="A224" s="18" t="s">
        <v>290</v>
      </c>
      <c r="B224" s="32">
        <v>3183</v>
      </c>
      <c r="C224" s="5">
        <v>3100</v>
      </c>
      <c r="D224" s="10">
        <v>-83</v>
      </c>
      <c r="E224" s="89">
        <v>-2.6076028903550097E-2</v>
      </c>
      <c r="F224" s="93">
        <v>125</v>
      </c>
      <c r="G224" s="94">
        <v>363</v>
      </c>
      <c r="H224" s="94">
        <v>1630</v>
      </c>
      <c r="I224" s="94">
        <v>1107</v>
      </c>
      <c r="J224" s="94">
        <v>515</v>
      </c>
      <c r="K224" s="96">
        <v>4.0322580645161289E-2</v>
      </c>
      <c r="L224" s="96">
        <v>0.11709677419354839</v>
      </c>
      <c r="M224" s="96">
        <v>0.52580645161290318</v>
      </c>
      <c r="N224" s="96">
        <v>0.35709677419354841</v>
      </c>
      <c r="O224" s="96">
        <v>0.16612903225806452</v>
      </c>
      <c r="P224" s="109">
        <v>90.184049079754601</v>
      </c>
      <c r="R224" s="19">
        <v>578</v>
      </c>
      <c r="S224" s="14" t="s">
        <v>290</v>
      </c>
      <c r="T224" s="25"/>
      <c r="U224" s="28"/>
      <c r="V224" s="29"/>
      <c r="W224" s="30"/>
    </row>
    <row r="225" spans="1:23" ht="13.5" customHeight="1">
      <c r="A225" s="43" t="s">
        <v>322</v>
      </c>
      <c r="B225" s="32">
        <v>3092</v>
      </c>
      <c r="C225" s="5">
        <v>3093</v>
      </c>
      <c r="D225" s="10">
        <v>1</v>
      </c>
      <c r="E225" s="89">
        <v>3.2341526520052177E-4</v>
      </c>
      <c r="F225" s="93">
        <v>91</v>
      </c>
      <c r="G225" s="94">
        <v>269</v>
      </c>
      <c r="H225" s="94">
        <v>1547</v>
      </c>
      <c r="I225" s="94">
        <v>1277</v>
      </c>
      <c r="J225" s="94">
        <v>595</v>
      </c>
      <c r="K225" s="96">
        <v>2.9421273844164243E-2</v>
      </c>
      <c r="L225" s="96">
        <v>8.6970578726155837E-2</v>
      </c>
      <c r="M225" s="96">
        <v>0.50016165535079216</v>
      </c>
      <c r="N225" s="96">
        <v>0.41286776592305208</v>
      </c>
      <c r="O225" s="96">
        <v>0.19236986744261236</v>
      </c>
      <c r="P225" s="109">
        <v>99.935358758888171</v>
      </c>
      <c r="R225" s="40">
        <v>689</v>
      </c>
      <c r="S225" s="14" t="s">
        <v>322</v>
      </c>
      <c r="T225" s="25"/>
      <c r="U225" s="28"/>
      <c r="V225" s="29"/>
      <c r="W225" s="30"/>
    </row>
    <row r="226" spans="1:23" ht="13.5" customHeight="1">
      <c r="A226" s="18" t="s">
        <v>195</v>
      </c>
      <c r="B226" s="32">
        <v>3136</v>
      </c>
      <c r="C226" s="5">
        <v>3061</v>
      </c>
      <c r="D226" s="10">
        <v>-75</v>
      </c>
      <c r="E226" s="89">
        <v>-2.3915816326530615E-2</v>
      </c>
      <c r="F226" s="93">
        <v>86</v>
      </c>
      <c r="G226" s="94">
        <v>298</v>
      </c>
      <c r="H226" s="94">
        <v>1481</v>
      </c>
      <c r="I226" s="94">
        <v>1282</v>
      </c>
      <c r="J226" s="94">
        <v>617</v>
      </c>
      <c r="K226" s="96">
        <v>2.8095393662201894E-2</v>
      </c>
      <c r="L226" s="96">
        <v>9.7353805945769353E-2</v>
      </c>
      <c r="M226" s="96">
        <v>0.48382881411303497</v>
      </c>
      <c r="N226" s="96">
        <v>0.41881737994119567</v>
      </c>
      <c r="O226" s="96">
        <v>0.20156811499509963</v>
      </c>
      <c r="P226" s="109">
        <v>106.68467251856853</v>
      </c>
      <c r="R226" s="19">
        <v>90</v>
      </c>
      <c r="S226" s="14" t="s">
        <v>195</v>
      </c>
      <c r="T226" s="25"/>
      <c r="U226" s="28"/>
      <c r="V226" s="29"/>
      <c r="W226" s="30"/>
    </row>
    <row r="227" spans="1:23" ht="13.5" customHeight="1">
      <c r="A227" s="18" t="s">
        <v>305</v>
      </c>
      <c r="B227" s="32">
        <v>3066</v>
      </c>
      <c r="C227" s="5">
        <v>2999</v>
      </c>
      <c r="D227" s="10">
        <v>-67</v>
      </c>
      <c r="E227" s="89">
        <v>-2.1852576647097166E-2</v>
      </c>
      <c r="F227" s="93">
        <v>87</v>
      </c>
      <c r="G227" s="94">
        <v>238</v>
      </c>
      <c r="H227" s="94">
        <v>1495</v>
      </c>
      <c r="I227" s="94">
        <v>1266</v>
      </c>
      <c r="J227" s="94">
        <v>566</v>
      </c>
      <c r="K227" s="96">
        <v>2.900966988996332E-2</v>
      </c>
      <c r="L227" s="96">
        <v>7.9359786595531848E-2</v>
      </c>
      <c r="M227" s="96">
        <v>0.49849949983327774</v>
      </c>
      <c r="N227" s="96">
        <v>0.42214071357119037</v>
      </c>
      <c r="O227" s="96">
        <v>0.18872957652550851</v>
      </c>
      <c r="P227" s="109">
        <v>100.60200668896321</v>
      </c>
      <c r="R227" s="19">
        <v>614</v>
      </c>
      <c r="S227" s="14" t="s">
        <v>305</v>
      </c>
      <c r="T227" s="25"/>
      <c r="U227" s="28"/>
      <c r="V227" s="29"/>
      <c r="W227" s="30"/>
    </row>
    <row r="228" spans="1:23" ht="13.5" customHeight="1">
      <c r="A228" s="18" t="s">
        <v>313</v>
      </c>
      <c r="B228" s="32">
        <v>3048</v>
      </c>
      <c r="C228" s="5">
        <v>2991</v>
      </c>
      <c r="D228" s="10">
        <v>-57</v>
      </c>
      <c r="E228" s="89">
        <v>-1.870078740157477E-2</v>
      </c>
      <c r="F228" s="93">
        <v>177</v>
      </c>
      <c r="G228" s="94">
        <v>499</v>
      </c>
      <c r="H228" s="94">
        <v>1593</v>
      </c>
      <c r="I228" s="94">
        <v>899</v>
      </c>
      <c r="J228" s="94">
        <v>440</v>
      </c>
      <c r="K228" s="96">
        <v>5.9177532597793382E-2</v>
      </c>
      <c r="L228" s="96">
        <v>0.16683383483784686</v>
      </c>
      <c r="M228" s="96">
        <v>0.53259779338014046</v>
      </c>
      <c r="N228" s="96">
        <v>0.30056837178201268</v>
      </c>
      <c r="O228" s="96">
        <v>0.1471079906385824</v>
      </c>
      <c r="P228" s="109">
        <v>87.758945386064028</v>
      </c>
      <c r="R228" s="19">
        <v>625</v>
      </c>
      <c r="S228" s="14" t="s">
        <v>313</v>
      </c>
      <c r="T228" s="25"/>
      <c r="U228" s="28"/>
      <c r="V228" s="29"/>
      <c r="W228" s="30"/>
    </row>
    <row r="229" spans="1:23" ht="13.5" customHeight="1">
      <c r="A229" s="18" t="s">
        <v>381</v>
      </c>
      <c r="B229" s="32">
        <v>3040</v>
      </c>
      <c r="C229" s="5">
        <v>2985</v>
      </c>
      <c r="D229" s="10">
        <v>-55</v>
      </c>
      <c r="E229" s="89">
        <v>-1.8092105263157854E-2</v>
      </c>
      <c r="F229" s="93">
        <v>111</v>
      </c>
      <c r="G229" s="94">
        <v>335</v>
      </c>
      <c r="H229" s="94">
        <v>1636</v>
      </c>
      <c r="I229" s="94">
        <v>1014</v>
      </c>
      <c r="J229" s="94">
        <v>485</v>
      </c>
      <c r="K229" s="96">
        <v>3.7185929648241203E-2</v>
      </c>
      <c r="L229" s="96">
        <v>0.11222780569514237</v>
      </c>
      <c r="M229" s="96">
        <v>0.54807370184254611</v>
      </c>
      <c r="N229" s="96">
        <v>0.33969849246231154</v>
      </c>
      <c r="O229" s="96">
        <v>0.1624790619765494</v>
      </c>
      <c r="P229" s="109">
        <v>82.457212713936428</v>
      </c>
      <c r="R229" s="19">
        <v>935</v>
      </c>
      <c r="S229" s="14" t="s">
        <v>493</v>
      </c>
      <c r="T229" s="27"/>
      <c r="U229" s="28"/>
      <c r="V229" s="29"/>
      <c r="W229" s="30"/>
    </row>
    <row r="230" spans="1:23" ht="13.5" customHeight="1">
      <c r="A230" s="18" t="s">
        <v>277</v>
      </c>
      <c r="B230" s="32">
        <v>3055</v>
      </c>
      <c r="C230" s="5">
        <v>2967</v>
      </c>
      <c r="D230" s="10">
        <v>-88</v>
      </c>
      <c r="E230" s="89">
        <v>-2.8805237315875587E-2</v>
      </c>
      <c r="F230" s="93">
        <v>176</v>
      </c>
      <c r="G230" s="94">
        <v>426</v>
      </c>
      <c r="H230" s="94">
        <v>1470</v>
      </c>
      <c r="I230" s="94">
        <v>1071</v>
      </c>
      <c r="J230" s="94">
        <v>511</v>
      </c>
      <c r="K230" s="96">
        <v>5.9319177620492082E-2</v>
      </c>
      <c r="L230" s="96">
        <v>0.14357937310414559</v>
      </c>
      <c r="M230" s="96">
        <v>0.49544994944388271</v>
      </c>
      <c r="N230" s="96">
        <v>0.3609706774519717</v>
      </c>
      <c r="O230" s="96">
        <v>0.17222783956858781</v>
      </c>
      <c r="P230" s="109">
        <v>101.83673469387756</v>
      </c>
      <c r="R230" s="19">
        <v>484</v>
      </c>
      <c r="S230" s="14" t="s">
        <v>278</v>
      </c>
      <c r="T230" s="25"/>
      <c r="U230" s="28"/>
      <c r="V230" s="29"/>
      <c r="W230" s="30"/>
    </row>
    <row r="231" spans="1:23" ht="13.5" customHeight="1">
      <c r="A231" s="18" t="s">
        <v>320</v>
      </c>
      <c r="B231" s="32">
        <v>3033</v>
      </c>
      <c r="C231" s="5">
        <v>2964</v>
      </c>
      <c r="D231" s="10">
        <v>-69</v>
      </c>
      <c r="E231" s="89">
        <v>-2.2749752720079175E-2</v>
      </c>
      <c r="F231" s="93">
        <v>111</v>
      </c>
      <c r="G231" s="94">
        <v>332</v>
      </c>
      <c r="H231" s="94">
        <v>1531</v>
      </c>
      <c r="I231" s="94">
        <v>1101</v>
      </c>
      <c r="J231" s="94">
        <v>520</v>
      </c>
      <c r="K231" s="96">
        <v>3.7449392712550607E-2</v>
      </c>
      <c r="L231" s="96">
        <v>0.11201079622132254</v>
      </c>
      <c r="M231" s="96">
        <v>0.51653171390013497</v>
      </c>
      <c r="N231" s="96">
        <v>0.37145748987854249</v>
      </c>
      <c r="O231" s="96">
        <v>0.17543859649122806</v>
      </c>
      <c r="P231" s="109">
        <v>93.598954931417367</v>
      </c>
      <c r="R231" s="19">
        <v>686</v>
      </c>
      <c r="S231" s="14" t="s">
        <v>320</v>
      </c>
      <c r="T231" s="25"/>
      <c r="U231" s="28"/>
      <c r="V231" s="29"/>
      <c r="W231" s="30"/>
    </row>
    <row r="232" spans="1:23" ht="13.5" customHeight="1">
      <c r="A232" s="18" t="s">
        <v>376</v>
      </c>
      <c r="B232" s="32">
        <v>3004</v>
      </c>
      <c r="C232" s="5">
        <v>2946</v>
      </c>
      <c r="D232" s="10">
        <v>-58</v>
      </c>
      <c r="E232" s="89">
        <v>-1.9307589880159792E-2</v>
      </c>
      <c r="F232" s="93">
        <v>148</v>
      </c>
      <c r="G232" s="94">
        <v>435</v>
      </c>
      <c r="H232" s="94">
        <v>1543</v>
      </c>
      <c r="I232" s="94">
        <v>968</v>
      </c>
      <c r="J232" s="94">
        <v>437</v>
      </c>
      <c r="K232" s="96">
        <v>5.0237610319076711E-2</v>
      </c>
      <c r="L232" s="96">
        <v>0.14765784114052954</v>
      </c>
      <c r="M232" s="96">
        <v>0.52376103190767143</v>
      </c>
      <c r="N232" s="96">
        <v>0.32858112695179903</v>
      </c>
      <c r="O232" s="96">
        <v>0.14833672776646301</v>
      </c>
      <c r="P232" s="109">
        <v>90.926766040181462</v>
      </c>
      <c r="R232" s="19">
        <v>924</v>
      </c>
      <c r="S232" s="14" t="s">
        <v>377</v>
      </c>
      <c r="T232" s="25"/>
      <c r="U232" s="28"/>
      <c r="V232" s="29"/>
      <c r="W232" s="30"/>
    </row>
    <row r="233" spans="1:23" ht="13.5" customHeight="1">
      <c r="A233" s="18" t="s">
        <v>330</v>
      </c>
      <c r="B233" s="32">
        <v>2959</v>
      </c>
      <c r="C233" s="5">
        <v>2917</v>
      </c>
      <c r="D233" s="10">
        <v>-42</v>
      </c>
      <c r="E233" s="89">
        <v>-1.4193984454207498E-2</v>
      </c>
      <c r="F233" s="93">
        <v>154</v>
      </c>
      <c r="G233" s="94">
        <v>431</v>
      </c>
      <c r="H233" s="94">
        <v>1685</v>
      </c>
      <c r="I233" s="94">
        <v>801</v>
      </c>
      <c r="J233" s="94">
        <v>345</v>
      </c>
      <c r="K233" s="96">
        <v>5.2793966403839564E-2</v>
      </c>
      <c r="L233" s="96">
        <v>0.14775454233801852</v>
      </c>
      <c r="M233" s="96">
        <v>0.57764826876928355</v>
      </c>
      <c r="N233" s="96">
        <v>0.27459718889269796</v>
      </c>
      <c r="O233" s="96">
        <v>0.11827219746314707</v>
      </c>
      <c r="P233" s="109">
        <v>73.115727002967347</v>
      </c>
      <c r="R233" s="19">
        <v>738</v>
      </c>
      <c r="S233" s="14" t="s">
        <v>331</v>
      </c>
      <c r="T233" s="25"/>
      <c r="U233" s="28"/>
      <c r="V233" s="29"/>
      <c r="W233" s="30"/>
    </row>
    <row r="234" spans="1:23" ht="13.5" customHeight="1">
      <c r="A234" s="18" t="s">
        <v>362</v>
      </c>
      <c r="B234" s="32">
        <v>2938</v>
      </c>
      <c r="C234" s="5">
        <v>2903</v>
      </c>
      <c r="D234" s="10">
        <v>-35</v>
      </c>
      <c r="E234" s="89">
        <v>-1.1912865895166824E-2</v>
      </c>
      <c r="F234" s="93">
        <v>185</v>
      </c>
      <c r="G234" s="94">
        <v>511</v>
      </c>
      <c r="H234" s="94">
        <v>1530</v>
      </c>
      <c r="I234" s="94">
        <v>862</v>
      </c>
      <c r="J234" s="94">
        <v>427</v>
      </c>
      <c r="K234" s="96">
        <v>6.3727178780571825E-2</v>
      </c>
      <c r="L234" s="96">
        <v>0.17602480192903894</v>
      </c>
      <c r="M234" s="96">
        <v>0.5270409920771616</v>
      </c>
      <c r="N234" s="96">
        <v>0.29693420599379949</v>
      </c>
      <c r="O234" s="96">
        <v>0.14708921805029279</v>
      </c>
      <c r="P234" s="109">
        <v>89.738562091503269</v>
      </c>
      <c r="R234" s="19">
        <v>849</v>
      </c>
      <c r="S234" s="14" t="s">
        <v>362</v>
      </c>
      <c r="T234" s="25"/>
      <c r="U234" s="28"/>
      <c r="V234" s="29"/>
      <c r="W234" s="30"/>
    </row>
    <row r="235" spans="1:23" ht="13.5" customHeight="1">
      <c r="A235" s="18" t="s">
        <v>259</v>
      </c>
      <c r="B235" s="32">
        <v>2917</v>
      </c>
      <c r="C235" s="5">
        <v>2886</v>
      </c>
      <c r="D235" s="10">
        <v>-31</v>
      </c>
      <c r="E235" s="89">
        <v>-1.0627356873500138E-2</v>
      </c>
      <c r="F235" s="93">
        <v>182</v>
      </c>
      <c r="G235" s="94">
        <v>489</v>
      </c>
      <c r="H235" s="94">
        <v>1618</v>
      </c>
      <c r="I235" s="94">
        <v>779</v>
      </c>
      <c r="J235" s="94">
        <v>354</v>
      </c>
      <c r="K235" s="96">
        <v>6.3063063063063057E-2</v>
      </c>
      <c r="L235" s="96">
        <v>0.16943866943866945</v>
      </c>
      <c r="M235" s="96">
        <v>0.56063756063756065</v>
      </c>
      <c r="N235" s="96">
        <v>0.26992376992376993</v>
      </c>
      <c r="O235" s="96">
        <v>0.12266112266112267</v>
      </c>
      <c r="P235" s="109">
        <v>78.368355995055623</v>
      </c>
      <c r="R235" s="19">
        <v>416</v>
      </c>
      <c r="S235" s="14" t="s">
        <v>259</v>
      </c>
      <c r="T235" s="25"/>
      <c r="U235" s="28"/>
      <c r="V235" s="29"/>
      <c r="W235" s="30"/>
    </row>
    <row r="236" spans="1:23" ht="13.5" customHeight="1">
      <c r="A236" s="18" t="s">
        <v>337</v>
      </c>
      <c r="B236" s="32">
        <v>2904</v>
      </c>
      <c r="C236" s="5">
        <v>2877</v>
      </c>
      <c r="D236" s="10">
        <v>-27</v>
      </c>
      <c r="E236" s="89">
        <v>-9.2975206611570771E-3</v>
      </c>
      <c r="F236" s="93">
        <v>125</v>
      </c>
      <c r="G236" s="94">
        <v>369</v>
      </c>
      <c r="H236" s="94">
        <v>1480</v>
      </c>
      <c r="I236" s="94">
        <v>1028</v>
      </c>
      <c r="J236" s="94">
        <v>451</v>
      </c>
      <c r="K236" s="96">
        <v>4.3448036148766078E-2</v>
      </c>
      <c r="L236" s="96">
        <v>0.12825860271115747</v>
      </c>
      <c r="M236" s="96">
        <v>0.51442474800139038</v>
      </c>
      <c r="N236" s="96">
        <v>0.35731664928745221</v>
      </c>
      <c r="O236" s="96">
        <v>0.156760514424748</v>
      </c>
      <c r="P236" s="109">
        <v>94.391891891891888</v>
      </c>
      <c r="R236" s="19">
        <v>751</v>
      </c>
      <c r="S236" s="14" t="s">
        <v>337</v>
      </c>
      <c r="T236" s="27"/>
      <c r="U236" s="28"/>
      <c r="V236" s="29"/>
      <c r="W236" s="30"/>
    </row>
    <row r="237" spans="1:23" ht="13.5" customHeight="1">
      <c r="A237" s="18" t="s">
        <v>358</v>
      </c>
      <c r="B237" s="32">
        <v>2882</v>
      </c>
      <c r="C237" s="5">
        <v>2863</v>
      </c>
      <c r="D237" s="10">
        <v>-19</v>
      </c>
      <c r="E237" s="89">
        <v>-6.5926439972241457E-3</v>
      </c>
      <c r="F237" s="93">
        <v>178</v>
      </c>
      <c r="G237" s="94">
        <v>452</v>
      </c>
      <c r="H237" s="94">
        <v>1524</v>
      </c>
      <c r="I237" s="94">
        <v>887</v>
      </c>
      <c r="J237" s="94">
        <v>448</v>
      </c>
      <c r="K237" s="96">
        <v>6.2172546280125744E-2</v>
      </c>
      <c r="L237" s="96">
        <v>0.15787635347537549</v>
      </c>
      <c r="M237" s="96">
        <v>0.53230876702759344</v>
      </c>
      <c r="N237" s="96">
        <v>0.30981487949703107</v>
      </c>
      <c r="O237" s="96">
        <v>0.15647921760391198</v>
      </c>
      <c r="P237" s="109">
        <v>87.860892388451447</v>
      </c>
      <c r="R237" s="19">
        <v>845</v>
      </c>
      <c r="S237" s="14" t="s">
        <v>358</v>
      </c>
      <c r="T237" s="25"/>
      <c r="U237" s="28"/>
      <c r="V237" s="29"/>
      <c r="W237" s="30"/>
    </row>
    <row r="238" spans="1:23" ht="13.5" customHeight="1">
      <c r="A238" s="18" t="s">
        <v>256</v>
      </c>
      <c r="B238" s="32">
        <v>2866</v>
      </c>
      <c r="C238" s="5">
        <v>2820</v>
      </c>
      <c r="D238" s="10">
        <v>-46</v>
      </c>
      <c r="E238" s="89">
        <v>-1.6050244242847178E-2</v>
      </c>
      <c r="F238" s="93">
        <v>145</v>
      </c>
      <c r="G238" s="94">
        <v>382</v>
      </c>
      <c r="H238" s="94">
        <v>1380</v>
      </c>
      <c r="I238" s="94">
        <v>1058</v>
      </c>
      <c r="J238" s="94">
        <v>513</v>
      </c>
      <c r="K238" s="96">
        <v>5.1418439716312055E-2</v>
      </c>
      <c r="L238" s="96">
        <v>0.13546099290780142</v>
      </c>
      <c r="M238" s="96">
        <v>0.48936170212765956</v>
      </c>
      <c r="N238" s="96">
        <v>0.37517730496453899</v>
      </c>
      <c r="O238" s="96">
        <v>0.18191489361702129</v>
      </c>
      <c r="P238" s="109">
        <v>104.34782608695652</v>
      </c>
      <c r="R238" s="19">
        <v>403</v>
      </c>
      <c r="S238" s="14" t="s">
        <v>256</v>
      </c>
      <c r="T238" s="25"/>
      <c r="U238" s="28"/>
      <c r="V238" s="29"/>
      <c r="W238" s="30"/>
    </row>
    <row r="239" spans="1:23" ht="13.5" customHeight="1">
      <c r="A239" s="18" t="s">
        <v>289</v>
      </c>
      <c r="B239" s="32">
        <v>2813</v>
      </c>
      <c r="C239" s="5">
        <v>2750</v>
      </c>
      <c r="D239" s="10">
        <v>-63</v>
      </c>
      <c r="E239" s="89">
        <v>-2.2396018485602576E-2</v>
      </c>
      <c r="F239" s="93">
        <v>96</v>
      </c>
      <c r="G239" s="94">
        <v>250</v>
      </c>
      <c r="H239" s="94">
        <v>1324</v>
      </c>
      <c r="I239" s="94">
        <v>1176</v>
      </c>
      <c r="J239" s="94">
        <v>555</v>
      </c>
      <c r="K239" s="96">
        <v>3.490909090909091E-2</v>
      </c>
      <c r="L239" s="96">
        <v>9.0909090909090912E-2</v>
      </c>
      <c r="M239" s="96">
        <v>0.48145454545454547</v>
      </c>
      <c r="N239" s="96">
        <v>0.42763636363636365</v>
      </c>
      <c r="O239" s="96">
        <v>0.20181818181818181</v>
      </c>
      <c r="P239" s="109">
        <v>107.70392749244712</v>
      </c>
      <c r="R239" s="19">
        <v>576</v>
      </c>
      <c r="S239" s="14" t="s">
        <v>289</v>
      </c>
      <c r="T239" s="25"/>
      <c r="U239" s="28"/>
      <c r="V239" s="29"/>
      <c r="W239" s="30"/>
    </row>
    <row r="240" spans="1:23" ht="13.5" customHeight="1">
      <c r="A240" s="18" t="s">
        <v>220</v>
      </c>
      <c r="B240" s="32">
        <v>2778</v>
      </c>
      <c r="C240" s="5">
        <v>2689</v>
      </c>
      <c r="D240" s="10">
        <v>-89</v>
      </c>
      <c r="E240" s="89">
        <v>-3.2037437005039582E-2</v>
      </c>
      <c r="F240" s="93">
        <v>93</v>
      </c>
      <c r="G240" s="94">
        <v>279</v>
      </c>
      <c r="H240" s="94">
        <v>1387</v>
      </c>
      <c r="I240" s="94">
        <v>1023</v>
      </c>
      <c r="J240" s="94">
        <v>512</v>
      </c>
      <c r="K240" s="96">
        <v>3.4585347712904425E-2</v>
      </c>
      <c r="L240" s="96">
        <v>0.10375604313871328</v>
      </c>
      <c r="M240" s="96">
        <v>0.51580513201933809</v>
      </c>
      <c r="N240" s="96">
        <v>0.38043882484194869</v>
      </c>
      <c r="O240" s="96">
        <v>0.1904053551506136</v>
      </c>
      <c r="P240" s="109">
        <v>93.87166546503245</v>
      </c>
      <c r="R240" s="19">
        <v>204</v>
      </c>
      <c r="S240" s="14" t="s">
        <v>220</v>
      </c>
      <c r="T240" s="25"/>
      <c r="U240" s="28"/>
      <c r="V240" s="29"/>
      <c r="W240" s="30"/>
    </row>
    <row r="241" spans="1:23" ht="13.5" customHeight="1">
      <c r="A241" s="18" t="s">
        <v>308</v>
      </c>
      <c r="B241" s="32">
        <v>2721</v>
      </c>
      <c r="C241" s="5">
        <v>2675</v>
      </c>
      <c r="D241" s="10">
        <v>-46</v>
      </c>
      <c r="E241" s="89">
        <v>-1.6905549430356492E-2</v>
      </c>
      <c r="F241" s="93">
        <v>123</v>
      </c>
      <c r="G241" s="94">
        <v>314</v>
      </c>
      <c r="H241" s="94">
        <v>1356</v>
      </c>
      <c r="I241" s="94">
        <v>1005</v>
      </c>
      <c r="J241" s="94">
        <v>518</v>
      </c>
      <c r="K241" s="96">
        <v>4.5981308411214956E-2</v>
      </c>
      <c r="L241" s="96">
        <v>0.11738317757009346</v>
      </c>
      <c r="M241" s="96">
        <v>0.50691588785046726</v>
      </c>
      <c r="N241" s="96">
        <v>0.37570093457943926</v>
      </c>
      <c r="O241" s="96">
        <v>0.1936448598130841</v>
      </c>
      <c r="P241" s="109">
        <v>97.271386430678461</v>
      </c>
      <c r="R241" s="19">
        <v>619</v>
      </c>
      <c r="S241" s="14" t="s">
        <v>308</v>
      </c>
      <c r="T241" s="25"/>
      <c r="U241" s="28"/>
      <c r="V241" s="29"/>
      <c r="W241" s="30"/>
    </row>
    <row r="242" spans="1:23" ht="13.5" customHeight="1">
      <c r="A242" s="18" t="s">
        <v>380</v>
      </c>
      <c r="B242" s="32">
        <v>2756</v>
      </c>
      <c r="C242" s="5">
        <v>2671</v>
      </c>
      <c r="D242" s="10">
        <v>-85</v>
      </c>
      <c r="E242" s="89">
        <v>-3.0841799709724227E-2</v>
      </c>
      <c r="F242" s="93">
        <v>108</v>
      </c>
      <c r="G242" s="94">
        <v>347</v>
      </c>
      <c r="H242" s="94">
        <v>1454</v>
      </c>
      <c r="I242" s="94">
        <v>870</v>
      </c>
      <c r="J242" s="94">
        <v>377</v>
      </c>
      <c r="K242" s="96">
        <v>4.0434294271808315E-2</v>
      </c>
      <c r="L242" s="96">
        <v>0.1299138899288656</v>
      </c>
      <c r="M242" s="96">
        <v>0.54436540621490082</v>
      </c>
      <c r="N242" s="96">
        <v>0.32572070385623364</v>
      </c>
      <c r="O242" s="96">
        <v>0.14114563833770125</v>
      </c>
      <c r="P242" s="109">
        <v>83.700137551581847</v>
      </c>
      <c r="R242" s="19">
        <v>934</v>
      </c>
      <c r="S242" s="14" t="s">
        <v>492</v>
      </c>
      <c r="T242" s="25"/>
      <c r="U242" s="28"/>
      <c r="V242" s="29"/>
      <c r="W242" s="30"/>
    </row>
    <row r="243" spans="1:23" ht="13.5" customHeight="1">
      <c r="A243" s="18" t="s">
        <v>293</v>
      </c>
      <c r="B243" s="32">
        <v>2676</v>
      </c>
      <c r="C243" s="5">
        <v>2653</v>
      </c>
      <c r="D243" s="10">
        <v>-23</v>
      </c>
      <c r="E243" s="89">
        <v>-8.5949177877429062E-3</v>
      </c>
      <c r="F243" s="93">
        <v>255</v>
      </c>
      <c r="G243" s="94">
        <v>649</v>
      </c>
      <c r="H243" s="94">
        <v>1331</v>
      </c>
      <c r="I243" s="94">
        <v>673</v>
      </c>
      <c r="J243" s="94">
        <v>289</v>
      </c>
      <c r="K243" s="96">
        <v>9.6117602713908776E-2</v>
      </c>
      <c r="L243" s="96">
        <v>0.24462872220128157</v>
      </c>
      <c r="M243" s="96">
        <v>0.50169619298906898</v>
      </c>
      <c r="N243" s="96">
        <v>0.25367508480964945</v>
      </c>
      <c r="O243" s="96">
        <v>0.10893328307576329</v>
      </c>
      <c r="P243" s="109">
        <v>99.323816679188582</v>
      </c>
      <c r="R243" s="19">
        <v>584</v>
      </c>
      <c r="S243" s="14" t="s">
        <v>293</v>
      </c>
      <c r="T243" s="25"/>
      <c r="U243" s="28"/>
      <c r="V243" s="29"/>
      <c r="W243" s="30"/>
    </row>
    <row r="244" spans="1:23" ht="13.5" customHeight="1">
      <c r="A244" s="18" t="s">
        <v>323</v>
      </c>
      <c r="B244" s="32">
        <v>2690</v>
      </c>
      <c r="C244" s="5">
        <v>2636</v>
      </c>
      <c r="D244" s="10">
        <v>-54</v>
      </c>
      <c r="E244" s="89">
        <v>-2.007434944237918E-2</v>
      </c>
      <c r="F244" s="93">
        <v>202</v>
      </c>
      <c r="G244" s="94">
        <v>476</v>
      </c>
      <c r="H244" s="94">
        <v>1401</v>
      </c>
      <c r="I244" s="94">
        <v>759</v>
      </c>
      <c r="J244" s="94">
        <v>376</v>
      </c>
      <c r="K244" s="96">
        <v>7.6631259484066766E-2</v>
      </c>
      <c r="L244" s="96">
        <v>0.18057663125948406</v>
      </c>
      <c r="M244" s="96">
        <v>0.53148710166919577</v>
      </c>
      <c r="N244" s="96">
        <v>0.2879362670713202</v>
      </c>
      <c r="O244" s="96">
        <v>0.14264036418816389</v>
      </c>
      <c r="P244" s="109">
        <v>88.151320485367592</v>
      </c>
      <c r="R244" s="19">
        <v>691</v>
      </c>
      <c r="S244" s="14" t="s">
        <v>323</v>
      </c>
      <c r="T244" s="25"/>
      <c r="U244" s="28"/>
      <c r="V244" s="29"/>
      <c r="W244" s="30"/>
    </row>
    <row r="245" spans="1:23" ht="13.5" customHeight="1">
      <c r="A245" s="18" t="s">
        <v>350</v>
      </c>
      <c r="B245" s="32">
        <v>2673</v>
      </c>
      <c r="C245" s="5">
        <v>2626</v>
      </c>
      <c r="D245" s="10">
        <v>-47</v>
      </c>
      <c r="E245" s="89">
        <v>-1.7583239805462059E-2</v>
      </c>
      <c r="F245" s="93">
        <v>117</v>
      </c>
      <c r="G245" s="94">
        <v>280</v>
      </c>
      <c r="H245" s="94">
        <v>1314</v>
      </c>
      <c r="I245" s="94">
        <v>1032</v>
      </c>
      <c r="J245" s="94">
        <v>473</v>
      </c>
      <c r="K245" s="96">
        <v>4.4554455445544552E-2</v>
      </c>
      <c r="L245" s="96">
        <v>0.10662604722010663</v>
      </c>
      <c r="M245" s="96">
        <v>0.50038080731150036</v>
      </c>
      <c r="N245" s="96">
        <v>0.39299314546839298</v>
      </c>
      <c r="O245" s="96">
        <v>0.18012185833968011</v>
      </c>
      <c r="P245" s="109">
        <v>99.847792998477928</v>
      </c>
      <c r="R245" s="19">
        <v>785</v>
      </c>
      <c r="S245" s="14" t="s">
        <v>350</v>
      </c>
      <c r="T245" s="25"/>
      <c r="U245" s="28"/>
      <c r="V245" s="29"/>
      <c r="W245" s="30"/>
    </row>
    <row r="246" spans="1:23" ht="13.5" customHeight="1">
      <c r="A246" s="18" t="s">
        <v>185</v>
      </c>
      <c r="B246" s="32">
        <v>2638</v>
      </c>
      <c r="C246" s="5">
        <v>2588</v>
      </c>
      <c r="D246" s="10">
        <v>-50</v>
      </c>
      <c r="E246" s="89">
        <v>-1.8953752843062888E-2</v>
      </c>
      <c r="F246" s="93">
        <v>190</v>
      </c>
      <c r="G246" s="94">
        <v>450</v>
      </c>
      <c r="H246" s="94">
        <v>1550</v>
      </c>
      <c r="I246" s="94">
        <v>588</v>
      </c>
      <c r="J246" s="94">
        <v>278</v>
      </c>
      <c r="K246" s="96">
        <v>7.3415765069551775E-2</v>
      </c>
      <c r="L246" s="96">
        <v>0.17387944358578053</v>
      </c>
      <c r="M246" s="96">
        <v>0.59891808346213293</v>
      </c>
      <c r="N246" s="96">
        <v>0.22720247295208656</v>
      </c>
      <c r="O246" s="96">
        <v>0.10741885625965997</v>
      </c>
      <c r="P246" s="109">
        <v>66.967741935483872</v>
      </c>
      <c r="R246" s="19">
        <v>60</v>
      </c>
      <c r="S246" s="14" t="s">
        <v>185</v>
      </c>
      <c r="T246" s="25"/>
      <c r="U246" s="28"/>
      <c r="V246" s="29"/>
      <c r="W246" s="30"/>
    </row>
    <row r="247" spans="1:23" ht="13.5" customHeight="1">
      <c r="A247" s="18" t="s">
        <v>193</v>
      </c>
      <c r="B247" s="32">
        <v>2621</v>
      </c>
      <c r="C247" s="5">
        <v>2574</v>
      </c>
      <c r="D247" s="10">
        <v>-47</v>
      </c>
      <c r="E247" s="89">
        <v>-1.7932086989698615E-2</v>
      </c>
      <c r="F247" s="93">
        <v>90</v>
      </c>
      <c r="G247" s="94">
        <v>221</v>
      </c>
      <c r="H247" s="94">
        <v>1257</v>
      </c>
      <c r="I247" s="94">
        <v>1096</v>
      </c>
      <c r="J247" s="94">
        <v>527</v>
      </c>
      <c r="K247" s="96">
        <v>3.4965034965034968E-2</v>
      </c>
      <c r="L247" s="96">
        <v>8.5858585858585856E-2</v>
      </c>
      <c r="M247" s="96">
        <v>0.48834498834498835</v>
      </c>
      <c r="N247" s="96">
        <v>0.42579642579642579</v>
      </c>
      <c r="O247" s="96">
        <v>0.20473970473970474</v>
      </c>
      <c r="P247" s="109">
        <v>104.77326968973746</v>
      </c>
      <c r="R247" s="19">
        <v>81</v>
      </c>
      <c r="S247" s="14" t="s">
        <v>475</v>
      </c>
      <c r="T247" s="25"/>
      <c r="U247" s="28"/>
      <c r="V247" s="29"/>
      <c r="W247" s="30"/>
    </row>
    <row r="248" spans="1:23" ht="13.5" customHeight="1">
      <c r="A248" s="18" t="s">
        <v>368</v>
      </c>
      <c r="B248" s="32">
        <v>2568</v>
      </c>
      <c r="C248" s="5">
        <v>2523</v>
      </c>
      <c r="D248" s="10">
        <v>-45</v>
      </c>
      <c r="E248" s="89">
        <v>-1.7523364485981352E-2</v>
      </c>
      <c r="F248" s="93">
        <v>131</v>
      </c>
      <c r="G248" s="94">
        <v>355</v>
      </c>
      <c r="H248" s="94">
        <v>1343</v>
      </c>
      <c r="I248" s="94">
        <v>825</v>
      </c>
      <c r="J248" s="94">
        <v>357</v>
      </c>
      <c r="K248" s="96">
        <v>5.1922314704716609E-2</v>
      </c>
      <c r="L248" s="96">
        <v>0.14070550931430836</v>
      </c>
      <c r="M248" s="96">
        <v>0.53230281411018632</v>
      </c>
      <c r="N248" s="96">
        <v>0.32699167657550537</v>
      </c>
      <c r="O248" s="96">
        <v>0.14149821640903687</v>
      </c>
      <c r="P248" s="109">
        <v>87.862993298585252</v>
      </c>
      <c r="R248" s="19">
        <v>889</v>
      </c>
      <c r="S248" s="14" t="s">
        <v>368</v>
      </c>
      <c r="T248" s="25"/>
      <c r="U248" s="28"/>
      <c r="V248" s="29"/>
      <c r="W248" s="30"/>
    </row>
    <row r="249" spans="1:23" ht="13.5" customHeight="1">
      <c r="A249" s="43" t="s">
        <v>237</v>
      </c>
      <c r="B249" s="32">
        <v>2586</v>
      </c>
      <c r="C249" s="5">
        <v>2521</v>
      </c>
      <c r="D249" s="10">
        <v>-65</v>
      </c>
      <c r="E249" s="89">
        <v>-2.5135344160866158E-2</v>
      </c>
      <c r="F249" s="93">
        <v>116</v>
      </c>
      <c r="G249" s="94">
        <v>314</v>
      </c>
      <c r="H249" s="94">
        <v>1315</v>
      </c>
      <c r="I249" s="94">
        <v>892</v>
      </c>
      <c r="J249" s="94">
        <v>426</v>
      </c>
      <c r="K249" s="96">
        <v>4.6013486711622371E-2</v>
      </c>
      <c r="L249" s="96">
        <v>0.12455374851249504</v>
      </c>
      <c r="M249" s="96">
        <v>0.52161840539468463</v>
      </c>
      <c r="N249" s="96">
        <v>0.35382784609282031</v>
      </c>
      <c r="O249" s="96">
        <v>0.16898056326854421</v>
      </c>
      <c r="P249" s="109">
        <v>91.711026615969573</v>
      </c>
      <c r="R249" s="40">
        <v>275</v>
      </c>
      <c r="S249" s="14" t="s">
        <v>237</v>
      </c>
      <c r="T249" s="25"/>
      <c r="U249" s="28"/>
      <c r="V249" s="29"/>
      <c r="W249" s="30"/>
    </row>
    <row r="250" spans="1:23" ht="13.5" customHeight="1">
      <c r="A250" s="18" t="s">
        <v>257</v>
      </c>
      <c r="B250" s="32">
        <v>2580</v>
      </c>
      <c r="C250" s="5">
        <v>2518</v>
      </c>
      <c r="D250" s="10">
        <v>-62</v>
      </c>
      <c r="E250" s="89">
        <v>-2.4031007751938005E-2</v>
      </c>
      <c r="F250" s="93">
        <v>159</v>
      </c>
      <c r="G250" s="94">
        <v>356</v>
      </c>
      <c r="H250" s="94">
        <v>1381</v>
      </c>
      <c r="I250" s="94">
        <v>781</v>
      </c>
      <c r="J250" s="94">
        <v>382</v>
      </c>
      <c r="K250" s="96">
        <v>6.3145353455123107E-2</v>
      </c>
      <c r="L250" s="96">
        <v>0.14138204924543288</v>
      </c>
      <c r="M250" s="96">
        <v>0.54845115170770453</v>
      </c>
      <c r="N250" s="96">
        <v>0.31016679904686256</v>
      </c>
      <c r="O250" s="96">
        <v>0.1517077045274027</v>
      </c>
      <c r="P250" s="109">
        <v>82.331643736422876</v>
      </c>
      <c r="R250" s="19">
        <v>407</v>
      </c>
      <c r="S250" s="14" t="s">
        <v>258</v>
      </c>
      <c r="T250" s="25"/>
      <c r="U250" s="28"/>
      <c r="V250" s="29"/>
      <c r="W250" s="30"/>
    </row>
    <row r="251" spans="1:23" ht="13.5" customHeight="1">
      <c r="A251" s="18" t="s">
        <v>251</v>
      </c>
      <c r="B251" s="32">
        <v>2533</v>
      </c>
      <c r="C251" s="5">
        <v>2474</v>
      </c>
      <c r="D251" s="10">
        <v>-59</v>
      </c>
      <c r="E251" s="89">
        <v>-2.3292538491906822E-2</v>
      </c>
      <c r="F251" s="93">
        <v>156</v>
      </c>
      <c r="G251" s="94">
        <v>429</v>
      </c>
      <c r="H251" s="94">
        <v>1301</v>
      </c>
      <c r="I251" s="94">
        <v>744</v>
      </c>
      <c r="J251" s="94">
        <v>358</v>
      </c>
      <c r="K251" s="96">
        <v>6.3055780113177043E-2</v>
      </c>
      <c r="L251" s="96">
        <v>0.17340339531123686</v>
      </c>
      <c r="M251" s="96">
        <v>0.5258690379951495</v>
      </c>
      <c r="N251" s="96">
        <v>0.30072756669361356</v>
      </c>
      <c r="O251" s="96">
        <v>0.14470493128536782</v>
      </c>
      <c r="P251" s="109">
        <v>90.161414296694858</v>
      </c>
      <c r="R251" s="19">
        <v>317</v>
      </c>
      <c r="S251" s="14" t="s">
        <v>251</v>
      </c>
      <c r="T251" s="20"/>
      <c r="U251" s="28"/>
      <c r="V251" s="29"/>
      <c r="W251" s="30"/>
    </row>
    <row r="252" spans="1:23" ht="13.5" customHeight="1">
      <c r="A252" s="18" t="s">
        <v>173</v>
      </c>
      <c r="B252" s="32">
        <v>2491</v>
      </c>
      <c r="C252" s="5">
        <v>2447</v>
      </c>
      <c r="D252" s="10">
        <v>-44</v>
      </c>
      <c r="E252" s="89">
        <v>-1.7663588920112439E-2</v>
      </c>
      <c r="F252" s="93">
        <v>163</v>
      </c>
      <c r="G252" s="94">
        <v>461</v>
      </c>
      <c r="H252" s="94">
        <v>1340</v>
      </c>
      <c r="I252" s="94">
        <v>646</v>
      </c>
      <c r="J252" s="94">
        <v>304</v>
      </c>
      <c r="K252" s="96">
        <v>6.6612178177360037E-2</v>
      </c>
      <c r="L252" s="96">
        <v>0.18839395177768697</v>
      </c>
      <c r="M252" s="96">
        <v>0.54760931753167141</v>
      </c>
      <c r="N252" s="96">
        <v>0.26399673069064161</v>
      </c>
      <c r="O252" s="96">
        <v>0.12423375561912546</v>
      </c>
      <c r="P252" s="109">
        <v>82.611940298507463</v>
      </c>
      <c r="R252" s="19">
        <v>9</v>
      </c>
      <c r="S252" s="14" t="s">
        <v>173</v>
      </c>
      <c r="T252" s="27"/>
      <c r="U252" s="28"/>
      <c r="V252" s="29"/>
      <c r="W252" s="30"/>
    </row>
    <row r="253" spans="1:23" ht="13.5" customHeight="1">
      <c r="A253" s="18" t="s">
        <v>363</v>
      </c>
      <c r="B253" s="32">
        <v>2387</v>
      </c>
      <c r="C253" s="5">
        <v>2407</v>
      </c>
      <c r="D253" s="10">
        <v>20</v>
      </c>
      <c r="E253" s="89">
        <v>8.3787180561374353E-3</v>
      </c>
      <c r="F253" s="93">
        <v>146</v>
      </c>
      <c r="G253" s="94">
        <v>423</v>
      </c>
      <c r="H253" s="94">
        <v>1280</v>
      </c>
      <c r="I253" s="94">
        <v>704</v>
      </c>
      <c r="J253" s="94">
        <v>322</v>
      </c>
      <c r="K253" s="96">
        <v>6.0656418778562524E-2</v>
      </c>
      <c r="L253" s="96">
        <v>0.17573743248857499</v>
      </c>
      <c r="M253" s="96">
        <v>0.53178230162027418</v>
      </c>
      <c r="N253" s="96">
        <v>0.29248026589115084</v>
      </c>
      <c r="O253" s="96">
        <v>0.13377648525135022</v>
      </c>
      <c r="P253" s="109">
        <v>88.046875</v>
      </c>
      <c r="R253" s="19">
        <v>850</v>
      </c>
      <c r="S253" s="14" t="s">
        <v>363</v>
      </c>
      <c r="T253" s="25"/>
      <c r="U253" s="28"/>
      <c r="V253" s="29"/>
      <c r="W253" s="30"/>
    </row>
    <row r="254" spans="1:23" ht="13.5" customHeight="1">
      <c r="A254" s="18" t="s">
        <v>365</v>
      </c>
      <c r="B254" s="32">
        <v>2420</v>
      </c>
      <c r="C254" s="5">
        <v>2394</v>
      </c>
      <c r="D254" s="10">
        <v>-26</v>
      </c>
      <c r="E254" s="89">
        <v>-1.0743801652892571E-2</v>
      </c>
      <c r="F254" s="93">
        <v>77</v>
      </c>
      <c r="G254" s="94">
        <v>232</v>
      </c>
      <c r="H254" s="94">
        <v>1221</v>
      </c>
      <c r="I254" s="94">
        <v>941</v>
      </c>
      <c r="J254" s="94">
        <v>388</v>
      </c>
      <c r="K254" s="96">
        <v>3.2163742690058478E-2</v>
      </c>
      <c r="L254" s="96">
        <v>9.6908939014202167E-2</v>
      </c>
      <c r="M254" s="96">
        <v>0.5100250626566416</v>
      </c>
      <c r="N254" s="96">
        <v>0.39306599832915623</v>
      </c>
      <c r="O254" s="96">
        <v>0.16207184628237259</v>
      </c>
      <c r="P254" s="109">
        <v>96.068796068796061</v>
      </c>
      <c r="R254" s="19">
        <v>857</v>
      </c>
      <c r="S254" s="14" t="s">
        <v>365</v>
      </c>
      <c r="T254" s="25"/>
      <c r="U254" s="28"/>
      <c r="V254" s="29"/>
      <c r="W254" s="30"/>
    </row>
    <row r="255" spans="1:23" ht="13.5" customHeight="1">
      <c r="A255" s="18" t="s">
        <v>309</v>
      </c>
      <c r="B255" s="32">
        <v>2446</v>
      </c>
      <c r="C255" s="5">
        <v>2380</v>
      </c>
      <c r="D255" s="10">
        <v>-66</v>
      </c>
      <c r="E255" s="89">
        <v>-2.698282910874894E-2</v>
      </c>
      <c r="F255" s="93">
        <v>70</v>
      </c>
      <c r="G255" s="94">
        <v>204</v>
      </c>
      <c r="H255" s="94">
        <v>1160</v>
      </c>
      <c r="I255" s="94">
        <v>1016</v>
      </c>
      <c r="J255" s="94">
        <v>465</v>
      </c>
      <c r="K255" s="96">
        <v>2.9411764705882353E-2</v>
      </c>
      <c r="L255" s="96">
        <v>8.5714285714285715E-2</v>
      </c>
      <c r="M255" s="96">
        <v>0.48739495798319327</v>
      </c>
      <c r="N255" s="96">
        <v>0.42689075630252099</v>
      </c>
      <c r="O255" s="96">
        <v>0.1953781512605042</v>
      </c>
      <c r="P255" s="109">
        <v>105.17241379310344</v>
      </c>
      <c r="R255" s="19">
        <v>620</v>
      </c>
      <c r="S255" s="14" t="s">
        <v>309</v>
      </c>
      <c r="T255" s="25"/>
      <c r="U255" s="28"/>
      <c r="V255" s="29"/>
      <c r="W255" s="30"/>
    </row>
    <row r="256" spans="1:23" ht="13.5" customHeight="1">
      <c r="A256" s="18" t="s">
        <v>345</v>
      </c>
      <c r="B256" s="32">
        <v>2430</v>
      </c>
      <c r="C256" s="5">
        <v>2375</v>
      </c>
      <c r="D256" s="10">
        <v>-55</v>
      </c>
      <c r="E256" s="89">
        <v>-2.2633744855967031E-2</v>
      </c>
      <c r="F256" s="93">
        <v>87</v>
      </c>
      <c r="G256" s="94">
        <v>208</v>
      </c>
      <c r="H256" s="94">
        <v>1163</v>
      </c>
      <c r="I256" s="94">
        <v>1004</v>
      </c>
      <c r="J256" s="94">
        <v>485</v>
      </c>
      <c r="K256" s="96">
        <v>3.6631578947368418E-2</v>
      </c>
      <c r="L256" s="96">
        <v>8.7578947368421048E-2</v>
      </c>
      <c r="M256" s="96">
        <v>0.48968421052631578</v>
      </c>
      <c r="N256" s="96">
        <v>0.42273684210526313</v>
      </c>
      <c r="O256" s="96">
        <v>0.20421052631578948</v>
      </c>
      <c r="P256" s="109">
        <v>104.21324161650902</v>
      </c>
      <c r="R256" s="19">
        <v>768</v>
      </c>
      <c r="S256" s="14" t="s">
        <v>345</v>
      </c>
      <c r="T256" s="25"/>
      <c r="U256" s="28"/>
      <c r="V256" s="29"/>
      <c r="W256" s="30"/>
    </row>
    <row r="257" spans="1:23" ht="13.5" customHeight="1">
      <c r="A257" s="18" t="s">
        <v>184</v>
      </c>
      <c r="B257" s="32">
        <v>2404</v>
      </c>
      <c r="C257" s="5">
        <v>2346</v>
      </c>
      <c r="D257" s="10">
        <v>-58</v>
      </c>
      <c r="E257" s="89">
        <v>-2.4126455906821942E-2</v>
      </c>
      <c r="F257" s="93">
        <v>145</v>
      </c>
      <c r="G257" s="94">
        <v>379</v>
      </c>
      <c r="H257" s="94">
        <v>1265</v>
      </c>
      <c r="I257" s="94">
        <v>702</v>
      </c>
      <c r="J257" s="94">
        <v>352</v>
      </c>
      <c r="K257" s="96">
        <v>6.1807331628303493E-2</v>
      </c>
      <c r="L257" s="96">
        <v>0.16155157715260018</v>
      </c>
      <c r="M257" s="96">
        <v>0.53921568627450978</v>
      </c>
      <c r="N257" s="96">
        <v>0.29923273657289001</v>
      </c>
      <c r="O257" s="96">
        <v>0.15004262574595056</v>
      </c>
      <c r="P257" s="109">
        <v>85.454545454545453</v>
      </c>
      <c r="R257" s="19">
        <v>52</v>
      </c>
      <c r="S257" s="14" t="s">
        <v>184</v>
      </c>
      <c r="T257" s="25"/>
      <c r="U257" s="28"/>
      <c r="V257" s="29"/>
      <c r="W257" s="30"/>
    </row>
    <row r="258" spans="1:23" ht="13.5" customHeight="1">
      <c r="A258" s="18" t="s">
        <v>281</v>
      </c>
      <c r="B258" s="32">
        <v>2321</v>
      </c>
      <c r="C258" s="5">
        <v>2281</v>
      </c>
      <c r="D258" s="10">
        <v>-40</v>
      </c>
      <c r="E258" s="89">
        <v>-1.7233950883239979E-2</v>
      </c>
      <c r="F258" s="93">
        <v>116</v>
      </c>
      <c r="G258" s="94">
        <v>326</v>
      </c>
      <c r="H258" s="94">
        <v>1296</v>
      </c>
      <c r="I258" s="94">
        <v>659</v>
      </c>
      <c r="J258" s="94">
        <v>306</v>
      </c>
      <c r="K258" s="96">
        <v>5.0854888206926789E-2</v>
      </c>
      <c r="L258" s="96">
        <v>0.14291977202981149</v>
      </c>
      <c r="M258" s="96">
        <v>0.56817185444980267</v>
      </c>
      <c r="N258" s="96">
        <v>0.28890837352038579</v>
      </c>
      <c r="O258" s="96">
        <v>0.13415168785620343</v>
      </c>
      <c r="P258" s="109">
        <v>76.003086419753075</v>
      </c>
      <c r="R258" s="19">
        <v>498</v>
      </c>
      <c r="S258" s="14" t="s">
        <v>281</v>
      </c>
      <c r="T258" s="25"/>
      <c r="U258" s="28"/>
      <c r="V258" s="29"/>
      <c r="W258" s="30"/>
    </row>
    <row r="259" spans="1:23" ht="13.5" customHeight="1">
      <c r="A259" s="18" t="s">
        <v>226</v>
      </c>
      <c r="B259" s="32">
        <v>2290</v>
      </c>
      <c r="C259" s="5">
        <v>2240</v>
      </c>
      <c r="D259" s="10">
        <v>-50</v>
      </c>
      <c r="E259" s="89">
        <v>-2.183406113537123E-2</v>
      </c>
      <c r="F259" s="93">
        <v>115</v>
      </c>
      <c r="G259" s="94">
        <v>281</v>
      </c>
      <c r="H259" s="94">
        <v>1156</v>
      </c>
      <c r="I259" s="94">
        <v>803</v>
      </c>
      <c r="J259" s="94">
        <v>358</v>
      </c>
      <c r="K259" s="96">
        <v>5.1339285714285712E-2</v>
      </c>
      <c r="L259" s="96">
        <v>0.12544642857142857</v>
      </c>
      <c r="M259" s="96">
        <v>0.51607142857142863</v>
      </c>
      <c r="N259" s="96">
        <v>0.35848214285714286</v>
      </c>
      <c r="O259" s="96">
        <v>0.15982142857142856</v>
      </c>
      <c r="P259" s="109">
        <v>93.771626297577853</v>
      </c>
      <c r="R259" s="19">
        <v>230</v>
      </c>
      <c r="S259" s="14" t="s">
        <v>226</v>
      </c>
      <c r="T259" s="25"/>
      <c r="U259" s="28"/>
      <c r="V259" s="29"/>
      <c r="W259" s="30"/>
    </row>
    <row r="260" spans="1:23" ht="13.5" customHeight="1">
      <c r="A260" s="18" t="s">
        <v>388</v>
      </c>
      <c r="B260" s="32">
        <v>2282</v>
      </c>
      <c r="C260" s="5">
        <v>2237</v>
      </c>
      <c r="D260" s="10">
        <v>-45</v>
      </c>
      <c r="E260" s="89">
        <v>-1.9719544259421573E-2</v>
      </c>
      <c r="F260" s="93">
        <v>90</v>
      </c>
      <c r="G260" s="94">
        <v>258</v>
      </c>
      <c r="H260" s="94">
        <v>1295</v>
      </c>
      <c r="I260" s="94">
        <v>684</v>
      </c>
      <c r="J260" s="94">
        <v>304</v>
      </c>
      <c r="K260" s="96">
        <v>4.023245417970496E-2</v>
      </c>
      <c r="L260" s="96">
        <v>0.11533303531515422</v>
      </c>
      <c r="M260" s="96">
        <v>0.57890031291908806</v>
      </c>
      <c r="N260" s="96">
        <v>0.30576665176575774</v>
      </c>
      <c r="O260" s="96">
        <v>0.1358962896736701</v>
      </c>
      <c r="P260" s="109">
        <v>72.74131274131274</v>
      </c>
      <c r="R260" s="19">
        <v>981</v>
      </c>
      <c r="S260" s="14" t="s">
        <v>388</v>
      </c>
      <c r="T260" s="27"/>
      <c r="U260" s="28"/>
      <c r="V260" s="29"/>
      <c r="W260" s="30"/>
    </row>
    <row r="261" spans="1:23" ht="13.5" customHeight="1">
      <c r="A261" s="18" t="s">
        <v>373</v>
      </c>
      <c r="B261" s="32">
        <v>2271</v>
      </c>
      <c r="C261" s="5">
        <v>2228</v>
      </c>
      <c r="D261" s="10">
        <v>-43</v>
      </c>
      <c r="E261" s="89">
        <v>-1.8934390136503776E-2</v>
      </c>
      <c r="F261" s="93">
        <v>122</v>
      </c>
      <c r="G261" s="94">
        <v>309</v>
      </c>
      <c r="H261" s="94">
        <v>1246</v>
      </c>
      <c r="I261" s="94">
        <v>673</v>
      </c>
      <c r="J261" s="94">
        <v>307</v>
      </c>
      <c r="K261" s="96">
        <v>5.475763016157989E-2</v>
      </c>
      <c r="L261" s="96">
        <v>0.13868940754039497</v>
      </c>
      <c r="M261" s="96">
        <v>0.55924596050269304</v>
      </c>
      <c r="N261" s="96">
        <v>0.30206463195691202</v>
      </c>
      <c r="O261" s="96">
        <v>0.13779174147217235</v>
      </c>
      <c r="P261" s="109">
        <v>78.81219903691813</v>
      </c>
      <c r="R261" s="19">
        <v>918</v>
      </c>
      <c r="S261" s="14" t="s">
        <v>491</v>
      </c>
      <c r="T261" s="25"/>
      <c r="U261" s="28"/>
      <c r="V261" s="29"/>
      <c r="W261" s="30"/>
    </row>
    <row r="262" spans="1:23" ht="13.5" customHeight="1">
      <c r="A262" s="18" t="s">
        <v>239</v>
      </c>
      <c r="B262" s="32">
        <v>2271</v>
      </c>
      <c r="C262" s="5">
        <v>2227</v>
      </c>
      <c r="D262" s="10">
        <v>-44</v>
      </c>
      <c r="E262" s="89">
        <v>-1.9374724790841014E-2</v>
      </c>
      <c r="F262" s="93">
        <v>105</v>
      </c>
      <c r="G262" s="94">
        <v>286</v>
      </c>
      <c r="H262" s="94">
        <v>1200</v>
      </c>
      <c r="I262" s="94">
        <v>741</v>
      </c>
      <c r="J262" s="94">
        <v>413</v>
      </c>
      <c r="K262" s="96">
        <v>4.7148630444544232E-2</v>
      </c>
      <c r="L262" s="96">
        <v>0.12842388863942525</v>
      </c>
      <c r="M262" s="96">
        <v>0.53884149079479116</v>
      </c>
      <c r="N262" s="96">
        <v>0.33273462056578357</v>
      </c>
      <c r="O262" s="96">
        <v>0.18545127974854064</v>
      </c>
      <c r="P262" s="109">
        <v>85.583333333333329</v>
      </c>
      <c r="R262" s="19">
        <v>284</v>
      </c>
      <c r="S262" s="14" t="s">
        <v>239</v>
      </c>
      <c r="T262" s="25"/>
      <c r="U262" s="28"/>
      <c r="V262" s="29"/>
      <c r="W262" s="30"/>
    </row>
    <row r="263" spans="1:23" ht="13.5" customHeight="1">
      <c r="A263" s="43" t="s">
        <v>197</v>
      </c>
      <c r="B263" s="32">
        <v>2166</v>
      </c>
      <c r="C263" s="5">
        <v>2161</v>
      </c>
      <c r="D263" s="10">
        <v>-5</v>
      </c>
      <c r="E263" s="89">
        <v>-2.3084025854108736E-3</v>
      </c>
      <c r="F263" s="93">
        <v>108</v>
      </c>
      <c r="G263" s="94">
        <v>287</v>
      </c>
      <c r="H263" s="94">
        <v>1191</v>
      </c>
      <c r="I263" s="94">
        <v>683</v>
      </c>
      <c r="J263" s="94">
        <v>269</v>
      </c>
      <c r="K263" s="96">
        <v>4.9976862563627947E-2</v>
      </c>
      <c r="L263" s="96">
        <v>0.13280888477556688</v>
      </c>
      <c r="M263" s="96">
        <v>0.55113373438223046</v>
      </c>
      <c r="N263" s="96">
        <v>0.3160573808422027</v>
      </c>
      <c r="O263" s="96">
        <v>0.12447940768162888</v>
      </c>
      <c r="P263" s="109">
        <v>81.444164567590263</v>
      </c>
      <c r="R263" s="40">
        <v>103</v>
      </c>
      <c r="S263" s="14" t="s">
        <v>197</v>
      </c>
      <c r="T263" s="25"/>
      <c r="U263" s="28"/>
      <c r="V263" s="29"/>
      <c r="W263" s="30"/>
    </row>
    <row r="264" spans="1:23" ht="13.5" customHeight="1">
      <c r="A264" s="18" t="s">
        <v>260</v>
      </c>
      <c r="B264" s="32">
        <v>2135</v>
      </c>
      <c r="C264" s="5">
        <v>2131</v>
      </c>
      <c r="D264" s="10">
        <v>-4</v>
      </c>
      <c r="E264" s="89">
        <v>-1.8735362997658322E-3</v>
      </c>
      <c r="F264" s="93">
        <v>204</v>
      </c>
      <c r="G264" s="94">
        <v>461</v>
      </c>
      <c r="H264" s="94">
        <v>1255</v>
      </c>
      <c r="I264" s="94">
        <v>415</v>
      </c>
      <c r="J264" s="94">
        <v>185</v>
      </c>
      <c r="K264" s="96">
        <v>9.5729704364148294E-2</v>
      </c>
      <c r="L264" s="96">
        <v>0.21633036133270764</v>
      </c>
      <c r="M264" s="96">
        <v>0.58892538714218678</v>
      </c>
      <c r="N264" s="96">
        <v>0.19474425152510558</v>
      </c>
      <c r="O264" s="96">
        <v>8.6813702487095259E-2</v>
      </c>
      <c r="P264" s="109">
        <v>69.800796812748999</v>
      </c>
      <c r="R264" s="19">
        <v>417</v>
      </c>
      <c r="S264" s="14" t="s">
        <v>260</v>
      </c>
      <c r="T264" s="25"/>
      <c r="U264" s="28"/>
      <c r="V264" s="29"/>
      <c r="W264" s="30"/>
    </row>
    <row r="265" spans="1:23" ht="13.5" customHeight="1">
      <c r="A265" s="18" t="s">
        <v>244</v>
      </c>
      <c r="B265" s="32">
        <v>2158</v>
      </c>
      <c r="C265" s="5">
        <v>2119</v>
      </c>
      <c r="D265" s="10">
        <v>-39</v>
      </c>
      <c r="E265" s="89">
        <v>-1.8072289156626509E-2</v>
      </c>
      <c r="F265" s="93">
        <v>67</v>
      </c>
      <c r="G265" s="94">
        <v>177</v>
      </c>
      <c r="H265" s="94">
        <v>980</v>
      </c>
      <c r="I265" s="94">
        <v>962</v>
      </c>
      <c r="J265" s="94">
        <v>486</v>
      </c>
      <c r="K265" s="96">
        <v>3.1618688060405853E-2</v>
      </c>
      <c r="L265" s="96">
        <v>8.352996696554979E-2</v>
      </c>
      <c r="M265" s="96">
        <v>0.4624823029731005</v>
      </c>
      <c r="N265" s="96">
        <v>0.45398773006134968</v>
      </c>
      <c r="O265" s="96">
        <v>0.22935346861727229</v>
      </c>
      <c r="P265" s="109">
        <v>116.22448979591836</v>
      </c>
      <c r="R265" s="19">
        <v>291</v>
      </c>
      <c r="S265" s="14" t="s">
        <v>483</v>
      </c>
      <c r="T265" s="25"/>
      <c r="U265" s="28"/>
      <c r="V265" s="29"/>
      <c r="W265" s="30"/>
    </row>
    <row r="266" spans="1:23" ht="13.5" customHeight="1">
      <c r="A266" s="18" t="s">
        <v>310</v>
      </c>
      <c r="B266" s="32">
        <v>2117</v>
      </c>
      <c r="C266" s="5">
        <v>2107</v>
      </c>
      <c r="D266" s="10">
        <v>-10</v>
      </c>
      <c r="E266" s="89">
        <v>-4.7236655644780079E-3</v>
      </c>
      <c r="F266" s="93">
        <v>56</v>
      </c>
      <c r="G266" s="94">
        <v>140</v>
      </c>
      <c r="H266" s="94">
        <v>1013</v>
      </c>
      <c r="I266" s="94">
        <v>954</v>
      </c>
      <c r="J266" s="94">
        <v>426</v>
      </c>
      <c r="K266" s="96">
        <v>2.6578073089700997E-2</v>
      </c>
      <c r="L266" s="96">
        <v>6.6445182724252497E-2</v>
      </c>
      <c r="M266" s="96">
        <v>0.4807783578547698</v>
      </c>
      <c r="N266" s="96">
        <v>0.45277645942097772</v>
      </c>
      <c r="O266" s="96">
        <v>0.20218319886093972</v>
      </c>
      <c r="P266" s="109">
        <v>107.99605133267521</v>
      </c>
      <c r="R266" s="19">
        <v>623</v>
      </c>
      <c r="S266" s="14" t="s">
        <v>310</v>
      </c>
      <c r="T266" s="25"/>
      <c r="U266" s="28"/>
      <c r="V266" s="29"/>
      <c r="W266" s="30"/>
    </row>
    <row r="267" spans="1:23" ht="13.5" customHeight="1">
      <c r="A267" s="18" t="s">
        <v>198</v>
      </c>
      <c r="B267" s="32">
        <v>2139</v>
      </c>
      <c r="C267" s="5">
        <v>2094</v>
      </c>
      <c r="D267" s="10">
        <v>-45</v>
      </c>
      <c r="E267" s="89">
        <v>-2.1037868162692819E-2</v>
      </c>
      <c r="F267" s="93">
        <v>90</v>
      </c>
      <c r="G267" s="94">
        <v>197</v>
      </c>
      <c r="H267" s="94">
        <v>955</v>
      </c>
      <c r="I267" s="94">
        <v>942</v>
      </c>
      <c r="J267" s="94">
        <v>409</v>
      </c>
      <c r="K267" s="96">
        <v>4.2979942693409739E-2</v>
      </c>
      <c r="L267" s="96">
        <v>9.4078319006685771E-2</v>
      </c>
      <c r="M267" s="96">
        <v>0.45606494746895893</v>
      </c>
      <c r="N267" s="96">
        <v>0.44985673352435529</v>
      </c>
      <c r="O267" s="96">
        <v>0.19531996179560648</v>
      </c>
      <c r="P267" s="109">
        <v>119.26701570680628</v>
      </c>
      <c r="R267" s="19">
        <v>105</v>
      </c>
      <c r="S267" s="14" t="s">
        <v>198</v>
      </c>
      <c r="T267" s="25"/>
      <c r="U267" s="28"/>
      <c r="V267" s="29"/>
      <c r="W267" s="30"/>
    </row>
    <row r="268" spans="1:23" ht="13.5" customHeight="1">
      <c r="A268" s="18" t="s">
        <v>196</v>
      </c>
      <c r="B268" s="32">
        <v>2131</v>
      </c>
      <c r="C268" s="5">
        <v>2091</v>
      </c>
      <c r="D268" s="10">
        <v>-40</v>
      </c>
      <c r="E268" s="89">
        <v>-1.8770530267480101E-2</v>
      </c>
      <c r="F268" s="93">
        <v>85</v>
      </c>
      <c r="G268" s="94">
        <v>208</v>
      </c>
      <c r="H268" s="94">
        <v>1061</v>
      </c>
      <c r="I268" s="94">
        <v>822</v>
      </c>
      <c r="J268" s="94">
        <v>358</v>
      </c>
      <c r="K268" s="96">
        <v>4.065040650406504E-2</v>
      </c>
      <c r="L268" s="96">
        <v>9.9473935915829745E-2</v>
      </c>
      <c r="M268" s="96">
        <v>0.50741272118603542</v>
      </c>
      <c r="N268" s="96">
        <v>0.39311334289813488</v>
      </c>
      <c r="O268" s="96">
        <v>0.17120994739359158</v>
      </c>
      <c r="P268" s="109">
        <v>97.078228086710652</v>
      </c>
      <c r="R268" s="19">
        <v>97</v>
      </c>
      <c r="S268" s="14" t="s">
        <v>196</v>
      </c>
      <c r="T268" s="25"/>
      <c r="U268" s="28"/>
      <c r="V268" s="29"/>
      <c r="W268" s="30"/>
    </row>
    <row r="269" spans="1:23" ht="13.5" customHeight="1">
      <c r="A269" s="18" t="s">
        <v>229</v>
      </c>
      <c r="B269" s="32">
        <v>2095</v>
      </c>
      <c r="C269" s="5">
        <v>2029</v>
      </c>
      <c r="D269" s="10">
        <v>-66</v>
      </c>
      <c r="E269" s="89">
        <v>-3.1503579952267269E-2</v>
      </c>
      <c r="F269" s="93">
        <v>90</v>
      </c>
      <c r="G269" s="94">
        <v>211</v>
      </c>
      <c r="H269" s="94">
        <v>974</v>
      </c>
      <c r="I269" s="94">
        <v>844</v>
      </c>
      <c r="J269" s="94">
        <v>355</v>
      </c>
      <c r="K269" s="96">
        <v>4.435682602267127E-2</v>
      </c>
      <c r="L269" s="96">
        <v>0.10399211434204042</v>
      </c>
      <c r="M269" s="96">
        <v>0.48003942828979795</v>
      </c>
      <c r="N269" s="96">
        <v>0.41596845736816168</v>
      </c>
      <c r="O269" s="96">
        <v>0.17496303597831445</v>
      </c>
      <c r="P269" s="109">
        <v>108.31622176591375</v>
      </c>
      <c r="R269" s="19">
        <v>239</v>
      </c>
      <c r="S269" s="14" t="s">
        <v>229</v>
      </c>
      <c r="T269" s="25"/>
      <c r="U269" s="28"/>
      <c r="V269" s="29"/>
      <c r="W269" s="30"/>
    </row>
    <row r="270" spans="1:23" ht="13.5" customHeight="1">
      <c r="A270" s="18" t="s">
        <v>238</v>
      </c>
      <c r="B270" s="32">
        <v>2050</v>
      </c>
      <c r="C270" s="5">
        <v>2024</v>
      </c>
      <c r="D270" s="10">
        <v>-26</v>
      </c>
      <c r="E270" s="89">
        <v>-1.2682926829268304E-2</v>
      </c>
      <c r="F270" s="93">
        <v>100</v>
      </c>
      <c r="G270" s="94">
        <v>284</v>
      </c>
      <c r="H270" s="94">
        <v>1135</v>
      </c>
      <c r="I270" s="94">
        <v>605</v>
      </c>
      <c r="J270" s="94">
        <v>293</v>
      </c>
      <c r="K270" s="96">
        <v>4.9407114624505928E-2</v>
      </c>
      <c r="L270" s="96">
        <v>0.14031620553359683</v>
      </c>
      <c r="M270" s="96">
        <v>0.56077075098814233</v>
      </c>
      <c r="N270" s="96">
        <v>0.29891304347826086</v>
      </c>
      <c r="O270" s="96">
        <v>0.14476284584980237</v>
      </c>
      <c r="P270" s="109">
        <v>78.325991189427313</v>
      </c>
      <c r="R270" s="19">
        <v>280</v>
      </c>
      <c r="S270" s="14" t="s">
        <v>238</v>
      </c>
      <c r="T270" s="25"/>
      <c r="U270" s="28"/>
      <c r="V270" s="29"/>
      <c r="W270" s="30"/>
    </row>
    <row r="271" spans="1:23" ht="13.5" customHeight="1">
      <c r="A271" s="18" t="s">
        <v>268</v>
      </c>
      <c r="B271" s="32">
        <v>2018</v>
      </c>
      <c r="C271" s="5">
        <v>1988</v>
      </c>
      <c r="D271" s="10">
        <v>-30</v>
      </c>
      <c r="E271" s="89">
        <v>-1.4866204162537144E-2</v>
      </c>
      <c r="F271" s="93">
        <v>177</v>
      </c>
      <c r="G271" s="94">
        <v>487</v>
      </c>
      <c r="H271" s="94">
        <v>1107</v>
      </c>
      <c r="I271" s="94">
        <v>394</v>
      </c>
      <c r="J271" s="94">
        <v>164</v>
      </c>
      <c r="K271" s="96">
        <v>8.903420523138833E-2</v>
      </c>
      <c r="L271" s="96">
        <v>0.24496981891348088</v>
      </c>
      <c r="M271" s="96">
        <v>0.55684104627766595</v>
      </c>
      <c r="N271" s="96">
        <v>0.19818913480885311</v>
      </c>
      <c r="O271" s="96">
        <v>8.249496981891348E-2</v>
      </c>
      <c r="P271" s="109">
        <v>79.584462511291775</v>
      </c>
      <c r="R271" s="19">
        <v>436</v>
      </c>
      <c r="S271" s="14" t="s">
        <v>268</v>
      </c>
      <c r="T271" s="20"/>
      <c r="U271" s="28"/>
      <c r="V271" s="29"/>
      <c r="W271" s="30"/>
    </row>
    <row r="272" spans="1:23" ht="13.5" customHeight="1">
      <c r="A272" s="18" t="s">
        <v>301</v>
      </c>
      <c r="B272" s="32">
        <v>2013</v>
      </c>
      <c r="C272" s="5">
        <v>1980</v>
      </c>
      <c r="D272" s="10">
        <v>-33</v>
      </c>
      <c r="E272" s="89">
        <v>-1.6393442622950838E-2</v>
      </c>
      <c r="F272" s="93">
        <v>92</v>
      </c>
      <c r="G272" s="94">
        <v>262</v>
      </c>
      <c r="H272" s="94">
        <v>1043</v>
      </c>
      <c r="I272" s="94">
        <v>675</v>
      </c>
      <c r="J272" s="94">
        <v>327</v>
      </c>
      <c r="K272" s="96">
        <v>4.6464646464646465E-2</v>
      </c>
      <c r="L272" s="96">
        <v>0.13232323232323231</v>
      </c>
      <c r="M272" s="96">
        <v>0.52676767676767677</v>
      </c>
      <c r="N272" s="96">
        <v>0.34090909090909088</v>
      </c>
      <c r="O272" s="96">
        <v>0.16515151515151516</v>
      </c>
      <c r="P272" s="109">
        <v>89.837008628954933</v>
      </c>
      <c r="R272" s="19">
        <v>608</v>
      </c>
      <c r="S272" s="14" t="s">
        <v>302</v>
      </c>
      <c r="T272" s="25"/>
      <c r="U272" s="28"/>
      <c r="V272" s="29"/>
      <c r="W272" s="30"/>
    </row>
    <row r="273" spans="1:23" ht="13.5" customHeight="1">
      <c r="A273" s="18" t="s">
        <v>275</v>
      </c>
      <c r="B273" s="32">
        <v>1990</v>
      </c>
      <c r="C273" s="5">
        <v>1978</v>
      </c>
      <c r="D273" s="10">
        <v>-12</v>
      </c>
      <c r="E273" s="89">
        <v>-6.0301507537688925E-3</v>
      </c>
      <c r="F273" s="93">
        <v>131</v>
      </c>
      <c r="G273" s="94">
        <v>320</v>
      </c>
      <c r="H273" s="94">
        <v>1089</v>
      </c>
      <c r="I273" s="94">
        <v>569</v>
      </c>
      <c r="J273" s="94">
        <v>266</v>
      </c>
      <c r="K273" s="96">
        <v>6.6228513650151671E-2</v>
      </c>
      <c r="L273" s="96">
        <v>0.16177957532861476</v>
      </c>
      <c r="M273" s="96">
        <v>0.55055611729019216</v>
      </c>
      <c r="N273" s="96">
        <v>0.28766430738119314</v>
      </c>
      <c r="O273" s="96">
        <v>0.13447927199191101</v>
      </c>
      <c r="P273" s="109">
        <v>81.634527089072535</v>
      </c>
      <c r="R273" s="19">
        <v>480</v>
      </c>
      <c r="S273" s="14" t="s">
        <v>487</v>
      </c>
      <c r="T273" s="20"/>
      <c r="U273" s="28"/>
      <c r="V273" s="29"/>
      <c r="W273" s="30"/>
    </row>
    <row r="274" spans="1:23" ht="13.5" customHeight="1">
      <c r="A274" s="43" t="s">
        <v>316</v>
      </c>
      <c r="B274" s="32">
        <v>1985</v>
      </c>
      <c r="C274" s="5">
        <v>1963</v>
      </c>
      <c r="D274" s="10">
        <v>-22</v>
      </c>
      <c r="E274" s="89">
        <v>-1.1083123425692731E-2</v>
      </c>
      <c r="F274" s="93">
        <v>110</v>
      </c>
      <c r="G274" s="94">
        <v>287</v>
      </c>
      <c r="H274" s="94">
        <v>1076</v>
      </c>
      <c r="I274" s="94">
        <v>600</v>
      </c>
      <c r="J274" s="94">
        <v>261</v>
      </c>
      <c r="K274" s="96">
        <v>5.6036678553234846E-2</v>
      </c>
      <c r="L274" s="96">
        <v>0.14620478858889455</v>
      </c>
      <c r="M274" s="96">
        <v>0.54814060112073359</v>
      </c>
      <c r="N274" s="96">
        <v>0.30565461029037189</v>
      </c>
      <c r="O274" s="96">
        <v>0.13295975547631178</v>
      </c>
      <c r="P274" s="109">
        <v>82.434944237918216</v>
      </c>
      <c r="R274" s="40">
        <v>631</v>
      </c>
      <c r="S274" s="14" t="s">
        <v>316</v>
      </c>
      <c r="T274" s="25"/>
      <c r="U274" s="28"/>
      <c r="V274" s="29"/>
      <c r="W274" s="30"/>
    </row>
    <row r="275" spans="1:23" ht="13.5" customHeight="1">
      <c r="A275" s="18" t="s">
        <v>327</v>
      </c>
      <c r="B275" s="32">
        <v>2032</v>
      </c>
      <c r="C275" s="5">
        <v>1960</v>
      </c>
      <c r="D275" s="10">
        <v>-72</v>
      </c>
      <c r="E275" s="89">
        <v>-3.543307086614178E-2</v>
      </c>
      <c r="F275" s="93">
        <v>46</v>
      </c>
      <c r="G275" s="94">
        <v>153</v>
      </c>
      <c r="H275" s="94">
        <v>908</v>
      </c>
      <c r="I275" s="94">
        <v>899</v>
      </c>
      <c r="J275" s="94">
        <v>407</v>
      </c>
      <c r="K275" s="96">
        <v>2.3469387755102041E-2</v>
      </c>
      <c r="L275" s="96">
        <v>7.8061224489795925E-2</v>
      </c>
      <c r="M275" s="96">
        <v>0.46326530612244898</v>
      </c>
      <c r="N275" s="96">
        <v>0.45867346938775511</v>
      </c>
      <c r="O275" s="96">
        <v>0.20765306122448979</v>
      </c>
      <c r="P275" s="109">
        <v>115.85903083700441</v>
      </c>
      <c r="R275" s="19">
        <v>707</v>
      </c>
      <c r="S275" s="14" t="s">
        <v>327</v>
      </c>
      <c r="T275" s="25"/>
      <c r="U275" s="28"/>
      <c r="V275" s="29"/>
      <c r="W275" s="30"/>
    </row>
    <row r="276" spans="1:23" ht="13.5" customHeight="1">
      <c r="A276" s="43" t="s">
        <v>340</v>
      </c>
      <c r="B276" s="32">
        <v>1997</v>
      </c>
      <c r="C276" s="5">
        <v>1942</v>
      </c>
      <c r="D276" s="10">
        <v>-55</v>
      </c>
      <c r="E276" s="89">
        <v>-2.7541311967951954E-2</v>
      </c>
      <c r="F276" s="93">
        <v>120</v>
      </c>
      <c r="G276" s="94">
        <v>314</v>
      </c>
      <c r="H276" s="94">
        <v>991</v>
      </c>
      <c r="I276" s="94">
        <v>637</v>
      </c>
      <c r="J276" s="94">
        <v>299</v>
      </c>
      <c r="K276" s="96">
        <v>6.1791967044284246E-2</v>
      </c>
      <c r="L276" s="96">
        <v>0.16168898043254376</v>
      </c>
      <c r="M276" s="96">
        <v>0.51029866117404732</v>
      </c>
      <c r="N276" s="96">
        <v>0.32801235839340886</v>
      </c>
      <c r="O276" s="96">
        <v>0.15396498455200824</v>
      </c>
      <c r="P276" s="109">
        <v>95.963673057517653</v>
      </c>
      <c r="R276" s="40">
        <v>759</v>
      </c>
      <c r="S276" s="14" t="s">
        <v>340</v>
      </c>
      <c r="T276" s="25"/>
      <c r="U276" s="28"/>
      <c r="V276" s="29"/>
      <c r="W276" s="30"/>
    </row>
    <row r="277" spans="1:23" ht="13.5" customHeight="1">
      <c r="A277" s="18" t="s">
        <v>374</v>
      </c>
      <c r="B277" s="32">
        <v>1941</v>
      </c>
      <c r="C277" s="5">
        <v>1894</v>
      </c>
      <c r="D277" s="10">
        <v>-47</v>
      </c>
      <c r="E277" s="89">
        <v>-2.4214322514167996E-2</v>
      </c>
      <c r="F277" s="93">
        <v>54</v>
      </c>
      <c r="G277" s="94">
        <v>158</v>
      </c>
      <c r="H277" s="94">
        <v>914</v>
      </c>
      <c r="I277" s="94">
        <v>822</v>
      </c>
      <c r="J277" s="94">
        <v>408</v>
      </c>
      <c r="K277" s="96">
        <v>2.8511087645195353E-2</v>
      </c>
      <c r="L277" s="96">
        <v>8.3421330517423439E-2</v>
      </c>
      <c r="M277" s="96">
        <v>0.48257655755015838</v>
      </c>
      <c r="N277" s="96">
        <v>0.43400211193241817</v>
      </c>
      <c r="O277" s="96">
        <v>0.21541710665258712</v>
      </c>
      <c r="P277" s="109">
        <v>107.22100656455142</v>
      </c>
      <c r="R277" s="19">
        <v>921</v>
      </c>
      <c r="S277" s="14" t="s">
        <v>374</v>
      </c>
      <c r="T277" s="25"/>
      <c r="U277" s="28"/>
      <c r="V277" s="29"/>
      <c r="W277" s="30"/>
    </row>
    <row r="278" spans="1:23" ht="13.5" customHeight="1">
      <c r="A278" s="18" t="s">
        <v>206</v>
      </c>
      <c r="B278" s="32">
        <v>1891</v>
      </c>
      <c r="C278" s="5">
        <v>1852</v>
      </c>
      <c r="D278" s="10">
        <v>-39</v>
      </c>
      <c r="E278" s="89">
        <v>-2.062400846113166E-2</v>
      </c>
      <c r="F278" s="93">
        <v>67</v>
      </c>
      <c r="G278" s="94">
        <v>199</v>
      </c>
      <c r="H278" s="94">
        <v>990</v>
      </c>
      <c r="I278" s="94">
        <v>663</v>
      </c>
      <c r="J278" s="94">
        <v>314</v>
      </c>
      <c r="K278" s="96">
        <v>3.6177105831533475E-2</v>
      </c>
      <c r="L278" s="96">
        <v>0.10745140388768898</v>
      </c>
      <c r="M278" s="96">
        <v>0.53455723542116629</v>
      </c>
      <c r="N278" s="96">
        <v>0.35799136069114473</v>
      </c>
      <c r="O278" s="96">
        <v>0.16954643628509719</v>
      </c>
      <c r="P278" s="109">
        <v>87.070707070707073</v>
      </c>
      <c r="R278" s="19">
        <v>151</v>
      </c>
      <c r="S278" s="14" t="s">
        <v>207</v>
      </c>
      <c r="T278" s="25"/>
      <c r="U278" s="28"/>
      <c r="V278" s="29"/>
      <c r="W278" s="30"/>
    </row>
    <row r="279" spans="1:23" ht="13.5" customHeight="1">
      <c r="A279" s="18" t="s">
        <v>180</v>
      </c>
      <c r="B279" s="32">
        <v>1789</v>
      </c>
      <c r="C279" s="5">
        <v>1811</v>
      </c>
      <c r="D279" s="10">
        <v>22</v>
      </c>
      <c r="E279" s="89">
        <v>1.2297372833985465E-2</v>
      </c>
      <c r="F279" s="93">
        <v>72</v>
      </c>
      <c r="G279" s="94">
        <v>210</v>
      </c>
      <c r="H279" s="94">
        <v>1042</v>
      </c>
      <c r="I279" s="94">
        <v>559</v>
      </c>
      <c r="J279" s="94">
        <v>198</v>
      </c>
      <c r="K279" s="96">
        <v>3.9757040309221427E-2</v>
      </c>
      <c r="L279" s="96">
        <v>0.11595803423522916</v>
      </c>
      <c r="M279" s="96">
        <v>0.57537272225289893</v>
      </c>
      <c r="N279" s="96">
        <v>0.30866924351187192</v>
      </c>
      <c r="O279" s="96">
        <v>0.10933186085035891</v>
      </c>
      <c r="P279" s="109">
        <v>73.800383877159305</v>
      </c>
      <c r="R279" s="19">
        <v>47</v>
      </c>
      <c r="S279" s="14" t="s">
        <v>181</v>
      </c>
      <c r="T279" s="25"/>
      <c r="U279" s="28"/>
      <c r="V279" s="29"/>
      <c r="W279" s="30"/>
    </row>
    <row r="280" spans="1:23" ht="13.5" customHeight="1">
      <c r="A280" s="18" t="s">
        <v>307</v>
      </c>
      <c r="B280" s="32">
        <v>1848</v>
      </c>
      <c r="C280" s="5">
        <v>1807</v>
      </c>
      <c r="D280" s="10">
        <v>-41</v>
      </c>
      <c r="E280" s="89">
        <v>-2.2186147186147198E-2</v>
      </c>
      <c r="F280" s="93">
        <v>97</v>
      </c>
      <c r="G280" s="94">
        <v>267</v>
      </c>
      <c r="H280" s="94">
        <v>1107</v>
      </c>
      <c r="I280" s="94">
        <v>433</v>
      </c>
      <c r="J280" s="94">
        <v>219</v>
      </c>
      <c r="K280" s="96">
        <v>5.3680132816823461E-2</v>
      </c>
      <c r="L280" s="96">
        <v>0.14775871610403984</v>
      </c>
      <c r="M280" s="96">
        <v>0.61261759822910899</v>
      </c>
      <c r="N280" s="96">
        <v>0.23962368566685113</v>
      </c>
      <c r="O280" s="96">
        <v>0.12119535141117875</v>
      </c>
      <c r="P280" s="109">
        <v>63.23396567299006</v>
      </c>
      <c r="R280" s="19">
        <v>616</v>
      </c>
      <c r="S280" s="14" t="s">
        <v>307</v>
      </c>
      <c r="T280" s="25"/>
      <c r="U280" s="28"/>
      <c r="V280" s="29"/>
      <c r="W280" s="30"/>
    </row>
    <row r="281" spans="1:23" ht="13.5" customHeight="1">
      <c r="A281" s="18" t="s">
        <v>329</v>
      </c>
      <c r="B281" s="32">
        <v>1810</v>
      </c>
      <c r="C281" s="5">
        <v>1793</v>
      </c>
      <c r="D281" s="10">
        <v>-17</v>
      </c>
      <c r="E281" s="89">
        <v>-9.3922651933702195E-3</v>
      </c>
      <c r="F281" s="93">
        <v>115</v>
      </c>
      <c r="G281" s="94">
        <v>295</v>
      </c>
      <c r="H281" s="94">
        <v>1025</v>
      </c>
      <c r="I281" s="94">
        <v>473</v>
      </c>
      <c r="J281" s="94">
        <v>222</v>
      </c>
      <c r="K281" s="96">
        <v>6.4138315672058008E-2</v>
      </c>
      <c r="L281" s="96">
        <v>0.16452872281093139</v>
      </c>
      <c r="M281" s="96">
        <v>0.57166759620747354</v>
      </c>
      <c r="N281" s="96">
        <v>0.26380368098159507</v>
      </c>
      <c r="O281" s="96">
        <v>0.1238148354712772</v>
      </c>
      <c r="P281" s="109">
        <v>74.926829268292678</v>
      </c>
      <c r="R281" s="19">
        <v>736</v>
      </c>
      <c r="S281" s="14" t="s">
        <v>329</v>
      </c>
      <c r="T281" s="25"/>
      <c r="U281" s="28"/>
      <c r="V281" s="29"/>
      <c r="W281" s="30"/>
    </row>
    <row r="282" spans="1:23" ht="13.5" customHeight="1">
      <c r="A282" s="18" t="s">
        <v>279</v>
      </c>
      <c r="B282" s="32">
        <v>1835</v>
      </c>
      <c r="C282" s="5">
        <v>1791</v>
      </c>
      <c r="D282" s="10">
        <v>-44</v>
      </c>
      <c r="E282" s="89">
        <v>-2.3978201634877405E-2</v>
      </c>
      <c r="F282" s="93">
        <v>59</v>
      </c>
      <c r="G282" s="94">
        <v>168</v>
      </c>
      <c r="H282" s="94">
        <v>923</v>
      </c>
      <c r="I282" s="94">
        <v>700</v>
      </c>
      <c r="J282" s="94">
        <v>344</v>
      </c>
      <c r="K282" s="96">
        <v>3.2942490228922393E-2</v>
      </c>
      <c r="L282" s="96">
        <v>9.380234505862646E-2</v>
      </c>
      <c r="M282" s="96">
        <v>0.51535455053042989</v>
      </c>
      <c r="N282" s="96">
        <v>0.39084310441094361</v>
      </c>
      <c r="O282" s="96">
        <v>0.192071468453378</v>
      </c>
      <c r="P282" s="109">
        <v>94.041170097508115</v>
      </c>
      <c r="R282" s="19">
        <v>489</v>
      </c>
      <c r="S282" s="14" t="s">
        <v>279</v>
      </c>
      <c r="T282" s="25"/>
      <c r="U282" s="28"/>
      <c r="V282" s="29"/>
      <c r="W282" s="30"/>
    </row>
    <row r="283" spans="1:23" ht="13.5" customHeight="1">
      <c r="A283" s="18" t="s">
        <v>230</v>
      </c>
      <c r="B283" s="32">
        <v>1808</v>
      </c>
      <c r="C283" s="5">
        <v>1771</v>
      </c>
      <c r="D283" s="10">
        <v>-37</v>
      </c>
      <c r="E283" s="89">
        <v>-2.0464601769911495E-2</v>
      </c>
      <c r="F283" s="93">
        <v>64</v>
      </c>
      <c r="G283" s="94">
        <v>208</v>
      </c>
      <c r="H283" s="94">
        <v>902</v>
      </c>
      <c r="I283" s="94">
        <v>661</v>
      </c>
      <c r="J283" s="94">
        <v>298</v>
      </c>
      <c r="K283" s="96">
        <v>3.6137775268210048E-2</v>
      </c>
      <c r="L283" s="96">
        <v>0.11744776962168267</v>
      </c>
      <c r="M283" s="96">
        <v>0.50931677018633537</v>
      </c>
      <c r="N283" s="96">
        <v>0.37323546019198195</v>
      </c>
      <c r="O283" s="96">
        <v>0.16826651609260304</v>
      </c>
      <c r="P283" s="109">
        <v>96.341463414634148</v>
      </c>
      <c r="R283" s="19">
        <v>250</v>
      </c>
      <c r="S283" s="14" t="s">
        <v>230</v>
      </c>
      <c r="T283" s="25"/>
      <c r="U283" s="28"/>
      <c r="V283" s="29"/>
      <c r="W283" s="30"/>
    </row>
    <row r="284" spans="1:23" ht="13.5" customHeight="1">
      <c r="A284" s="18" t="s">
        <v>217</v>
      </c>
      <c r="B284" s="32">
        <v>1786</v>
      </c>
      <c r="C284" s="5">
        <v>1768</v>
      </c>
      <c r="D284" s="10">
        <v>-18</v>
      </c>
      <c r="E284" s="89">
        <v>-1.007838745800671E-2</v>
      </c>
      <c r="F284" s="93">
        <v>80</v>
      </c>
      <c r="G284" s="94">
        <v>246</v>
      </c>
      <c r="H284" s="94">
        <v>950</v>
      </c>
      <c r="I284" s="94">
        <v>572</v>
      </c>
      <c r="J284" s="94">
        <v>255</v>
      </c>
      <c r="K284" s="96">
        <v>4.5248868778280542E-2</v>
      </c>
      <c r="L284" s="96">
        <v>0.13914027149321267</v>
      </c>
      <c r="M284" s="96">
        <v>0.53733031674208143</v>
      </c>
      <c r="N284" s="96">
        <v>0.3235294117647059</v>
      </c>
      <c r="O284" s="96">
        <v>0.14423076923076922</v>
      </c>
      <c r="P284" s="109">
        <v>86.10526315789474</v>
      </c>
      <c r="R284" s="19">
        <v>177</v>
      </c>
      <c r="S284" s="14" t="s">
        <v>217</v>
      </c>
      <c r="T284" s="25"/>
      <c r="U284" s="28"/>
      <c r="V284" s="29"/>
      <c r="W284" s="30"/>
    </row>
    <row r="285" spans="1:23" ht="13.5" customHeight="1">
      <c r="A285" s="18" t="s">
        <v>282</v>
      </c>
      <c r="B285" s="32">
        <v>1816</v>
      </c>
      <c r="C285" s="5">
        <v>1764</v>
      </c>
      <c r="D285" s="10">
        <v>-52</v>
      </c>
      <c r="E285" s="89">
        <v>-2.8634361233480177E-2</v>
      </c>
      <c r="F285" s="93">
        <v>84</v>
      </c>
      <c r="G285" s="94">
        <v>248</v>
      </c>
      <c r="H285" s="94">
        <v>979</v>
      </c>
      <c r="I285" s="94">
        <v>537</v>
      </c>
      <c r="J285" s="94">
        <v>255</v>
      </c>
      <c r="K285" s="96">
        <v>4.7619047619047616E-2</v>
      </c>
      <c r="L285" s="96">
        <v>0.14058956916099774</v>
      </c>
      <c r="M285" s="96">
        <v>0.55498866213151932</v>
      </c>
      <c r="N285" s="96">
        <v>0.304421768707483</v>
      </c>
      <c r="O285" s="96">
        <v>0.14455782312925169</v>
      </c>
      <c r="P285" s="109">
        <v>80.183861082737494</v>
      </c>
      <c r="R285" s="19">
        <v>504</v>
      </c>
      <c r="S285" s="14" t="s">
        <v>283</v>
      </c>
      <c r="T285" s="25"/>
      <c r="U285" s="28"/>
      <c r="V285" s="29"/>
      <c r="W285" s="30"/>
    </row>
    <row r="286" spans="1:23" ht="13.5" customHeight="1">
      <c r="A286" s="18" t="s">
        <v>354</v>
      </c>
      <c r="B286" s="32">
        <v>1677</v>
      </c>
      <c r="C286" s="5">
        <v>1691</v>
      </c>
      <c r="D286" s="10">
        <v>14</v>
      </c>
      <c r="E286" s="89">
        <v>8.3482409063804219E-3</v>
      </c>
      <c r="F286" s="93">
        <v>91</v>
      </c>
      <c r="G286" s="94">
        <v>222</v>
      </c>
      <c r="H286" s="94">
        <v>877</v>
      </c>
      <c r="I286" s="94">
        <v>592</v>
      </c>
      <c r="J286" s="94">
        <v>276</v>
      </c>
      <c r="K286" s="96">
        <v>5.3814311058545242E-2</v>
      </c>
      <c r="L286" s="96">
        <v>0.13128326434062684</v>
      </c>
      <c r="M286" s="96">
        <v>0.51862803075103492</v>
      </c>
      <c r="N286" s="96">
        <v>0.35008870490833827</v>
      </c>
      <c r="O286" s="96">
        <v>0.16321703134240095</v>
      </c>
      <c r="P286" s="109">
        <v>92.816419612314718</v>
      </c>
      <c r="R286" s="19">
        <v>833</v>
      </c>
      <c r="S286" s="14" t="s">
        <v>355</v>
      </c>
      <c r="T286" s="25"/>
      <c r="U286" s="28"/>
      <c r="V286" s="29"/>
      <c r="W286" s="30"/>
    </row>
    <row r="287" spans="1:23" ht="13.5" customHeight="1">
      <c r="A287" s="18" t="s">
        <v>219</v>
      </c>
      <c r="B287" s="32">
        <v>1685</v>
      </c>
      <c r="C287" s="5">
        <v>1683</v>
      </c>
      <c r="D287" s="10">
        <v>-2</v>
      </c>
      <c r="E287" s="89">
        <v>-1.1869436201780159E-3</v>
      </c>
      <c r="F287" s="93">
        <v>77</v>
      </c>
      <c r="G287" s="94">
        <v>238</v>
      </c>
      <c r="H287" s="94">
        <v>906</v>
      </c>
      <c r="I287" s="94">
        <v>539</v>
      </c>
      <c r="J287" s="94">
        <v>244</v>
      </c>
      <c r="K287" s="96">
        <v>4.5751633986928102E-2</v>
      </c>
      <c r="L287" s="96">
        <v>0.14141414141414141</v>
      </c>
      <c r="M287" s="96">
        <v>0.53832442067736186</v>
      </c>
      <c r="N287" s="96">
        <v>0.3202614379084967</v>
      </c>
      <c r="O287" s="96">
        <v>0.14497920380273321</v>
      </c>
      <c r="P287" s="109">
        <v>85.761589403973502</v>
      </c>
      <c r="R287" s="19">
        <v>181</v>
      </c>
      <c r="S287" s="14" t="s">
        <v>219</v>
      </c>
      <c r="T287" s="25"/>
      <c r="U287" s="28"/>
      <c r="V287" s="29"/>
      <c r="W287" s="30"/>
    </row>
    <row r="288" spans="1:23" ht="13.5" customHeight="1">
      <c r="A288" s="18" t="s">
        <v>315</v>
      </c>
      <c r="B288" s="32">
        <v>1631</v>
      </c>
      <c r="C288" s="5">
        <v>1635</v>
      </c>
      <c r="D288" s="10">
        <v>4</v>
      </c>
      <c r="E288" s="89">
        <v>2.4524831391783408E-3</v>
      </c>
      <c r="F288" s="93">
        <v>156</v>
      </c>
      <c r="G288" s="94">
        <v>349</v>
      </c>
      <c r="H288" s="94">
        <v>883</v>
      </c>
      <c r="I288" s="94">
        <v>403</v>
      </c>
      <c r="J288" s="94">
        <v>155</v>
      </c>
      <c r="K288" s="96">
        <v>9.5412844036697253E-2</v>
      </c>
      <c r="L288" s="96">
        <v>0.21345565749235473</v>
      </c>
      <c r="M288" s="96">
        <v>0.54006116207951071</v>
      </c>
      <c r="N288" s="96">
        <v>0.24648318042813455</v>
      </c>
      <c r="O288" s="96">
        <v>9.480122324159021E-2</v>
      </c>
      <c r="P288" s="109">
        <v>85.164212910532271</v>
      </c>
      <c r="R288" s="19">
        <v>630</v>
      </c>
      <c r="S288" s="14" t="s">
        <v>315</v>
      </c>
      <c r="T288" s="25"/>
      <c r="U288" s="28"/>
      <c r="V288" s="29"/>
      <c r="W288" s="30"/>
    </row>
    <row r="289" spans="1:23" ht="13.5" customHeight="1">
      <c r="A289" s="18" t="s">
        <v>191</v>
      </c>
      <c r="B289" s="32">
        <v>1619</v>
      </c>
      <c r="C289" s="5">
        <v>1628</v>
      </c>
      <c r="D289" s="10">
        <v>9</v>
      </c>
      <c r="E289" s="89">
        <v>5.5589870290302379E-3</v>
      </c>
      <c r="F289" s="93">
        <v>108</v>
      </c>
      <c r="G289" s="94">
        <v>268</v>
      </c>
      <c r="H289" s="94">
        <v>991</v>
      </c>
      <c r="I289" s="94">
        <v>369</v>
      </c>
      <c r="J289" s="94">
        <v>184</v>
      </c>
      <c r="K289" s="96">
        <v>6.6339066339066333E-2</v>
      </c>
      <c r="L289" s="96">
        <v>0.16461916461916462</v>
      </c>
      <c r="M289" s="96">
        <v>0.60872235872235869</v>
      </c>
      <c r="N289" s="96">
        <v>0.22665847665847666</v>
      </c>
      <c r="O289" s="96">
        <v>0.11302211302211303</v>
      </c>
      <c r="P289" s="109">
        <v>64.278506559031285</v>
      </c>
      <c r="R289" s="19">
        <v>76</v>
      </c>
      <c r="S289" s="14" t="s">
        <v>191</v>
      </c>
      <c r="T289" s="25"/>
      <c r="U289" s="28"/>
      <c r="V289" s="29"/>
      <c r="W289" s="30"/>
    </row>
    <row r="290" spans="1:23" ht="13.5" customHeight="1">
      <c r="A290" s="18" t="s">
        <v>294</v>
      </c>
      <c r="B290" s="32">
        <v>1644</v>
      </c>
      <c r="C290" s="5">
        <v>1600</v>
      </c>
      <c r="D290" s="10">
        <v>-44</v>
      </c>
      <c r="E290" s="89">
        <v>-2.676399026763987E-2</v>
      </c>
      <c r="F290" s="93">
        <v>61</v>
      </c>
      <c r="G290" s="94">
        <v>151</v>
      </c>
      <c r="H290" s="94">
        <v>797</v>
      </c>
      <c r="I290" s="94">
        <v>652</v>
      </c>
      <c r="J290" s="94">
        <v>312</v>
      </c>
      <c r="K290" s="96">
        <v>3.8124999999999999E-2</v>
      </c>
      <c r="L290" s="96">
        <v>9.4375000000000001E-2</v>
      </c>
      <c r="M290" s="96">
        <v>0.49812499999999998</v>
      </c>
      <c r="N290" s="96">
        <v>0.40749999999999997</v>
      </c>
      <c r="O290" s="96">
        <v>0.19500000000000001</v>
      </c>
      <c r="P290" s="109">
        <v>100.75282308657467</v>
      </c>
      <c r="R290" s="19">
        <v>588</v>
      </c>
      <c r="S290" s="14" t="s">
        <v>294</v>
      </c>
      <c r="T290" s="25"/>
      <c r="U290" s="28"/>
      <c r="V290" s="29"/>
      <c r="W290" s="30"/>
    </row>
    <row r="291" spans="1:23" ht="13.5" customHeight="1">
      <c r="A291" s="18" t="s">
        <v>231</v>
      </c>
      <c r="B291" s="32">
        <v>1581</v>
      </c>
      <c r="C291" s="5">
        <v>1554</v>
      </c>
      <c r="D291" s="10">
        <v>-27</v>
      </c>
      <c r="E291" s="89">
        <v>-1.7077798861480087E-2</v>
      </c>
      <c r="F291" s="93">
        <v>119</v>
      </c>
      <c r="G291" s="94">
        <v>269</v>
      </c>
      <c r="H291" s="94">
        <v>746</v>
      </c>
      <c r="I291" s="94">
        <v>539</v>
      </c>
      <c r="J291" s="94">
        <v>247</v>
      </c>
      <c r="K291" s="96">
        <v>7.6576576576576572E-2</v>
      </c>
      <c r="L291" s="96">
        <v>0.1731016731016731</v>
      </c>
      <c r="M291" s="96">
        <v>0.48005148005148007</v>
      </c>
      <c r="N291" s="96">
        <v>0.34684684684684686</v>
      </c>
      <c r="O291" s="96">
        <v>0.15894465894465895</v>
      </c>
      <c r="P291" s="109">
        <v>108.31099195710456</v>
      </c>
      <c r="R291" s="19">
        <v>256</v>
      </c>
      <c r="S291" s="14" t="s">
        <v>231</v>
      </c>
      <c r="T291" s="25"/>
      <c r="U291" s="28"/>
      <c r="V291" s="29"/>
      <c r="W291" s="30"/>
    </row>
    <row r="292" spans="1:23" ht="13.5" customHeight="1">
      <c r="A292" s="18" t="s">
        <v>280</v>
      </c>
      <c r="B292" s="32">
        <v>1488</v>
      </c>
      <c r="C292" s="5">
        <v>1477</v>
      </c>
      <c r="D292" s="10">
        <v>-11</v>
      </c>
      <c r="E292" s="89">
        <v>-7.3924731182796188E-3</v>
      </c>
      <c r="F292" s="93">
        <v>70</v>
      </c>
      <c r="G292" s="94">
        <v>193</v>
      </c>
      <c r="H292" s="94">
        <v>726</v>
      </c>
      <c r="I292" s="94">
        <v>558</v>
      </c>
      <c r="J292" s="94">
        <v>241</v>
      </c>
      <c r="K292" s="96">
        <v>4.7393364928909949E-2</v>
      </c>
      <c r="L292" s="96">
        <v>0.13067027758970887</v>
      </c>
      <c r="M292" s="96">
        <v>0.4915368991198375</v>
      </c>
      <c r="N292" s="96">
        <v>0.37779282329045361</v>
      </c>
      <c r="O292" s="96">
        <v>0.16316858496953285</v>
      </c>
      <c r="P292" s="109">
        <v>103.4435261707989</v>
      </c>
      <c r="R292" s="19">
        <v>495</v>
      </c>
      <c r="S292" s="14" t="s">
        <v>280</v>
      </c>
      <c r="T292" s="25"/>
      <c r="U292" s="28"/>
      <c r="V292" s="29"/>
      <c r="W292" s="30"/>
    </row>
    <row r="293" spans="1:23" ht="13.5" customHeight="1">
      <c r="A293" s="18" t="s">
        <v>321</v>
      </c>
      <c r="B293" s="32">
        <v>1513</v>
      </c>
      <c r="C293" s="5">
        <v>1477</v>
      </c>
      <c r="D293" s="10">
        <v>-36</v>
      </c>
      <c r="E293" s="89">
        <v>-2.3793787177792458E-2</v>
      </c>
      <c r="F293" s="93">
        <v>39</v>
      </c>
      <c r="G293" s="94">
        <v>140</v>
      </c>
      <c r="H293" s="94">
        <v>742</v>
      </c>
      <c r="I293" s="94">
        <v>595</v>
      </c>
      <c r="J293" s="94">
        <v>267</v>
      </c>
      <c r="K293" s="96">
        <v>2.6404874746106973E-2</v>
      </c>
      <c r="L293" s="96">
        <v>9.4786729857819899E-2</v>
      </c>
      <c r="M293" s="96">
        <v>0.50236966824644547</v>
      </c>
      <c r="N293" s="96">
        <v>0.40284360189573459</v>
      </c>
      <c r="O293" s="96">
        <v>0.18077183480027081</v>
      </c>
      <c r="P293" s="109">
        <v>99.056603773584911</v>
      </c>
      <c r="R293" s="19">
        <v>687</v>
      </c>
      <c r="S293" s="14" t="s">
        <v>321</v>
      </c>
      <c r="T293" s="25"/>
      <c r="U293" s="28"/>
      <c r="V293" s="29"/>
      <c r="W293" s="30"/>
    </row>
    <row r="294" spans="1:23" ht="13.5" customHeight="1">
      <c r="A294" s="18" t="s">
        <v>357</v>
      </c>
      <c r="B294" s="32">
        <v>1479</v>
      </c>
      <c r="C294" s="5">
        <v>1441</v>
      </c>
      <c r="D294" s="10">
        <v>-38</v>
      </c>
      <c r="E294" s="89">
        <v>-2.5693035835023692E-2</v>
      </c>
      <c r="F294" s="93">
        <v>47</v>
      </c>
      <c r="G294" s="94">
        <v>130</v>
      </c>
      <c r="H294" s="94">
        <v>706</v>
      </c>
      <c r="I294" s="94">
        <v>605</v>
      </c>
      <c r="J294" s="94">
        <v>255</v>
      </c>
      <c r="K294" s="96">
        <v>3.2616238723108953E-2</v>
      </c>
      <c r="L294" s="96">
        <v>9.021512838306732E-2</v>
      </c>
      <c r="M294" s="96">
        <v>0.48993754337265788</v>
      </c>
      <c r="N294" s="96">
        <v>0.41984732824427479</v>
      </c>
      <c r="O294" s="96">
        <v>0.17696044413601666</v>
      </c>
      <c r="P294" s="109">
        <v>104.10764872521247</v>
      </c>
      <c r="R294" s="19">
        <v>844</v>
      </c>
      <c r="S294" s="14" t="s">
        <v>357</v>
      </c>
      <c r="T294" s="25"/>
      <c r="U294" s="28"/>
      <c r="V294" s="29"/>
      <c r="W294" s="30"/>
    </row>
    <row r="295" spans="1:23" ht="13.5" customHeight="1">
      <c r="A295" s="18" t="s">
        <v>179</v>
      </c>
      <c r="B295" s="32">
        <v>1362</v>
      </c>
      <c r="C295" s="5">
        <v>1341</v>
      </c>
      <c r="D295" s="10">
        <v>-21</v>
      </c>
      <c r="E295" s="89">
        <v>-1.5418502202643181E-2</v>
      </c>
      <c r="F295" s="93">
        <v>69</v>
      </c>
      <c r="G295" s="94">
        <v>174</v>
      </c>
      <c r="H295" s="94">
        <v>649</v>
      </c>
      <c r="I295" s="94">
        <v>518</v>
      </c>
      <c r="J295" s="94">
        <v>259</v>
      </c>
      <c r="K295" s="96">
        <v>5.145413870246085E-2</v>
      </c>
      <c r="L295" s="96">
        <v>0.12975391498881431</v>
      </c>
      <c r="M295" s="96">
        <v>0.48396718866517524</v>
      </c>
      <c r="N295" s="96">
        <v>0.38627889634601043</v>
      </c>
      <c r="O295" s="96">
        <v>0.19313944817300521</v>
      </c>
      <c r="P295" s="109">
        <v>106.62557781201849</v>
      </c>
      <c r="R295" s="19">
        <v>46</v>
      </c>
      <c r="S295" s="14" t="s">
        <v>179</v>
      </c>
      <c r="T295" s="25"/>
      <c r="U295" s="28"/>
      <c r="V295" s="29"/>
      <c r="W295" s="30"/>
    </row>
    <row r="296" spans="1:23" ht="13.5" customHeight="1">
      <c r="A296" s="18" t="s">
        <v>288</v>
      </c>
      <c r="B296" s="32">
        <v>1337</v>
      </c>
      <c r="C296" s="5">
        <v>1317</v>
      </c>
      <c r="D296" s="10">
        <v>-20</v>
      </c>
      <c r="E296" s="89">
        <v>-1.4958863126402377E-2</v>
      </c>
      <c r="F296" s="93">
        <v>82</v>
      </c>
      <c r="G296" s="94">
        <v>221</v>
      </c>
      <c r="H296" s="94">
        <v>736</v>
      </c>
      <c r="I296" s="94">
        <v>360</v>
      </c>
      <c r="J296" s="94">
        <v>182</v>
      </c>
      <c r="K296" s="96">
        <v>6.2262718299164771E-2</v>
      </c>
      <c r="L296" s="96">
        <v>0.16780561883067577</v>
      </c>
      <c r="M296" s="96">
        <v>0.55884586180713747</v>
      </c>
      <c r="N296" s="96">
        <v>0.27334851936218679</v>
      </c>
      <c r="O296" s="96">
        <v>0.13819286256643887</v>
      </c>
      <c r="P296" s="109">
        <v>78.940217391304344</v>
      </c>
      <c r="R296" s="19">
        <v>561</v>
      </c>
      <c r="S296" s="14" t="s">
        <v>288</v>
      </c>
      <c r="T296" s="25"/>
      <c r="U296" s="28"/>
      <c r="V296" s="29"/>
      <c r="W296" s="30"/>
    </row>
    <row r="297" spans="1:23" ht="13.5" customHeight="1">
      <c r="A297" s="18" t="s">
        <v>335</v>
      </c>
      <c r="B297" s="32">
        <v>1352</v>
      </c>
      <c r="C297" s="5">
        <v>1308</v>
      </c>
      <c r="D297" s="10">
        <v>-44</v>
      </c>
      <c r="E297" s="89">
        <v>-3.2544378698224907E-2</v>
      </c>
      <c r="F297" s="93">
        <v>48</v>
      </c>
      <c r="G297" s="94">
        <v>141</v>
      </c>
      <c r="H297" s="94">
        <v>648</v>
      </c>
      <c r="I297" s="94">
        <v>519</v>
      </c>
      <c r="J297" s="94">
        <v>247</v>
      </c>
      <c r="K297" s="96">
        <v>3.669724770642202E-2</v>
      </c>
      <c r="L297" s="96">
        <v>0.10779816513761468</v>
      </c>
      <c r="M297" s="96">
        <v>0.49541284403669728</v>
      </c>
      <c r="N297" s="96">
        <v>0.39678899082568808</v>
      </c>
      <c r="O297" s="96">
        <v>0.18883792048929662</v>
      </c>
      <c r="P297" s="109">
        <v>101.85185185185185</v>
      </c>
      <c r="R297" s="19">
        <v>747</v>
      </c>
      <c r="S297" s="14" t="s">
        <v>490</v>
      </c>
      <c r="T297" s="25"/>
      <c r="U297" s="28"/>
      <c r="V297" s="29"/>
      <c r="W297" s="30"/>
    </row>
    <row r="298" spans="1:23" ht="13.5" customHeight="1">
      <c r="A298" s="43" t="s">
        <v>222</v>
      </c>
      <c r="B298" s="32">
        <v>1311</v>
      </c>
      <c r="C298" s="5">
        <v>1269</v>
      </c>
      <c r="D298" s="10">
        <v>-42</v>
      </c>
      <c r="E298" s="89">
        <v>-3.2036613272311221E-2</v>
      </c>
      <c r="F298" s="93">
        <v>54</v>
      </c>
      <c r="G298" s="94">
        <v>144</v>
      </c>
      <c r="H298" s="94">
        <v>656</v>
      </c>
      <c r="I298" s="94">
        <v>469</v>
      </c>
      <c r="J298" s="94">
        <v>212</v>
      </c>
      <c r="K298" s="96">
        <v>4.2553191489361701E-2</v>
      </c>
      <c r="L298" s="96">
        <v>0.11347517730496454</v>
      </c>
      <c r="M298" s="96">
        <v>0.51694247438928287</v>
      </c>
      <c r="N298" s="96">
        <v>0.36958234830575254</v>
      </c>
      <c r="O298" s="96">
        <v>0.16706067769897556</v>
      </c>
      <c r="P298" s="109">
        <v>93.445121951219519</v>
      </c>
      <c r="R298" s="40">
        <v>216</v>
      </c>
      <c r="S298" s="14" t="s">
        <v>222</v>
      </c>
      <c r="T298" s="25"/>
      <c r="U298" s="28"/>
      <c r="V298" s="29"/>
      <c r="W298" s="30"/>
    </row>
    <row r="299" spans="1:23" ht="13.5" customHeight="1">
      <c r="A299" s="18" t="s">
        <v>42</v>
      </c>
      <c r="B299" s="32">
        <v>1289</v>
      </c>
      <c r="C299" s="5">
        <v>1256</v>
      </c>
      <c r="D299" s="10">
        <v>-33</v>
      </c>
      <c r="E299" s="89">
        <v>-2.560124127230412E-2</v>
      </c>
      <c r="F299" s="93">
        <v>67</v>
      </c>
      <c r="G299" s="94">
        <v>152</v>
      </c>
      <c r="H299" s="94">
        <v>574</v>
      </c>
      <c r="I299" s="94">
        <v>530</v>
      </c>
      <c r="J299" s="94">
        <v>237</v>
      </c>
      <c r="K299" s="96">
        <v>5.3343949044585989E-2</v>
      </c>
      <c r="L299" s="96">
        <v>0.12101910828025478</v>
      </c>
      <c r="M299" s="96">
        <v>0.4570063694267516</v>
      </c>
      <c r="N299" s="96">
        <v>0.42197452229299365</v>
      </c>
      <c r="O299" s="96">
        <v>0.18869426751592358</v>
      </c>
      <c r="P299" s="109">
        <v>118.81533101045295</v>
      </c>
      <c r="R299" s="19">
        <v>231</v>
      </c>
      <c r="S299" s="14" t="s">
        <v>43</v>
      </c>
      <c r="T299" s="25"/>
      <c r="U299" s="28"/>
      <c r="V299" s="29"/>
      <c r="W299" s="30"/>
    </row>
    <row r="300" spans="1:23" ht="13.5" customHeight="1">
      <c r="A300" s="18" t="s">
        <v>223</v>
      </c>
      <c r="B300" s="32">
        <v>1192</v>
      </c>
      <c r="C300" s="5">
        <v>1200</v>
      </c>
      <c r="D300" s="10">
        <v>8</v>
      </c>
      <c r="E300" s="89">
        <v>6.7114093959732557E-3</v>
      </c>
      <c r="F300" s="93">
        <v>48</v>
      </c>
      <c r="G300" s="94">
        <v>127</v>
      </c>
      <c r="H300" s="94">
        <v>616</v>
      </c>
      <c r="I300" s="94">
        <v>457</v>
      </c>
      <c r="J300" s="94">
        <v>217</v>
      </c>
      <c r="K300" s="96">
        <v>0.04</v>
      </c>
      <c r="L300" s="96">
        <v>0.10583333333333333</v>
      </c>
      <c r="M300" s="96">
        <v>0.51333333333333331</v>
      </c>
      <c r="N300" s="96">
        <v>0.38083333333333336</v>
      </c>
      <c r="O300" s="96">
        <v>0.18083333333333335</v>
      </c>
      <c r="P300" s="109">
        <v>94.805194805194802</v>
      </c>
      <c r="R300" s="19">
        <v>218</v>
      </c>
      <c r="S300" s="14" t="s">
        <v>224</v>
      </c>
      <c r="T300" s="25"/>
      <c r="U300" s="28"/>
      <c r="V300" s="29"/>
      <c r="W300" s="30"/>
    </row>
    <row r="301" spans="1:23" ht="13.5" customHeight="1">
      <c r="A301" s="18" t="s">
        <v>249</v>
      </c>
      <c r="B301" s="32">
        <v>1232</v>
      </c>
      <c r="C301" s="5">
        <v>1196</v>
      </c>
      <c r="D301" s="10">
        <v>-36</v>
      </c>
      <c r="E301" s="89">
        <v>-2.9220779220779258E-2</v>
      </c>
      <c r="F301" s="93">
        <v>63</v>
      </c>
      <c r="G301" s="94">
        <v>184</v>
      </c>
      <c r="H301" s="94">
        <v>552</v>
      </c>
      <c r="I301" s="94">
        <v>460</v>
      </c>
      <c r="J301" s="94">
        <v>207</v>
      </c>
      <c r="K301" s="96">
        <v>5.2675585284280936E-2</v>
      </c>
      <c r="L301" s="96">
        <v>0.15384615384615385</v>
      </c>
      <c r="M301" s="96">
        <v>0.46153846153846156</v>
      </c>
      <c r="N301" s="96">
        <v>0.38461538461538464</v>
      </c>
      <c r="O301" s="96">
        <v>0.17307692307692307</v>
      </c>
      <c r="P301" s="109">
        <v>116.66666666666667</v>
      </c>
      <c r="R301" s="19">
        <v>312</v>
      </c>
      <c r="S301" s="14" t="s">
        <v>249</v>
      </c>
      <c r="T301" s="25"/>
      <c r="U301" s="28"/>
      <c r="V301" s="29"/>
      <c r="W301" s="30"/>
    </row>
    <row r="302" spans="1:23" ht="13.5" customHeight="1">
      <c r="A302" s="18" t="s">
        <v>369</v>
      </c>
      <c r="B302" s="32">
        <v>1176</v>
      </c>
      <c r="C302" s="5">
        <v>1180</v>
      </c>
      <c r="D302" s="10">
        <v>4</v>
      </c>
      <c r="E302" s="89">
        <v>3.4013605442175798E-3</v>
      </c>
      <c r="F302" s="93">
        <v>64</v>
      </c>
      <c r="G302" s="94">
        <v>148</v>
      </c>
      <c r="H302" s="94">
        <v>658</v>
      </c>
      <c r="I302" s="94">
        <v>374</v>
      </c>
      <c r="J302" s="94">
        <v>168</v>
      </c>
      <c r="K302" s="96">
        <v>5.4237288135593219E-2</v>
      </c>
      <c r="L302" s="96">
        <v>0.12542372881355932</v>
      </c>
      <c r="M302" s="96">
        <v>0.55762711864406778</v>
      </c>
      <c r="N302" s="96">
        <v>0.31694915254237288</v>
      </c>
      <c r="O302" s="96">
        <v>0.14237288135593221</v>
      </c>
      <c r="P302" s="109">
        <v>79.331306990881458</v>
      </c>
      <c r="R302" s="19">
        <v>890</v>
      </c>
      <c r="S302" s="14" t="s">
        <v>369</v>
      </c>
      <c r="T302" s="25"/>
      <c r="U302" s="28"/>
      <c r="V302" s="29"/>
      <c r="W302" s="30"/>
    </row>
    <row r="303" spans="1:23" ht="13.5" customHeight="1">
      <c r="A303" s="18" t="s">
        <v>324</v>
      </c>
      <c r="B303" s="32">
        <v>1210</v>
      </c>
      <c r="C303" s="5">
        <v>1174</v>
      </c>
      <c r="D303" s="10">
        <v>-36</v>
      </c>
      <c r="E303" s="89">
        <v>-2.9752066115702469E-2</v>
      </c>
      <c r="F303" s="93">
        <v>49</v>
      </c>
      <c r="G303" s="94">
        <v>121</v>
      </c>
      <c r="H303" s="94">
        <v>577</v>
      </c>
      <c r="I303" s="94">
        <v>476</v>
      </c>
      <c r="J303" s="94">
        <v>222</v>
      </c>
      <c r="K303" s="96">
        <v>4.1737649063032366E-2</v>
      </c>
      <c r="L303" s="96">
        <v>0.10306643952299829</v>
      </c>
      <c r="M303" s="96">
        <v>0.49148211243611584</v>
      </c>
      <c r="N303" s="96">
        <v>0.40545144804088584</v>
      </c>
      <c r="O303" s="96">
        <v>0.18909710391822829</v>
      </c>
      <c r="P303" s="109">
        <v>103.46620450606586</v>
      </c>
      <c r="R303" s="19">
        <v>697</v>
      </c>
      <c r="S303" s="14" t="s">
        <v>324</v>
      </c>
      <c r="T303" s="25"/>
      <c r="U303" s="28"/>
      <c r="V303" s="29"/>
      <c r="W303" s="30"/>
    </row>
    <row r="304" spans="1:23" ht="13.5" customHeight="1">
      <c r="A304" s="18" t="s">
        <v>276</v>
      </c>
      <c r="B304" s="32">
        <v>1076</v>
      </c>
      <c r="C304" s="5">
        <v>1067</v>
      </c>
      <c r="D304" s="10">
        <v>-9</v>
      </c>
      <c r="E304" s="89">
        <v>-8.3643122676579917E-3</v>
      </c>
      <c r="F304" s="93">
        <v>115</v>
      </c>
      <c r="G304" s="94">
        <v>262</v>
      </c>
      <c r="H304" s="94">
        <v>536</v>
      </c>
      <c r="I304" s="94">
        <v>269</v>
      </c>
      <c r="J304" s="94">
        <v>113</v>
      </c>
      <c r="K304" s="96">
        <v>0.1077788191190253</v>
      </c>
      <c r="L304" s="96">
        <v>0.24554826616682288</v>
      </c>
      <c r="M304" s="96">
        <v>0.50234301780693535</v>
      </c>
      <c r="N304" s="96">
        <v>0.2521087160262418</v>
      </c>
      <c r="O304" s="96">
        <v>0.10590440487347703</v>
      </c>
      <c r="P304" s="109">
        <v>99.067164179104466</v>
      </c>
      <c r="R304" s="19">
        <v>483</v>
      </c>
      <c r="S304" s="14" t="s">
        <v>276</v>
      </c>
      <c r="T304" s="25"/>
      <c r="U304" s="28"/>
      <c r="V304" s="29"/>
      <c r="W304" s="30"/>
    </row>
    <row r="305" spans="1:23" ht="13.5" customHeight="1">
      <c r="A305" s="18" t="s">
        <v>235</v>
      </c>
      <c r="B305" s="32">
        <v>1088</v>
      </c>
      <c r="C305" s="5">
        <v>1064</v>
      </c>
      <c r="D305" s="10">
        <v>-24</v>
      </c>
      <c r="E305" s="89">
        <v>-2.2058823529411797E-2</v>
      </c>
      <c r="F305" s="93">
        <v>62</v>
      </c>
      <c r="G305" s="94">
        <v>138</v>
      </c>
      <c r="H305" s="94">
        <v>523</v>
      </c>
      <c r="I305" s="94">
        <v>403</v>
      </c>
      <c r="J305" s="94">
        <v>198</v>
      </c>
      <c r="K305" s="96">
        <v>5.827067669172932E-2</v>
      </c>
      <c r="L305" s="96">
        <v>0.12969924812030076</v>
      </c>
      <c r="M305" s="96">
        <v>0.49154135338345867</v>
      </c>
      <c r="N305" s="96">
        <v>0.37875939849624063</v>
      </c>
      <c r="O305" s="96">
        <v>0.18609022556390978</v>
      </c>
      <c r="P305" s="109">
        <v>103.44168260038241</v>
      </c>
      <c r="R305" s="19">
        <v>265</v>
      </c>
      <c r="S305" s="14" t="s">
        <v>235</v>
      </c>
      <c r="T305" s="25"/>
      <c r="U305" s="28"/>
      <c r="V305" s="29"/>
      <c r="W305" s="30"/>
    </row>
    <row r="306" spans="1:23" ht="13.5" customHeight="1">
      <c r="A306" s="18" t="s">
        <v>190</v>
      </c>
      <c r="B306" s="32">
        <v>1083</v>
      </c>
      <c r="C306" s="5">
        <v>1052</v>
      </c>
      <c r="D306" s="10">
        <v>-31</v>
      </c>
      <c r="E306" s="89">
        <v>-2.8624192059095055E-2</v>
      </c>
      <c r="F306" s="93">
        <v>53</v>
      </c>
      <c r="G306" s="94">
        <v>143</v>
      </c>
      <c r="H306" s="94">
        <v>526</v>
      </c>
      <c r="I306" s="94">
        <v>383</v>
      </c>
      <c r="J306" s="94">
        <v>184</v>
      </c>
      <c r="K306" s="96">
        <v>5.038022813688213E-2</v>
      </c>
      <c r="L306" s="96">
        <v>0.13593155893536121</v>
      </c>
      <c r="M306" s="96">
        <v>0.5</v>
      </c>
      <c r="N306" s="96">
        <v>0.36406844106463876</v>
      </c>
      <c r="O306" s="96">
        <v>0.17490494296577946</v>
      </c>
      <c r="P306" s="109">
        <v>100</v>
      </c>
      <c r="R306" s="19">
        <v>74</v>
      </c>
      <c r="S306" s="14" t="s">
        <v>474</v>
      </c>
      <c r="T306" s="25"/>
      <c r="U306" s="28"/>
      <c r="V306" s="29"/>
      <c r="W306" s="30"/>
    </row>
    <row r="307" spans="1:23" ht="13.5" customHeight="1">
      <c r="A307" s="18" t="s">
        <v>346</v>
      </c>
      <c r="B307" s="32">
        <v>1019</v>
      </c>
      <c r="C307" s="5">
        <v>1001</v>
      </c>
      <c r="D307" s="10">
        <v>-18</v>
      </c>
      <c r="E307" s="89">
        <v>-1.7664376840039298E-2</v>
      </c>
      <c r="F307" s="93">
        <v>64</v>
      </c>
      <c r="G307" s="94">
        <v>146</v>
      </c>
      <c r="H307" s="94">
        <v>574</v>
      </c>
      <c r="I307" s="94">
        <v>281</v>
      </c>
      <c r="J307" s="94">
        <v>126</v>
      </c>
      <c r="K307" s="96">
        <v>6.3936063936063936E-2</v>
      </c>
      <c r="L307" s="96">
        <v>0.14585414585414586</v>
      </c>
      <c r="M307" s="96">
        <v>0.57342657342657344</v>
      </c>
      <c r="N307" s="96">
        <v>0.28071928071928071</v>
      </c>
      <c r="O307" s="96">
        <v>0.12587412587412589</v>
      </c>
      <c r="P307" s="109">
        <v>74.390243902439025</v>
      </c>
      <c r="R307" s="19">
        <v>771</v>
      </c>
      <c r="S307" s="14" t="s">
        <v>346</v>
      </c>
      <c r="T307" s="25"/>
      <c r="U307" s="28"/>
      <c r="V307" s="29"/>
      <c r="W307" s="30"/>
    </row>
    <row r="308" spans="1:23" ht="13.5" customHeight="1">
      <c r="A308" s="18" t="s">
        <v>333</v>
      </c>
      <c r="B308" s="32">
        <v>1009</v>
      </c>
      <c r="C308" s="5">
        <v>988</v>
      </c>
      <c r="D308" s="10">
        <v>-21</v>
      </c>
      <c r="E308" s="89">
        <v>-2.0812685827552024E-2</v>
      </c>
      <c r="F308" s="93">
        <v>49</v>
      </c>
      <c r="G308" s="94">
        <v>103</v>
      </c>
      <c r="H308" s="94">
        <v>536</v>
      </c>
      <c r="I308" s="94">
        <v>349</v>
      </c>
      <c r="J308" s="94">
        <v>152</v>
      </c>
      <c r="K308" s="96">
        <v>4.9595141700404861E-2</v>
      </c>
      <c r="L308" s="96">
        <v>0.10425101214574899</v>
      </c>
      <c r="M308" s="96">
        <v>0.54251012145748989</v>
      </c>
      <c r="N308" s="96">
        <v>0.35323886639676111</v>
      </c>
      <c r="O308" s="96">
        <v>0.15384615384615385</v>
      </c>
      <c r="P308" s="109">
        <v>84.328358208955223</v>
      </c>
      <c r="R308" s="19">
        <v>742</v>
      </c>
      <c r="S308" s="14" t="s">
        <v>333</v>
      </c>
      <c r="T308" s="25"/>
      <c r="U308" s="28"/>
      <c r="V308" s="29"/>
      <c r="W308" s="30"/>
    </row>
    <row r="309" spans="1:23" ht="13.5" customHeight="1">
      <c r="A309" s="18" t="s">
        <v>188</v>
      </c>
      <c r="B309" s="32">
        <v>950</v>
      </c>
      <c r="C309" s="5">
        <v>960</v>
      </c>
      <c r="D309" s="10">
        <v>10</v>
      </c>
      <c r="E309" s="89">
        <v>1.0526315789473717E-2</v>
      </c>
      <c r="F309" s="93">
        <v>42</v>
      </c>
      <c r="G309" s="94">
        <v>119</v>
      </c>
      <c r="H309" s="94">
        <v>460</v>
      </c>
      <c r="I309" s="94">
        <v>381</v>
      </c>
      <c r="J309" s="94">
        <v>192</v>
      </c>
      <c r="K309" s="96">
        <v>4.3749999999999997E-2</v>
      </c>
      <c r="L309" s="96">
        <v>0.12395833333333334</v>
      </c>
      <c r="M309" s="96">
        <v>0.47916666666666669</v>
      </c>
      <c r="N309" s="96">
        <v>0.39687499999999998</v>
      </c>
      <c r="O309" s="96">
        <v>0.2</v>
      </c>
      <c r="P309" s="109">
        <v>108.69565217391305</v>
      </c>
      <c r="R309" s="19">
        <v>72</v>
      </c>
      <c r="S309" s="14" t="s">
        <v>189</v>
      </c>
      <c r="T309" s="25"/>
      <c r="U309" s="28"/>
      <c r="V309" s="29"/>
      <c r="W309" s="30"/>
    </row>
    <row r="310" spans="1:23" ht="13.5" customHeight="1">
      <c r="A310" s="43" t="s">
        <v>247</v>
      </c>
      <c r="B310" s="32">
        <v>971</v>
      </c>
      <c r="C310" s="5">
        <v>950</v>
      </c>
      <c r="D310" s="10">
        <v>-21</v>
      </c>
      <c r="E310" s="89">
        <v>-2.1627188465499492E-2</v>
      </c>
      <c r="F310" s="93">
        <v>32</v>
      </c>
      <c r="G310" s="94">
        <v>77</v>
      </c>
      <c r="H310" s="94">
        <v>471</v>
      </c>
      <c r="I310" s="94">
        <v>402</v>
      </c>
      <c r="J310" s="94">
        <v>175</v>
      </c>
      <c r="K310" s="96">
        <v>3.3684210526315789E-2</v>
      </c>
      <c r="L310" s="96">
        <v>8.1052631578947362E-2</v>
      </c>
      <c r="M310" s="96">
        <v>0.4957894736842105</v>
      </c>
      <c r="N310" s="96">
        <v>0.42315789473684212</v>
      </c>
      <c r="O310" s="96">
        <v>0.18421052631578946</v>
      </c>
      <c r="P310" s="109">
        <v>101.69851380042464</v>
      </c>
      <c r="R310" s="40">
        <v>304</v>
      </c>
      <c r="S310" s="14" t="s">
        <v>248</v>
      </c>
      <c r="T310" s="25"/>
      <c r="U310" s="28"/>
      <c r="V310" s="29"/>
      <c r="W310" s="30"/>
    </row>
    <row r="311" spans="1:23" ht="13.5" customHeight="1">
      <c r="A311" s="18" t="s">
        <v>292</v>
      </c>
      <c r="B311" s="32">
        <v>924</v>
      </c>
      <c r="C311" s="5">
        <v>947</v>
      </c>
      <c r="D311" s="10">
        <v>23</v>
      </c>
      <c r="E311" s="89">
        <v>2.4891774891774965E-2</v>
      </c>
      <c r="F311" s="93">
        <v>47</v>
      </c>
      <c r="G311" s="94">
        <v>94</v>
      </c>
      <c r="H311" s="94">
        <v>502</v>
      </c>
      <c r="I311" s="94">
        <v>351</v>
      </c>
      <c r="J311" s="94">
        <v>145</v>
      </c>
      <c r="K311" s="96">
        <v>4.9630411826821541E-2</v>
      </c>
      <c r="L311" s="96">
        <v>9.9260823653643082E-2</v>
      </c>
      <c r="M311" s="96">
        <v>0.53009503695881732</v>
      </c>
      <c r="N311" s="96">
        <v>0.3706441393875396</v>
      </c>
      <c r="O311" s="96">
        <v>0.15311510031678988</v>
      </c>
      <c r="P311" s="109">
        <v>88.645418326693232</v>
      </c>
      <c r="R311" s="19">
        <v>583</v>
      </c>
      <c r="S311" s="14" t="s">
        <v>292</v>
      </c>
      <c r="T311" s="25"/>
      <c r="U311" s="28"/>
      <c r="V311" s="29"/>
      <c r="W311" s="30"/>
    </row>
    <row r="312" spans="1:23" ht="13.5" customHeight="1">
      <c r="A312" s="18" t="s">
        <v>178</v>
      </c>
      <c r="B312" s="32">
        <v>933</v>
      </c>
      <c r="C312" s="5">
        <v>939</v>
      </c>
      <c r="D312" s="10">
        <v>6</v>
      </c>
      <c r="E312" s="89">
        <v>6.4308681672025081E-3</v>
      </c>
      <c r="F312" s="93">
        <v>56</v>
      </c>
      <c r="G312" s="94">
        <v>127</v>
      </c>
      <c r="H312" s="94">
        <v>541</v>
      </c>
      <c r="I312" s="94">
        <v>271</v>
      </c>
      <c r="J312" s="94">
        <v>125</v>
      </c>
      <c r="K312" s="96">
        <v>5.9637912673056445E-2</v>
      </c>
      <c r="L312" s="96">
        <v>0.13525026624068157</v>
      </c>
      <c r="M312" s="96">
        <v>0.57614483493077739</v>
      </c>
      <c r="N312" s="96">
        <v>0.28860489882854101</v>
      </c>
      <c r="O312" s="96">
        <v>0.13312034078807242</v>
      </c>
      <c r="P312" s="109">
        <v>73.567467652495381</v>
      </c>
      <c r="R312" s="19">
        <v>43</v>
      </c>
      <c r="S312" s="14" t="s">
        <v>178</v>
      </c>
      <c r="T312" s="25"/>
      <c r="U312" s="28"/>
      <c r="V312" s="29"/>
      <c r="W312" s="30"/>
    </row>
    <row r="313" spans="1:23" ht="13.5" customHeight="1">
      <c r="A313" s="18" t="s">
        <v>262</v>
      </c>
      <c r="B313" s="32">
        <v>719</v>
      </c>
      <c r="C313" s="5">
        <v>695</v>
      </c>
      <c r="D313" s="10">
        <v>-24</v>
      </c>
      <c r="E313" s="89">
        <v>-3.3379694019471495E-2</v>
      </c>
      <c r="F313" s="93">
        <v>53</v>
      </c>
      <c r="G313" s="94">
        <v>109</v>
      </c>
      <c r="H313" s="94">
        <v>348</v>
      </c>
      <c r="I313" s="94">
        <v>238</v>
      </c>
      <c r="J313" s="94">
        <v>111</v>
      </c>
      <c r="K313" s="96">
        <v>7.6258992805755391E-2</v>
      </c>
      <c r="L313" s="96">
        <v>0.15683453237410072</v>
      </c>
      <c r="M313" s="96">
        <v>0.50071942446043161</v>
      </c>
      <c r="N313" s="96">
        <v>0.34244604316546762</v>
      </c>
      <c r="O313" s="96">
        <v>0.15971223021582734</v>
      </c>
      <c r="P313" s="109">
        <v>99.712643678160916</v>
      </c>
      <c r="R313" s="19">
        <v>421</v>
      </c>
      <c r="S313" s="14" t="s">
        <v>262</v>
      </c>
      <c r="T313" s="25"/>
      <c r="U313" s="28"/>
      <c r="V313" s="29"/>
      <c r="W313" s="30"/>
    </row>
    <row r="314" spans="1:23" ht="13.5" customHeight="1">
      <c r="A314" s="18" t="s">
        <v>267</v>
      </c>
      <c r="B314" s="32">
        <v>703</v>
      </c>
      <c r="C314" s="5">
        <v>692</v>
      </c>
      <c r="D314" s="10">
        <v>-11</v>
      </c>
      <c r="E314" s="89">
        <v>-1.5647226173541973E-2</v>
      </c>
      <c r="F314" s="93">
        <v>11</v>
      </c>
      <c r="G314" s="94">
        <v>52</v>
      </c>
      <c r="H314" s="94">
        <v>344</v>
      </c>
      <c r="I314" s="94">
        <v>296</v>
      </c>
      <c r="J314" s="94">
        <v>144</v>
      </c>
      <c r="K314" s="96">
        <v>1.5895953757225433E-2</v>
      </c>
      <c r="L314" s="96">
        <v>7.5144508670520235E-2</v>
      </c>
      <c r="M314" s="96">
        <v>0.49710982658959535</v>
      </c>
      <c r="N314" s="96">
        <v>0.4277456647398844</v>
      </c>
      <c r="O314" s="96">
        <v>0.20809248554913296</v>
      </c>
      <c r="P314" s="109">
        <v>101.16279069767442</v>
      </c>
      <c r="R314" s="19">
        <v>435</v>
      </c>
      <c r="S314" s="14" t="s">
        <v>267</v>
      </c>
      <c r="T314" s="25"/>
      <c r="U314" s="28"/>
      <c r="V314" s="29"/>
      <c r="W314" s="30"/>
    </row>
    <row r="315" spans="1:23" ht="13.5" customHeight="1">
      <c r="A315" s="18" t="s">
        <v>187</v>
      </c>
      <c r="B315" s="32">
        <v>505</v>
      </c>
      <c r="C315" s="5">
        <v>507</v>
      </c>
      <c r="D315" s="10">
        <v>2</v>
      </c>
      <c r="E315" s="89">
        <v>3.9603960396039639E-3</v>
      </c>
      <c r="F315" s="93">
        <v>37</v>
      </c>
      <c r="G315" s="94">
        <v>85</v>
      </c>
      <c r="H315" s="94">
        <v>300</v>
      </c>
      <c r="I315" s="94">
        <v>122</v>
      </c>
      <c r="J315" s="94">
        <v>67</v>
      </c>
      <c r="K315" s="96">
        <v>7.2978303747534515E-2</v>
      </c>
      <c r="L315" s="96">
        <v>0.16765285996055226</v>
      </c>
      <c r="M315" s="96">
        <v>0.59171597633136097</v>
      </c>
      <c r="N315" s="96">
        <v>0.24063116370808679</v>
      </c>
      <c r="O315" s="96">
        <v>0.13214990138067062</v>
      </c>
      <c r="P315" s="109">
        <v>69</v>
      </c>
      <c r="R315" s="19">
        <v>65</v>
      </c>
      <c r="S315" s="14" t="s">
        <v>187</v>
      </c>
      <c r="T315" s="25"/>
      <c r="U315" s="28"/>
      <c r="V315" s="29"/>
      <c r="W315" s="30"/>
    </row>
    <row r="316" spans="1:23" ht="13.5" customHeight="1">
      <c r="A316" s="18" t="s">
        <v>186</v>
      </c>
      <c r="B316" s="32">
        <v>501</v>
      </c>
      <c r="C316" s="5">
        <v>504</v>
      </c>
      <c r="D316" s="10">
        <v>3</v>
      </c>
      <c r="E316" s="89">
        <v>5.9880239520957446E-3</v>
      </c>
      <c r="F316" s="93">
        <v>38</v>
      </c>
      <c r="G316" s="94">
        <v>78</v>
      </c>
      <c r="H316" s="94">
        <v>264</v>
      </c>
      <c r="I316" s="94">
        <v>162</v>
      </c>
      <c r="J316" s="94">
        <v>79</v>
      </c>
      <c r="K316" s="96">
        <v>7.5396825396825393E-2</v>
      </c>
      <c r="L316" s="96">
        <v>0.15476190476190477</v>
      </c>
      <c r="M316" s="96">
        <v>0.52380952380952384</v>
      </c>
      <c r="N316" s="96">
        <v>0.32142857142857145</v>
      </c>
      <c r="O316" s="96">
        <v>0.15674603174603174</v>
      </c>
      <c r="P316" s="109">
        <v>90.909090909090907</v>
      </c>
      <c r="R316" s="19">
        <v>62</v>
      </c>
      <c r="S316" s="14" t="s">
        <v>186</v>
      </c>
      <c r="T316" s="25"/>
      <c r="U316" s="28"/>
      <c r="V316" s="29"/>
      <c r="W316" s="30"/>
    </row>
    <row r="317" spans="1:23" ht="13.5" customHeight="1">
      <c r="A317" s="18" t="s">
        <v>384</v>
      </c>
      <c r="B317" s="32">
        <v>463</v>
      </c>
      <c r="C317" s="5">
        <v>451</v>
      </c>
      <c r="D317" s="10">
        <v>-12</v>
      </c>
      <c r="E317" s="89">
        <v>-2.5917926565874772E-2</v>
      </c>
      <c r="F317" s="93">
        <v>46</v>
      </c>
      <c r="G317" s="94">
        <v>75</v>
      </c>
      <c r="H317" s="94">
        <v>252</v>
      </c>
      <c r="I317" s="94">
        <v>124</v>
      </c>
      <c r="J317" s="94">
        <v>60</v>
      </c>
      <c r="K317" s="96">
        <v>0.10199556541019955</v>
      </c>
      <c r="L317" s="96">
        <v>0.16629711751662971</v>
      </c>
      <c r="M317" s="96">
        <v>0.55875831485587579</v>
      </c>
      <c r="N317" s="96">
        <v>0.27494456762749447</v>
      </c>
      <c r="O317" s="96">
        <v>0.13303769401330376</v>
      </c>
      <c r="P317" s="109">
        <v>78.968253968253961</v>
      </c>
      <c r="R317" s="19">
        <v>941</v>
      </c>
      <c r="S317" s="14" t="s">
        <v>384</v>
      </c>
      <c r="T317" s="20"/>
      <c r="U317" s="28"/>
      <c r="V317" s="29"/>
      <c r="W317" s="30"/>
    </row>
    <row r="318" spans="1:23" ht="13.5" customHeight="1">
      <c r="A318" s="18" t="s">
        <v>177</v>
      </c>
      <c r="B318" s="32">
        <v>449</v>
      </c>
      <c r="C318" s="5">
        <v>450</v>
      </c>
      <c r="D318" s="10">
        <v>1</v>
      </c>
      <c r="E318" s="89">
        <v>2.2271714922048602E-3</v>
      </c>
      <c r="F318" s="93">
        <v>12</v>
      </c>
      <c r="G318" s="94">
        <v>38</v>
      </c>
      <c r="H318" s="94">
        <v>257</v>
      </c>
      <c r="I318" s="94">
        <v>155</v>
      </c>
      <c r="J318" s="94">
        <v>72</v>
      </c>
      <c r="K318" s="96">
        <v>2.6666666666666668E-2</v>
      </c>
      <c r="L318" s="96">
        <v>8.4444444444444447E-2</v>
      </c>
      <c r="M318" s="96">
        <v>0.57111111111111112</v>
      </c>
      <c r="N318" s="96">
        <v>0.34444444444444444</v>
      </c>
      <c r="O318" s="96">
        <v>0.16</v>
      </c>
      <c r="P318" s="109">
        <v>75.097276264591443</v>
      </c>
      <c r="R318" s="19">
        <v>35</v>
      </c>
      <c r="S318" s="14" t="s">
        <v>177</v>
      </c>
      <c r="T318" s="27"/>
      <c r="U318" s="28"/>
      <c r="V318" s="29"/>
      <c r="W318" s="30"/>
    </row>
    <row r="319" spans="1:23" ht="13.5" customHeight="1">
      <c r="A319" s="18" t="s">
        <v>269</v>
      </c>
      <c r="B319" s="32">
        <v>376</v>
      </c>
      <c r="C319" s="5">
        <v>360</v>
      </c>
      <c r="D319" s="10">
        <v>-16</v>
      </c>
      <c r="E319" s="89">
        <v>-4.2553191489361653E-2</v>
      </c>
      <c r="F319" s="93">
        <v>15</v>
      </c>
      <c r="G319" s="94">
        <v>46</v>
      </c>
      <c r="H319" s="94">
        <v>209</v>
      </c>
      <c r="I319" s="94">
        <v>105</v>
      </c>
      <c r="J319" s="94">
        <v>56</v>
      </c>
      <c r="K319" s="96">
        <v>4.1666666666666664E-2</v>
      </c>
      <c r="L319" s="96">
        <v>0.12777777777777777</v>
      </c>
      <c r="M319" s="96">
        <v>0.5805555555555556</v>
      </c>
      <c r="N319" s="96">
        <v>0.29166666666666669</v>
      </c>
      <c r="O319" s="96">
        <v>0.15555555555555556</v>
      </c>
      <c r="P319" s="109">
        <v>72.248803827751203</v>
      </c>
      <c r="R319" s="19">
        <v>438</v>
      </c>
      <c r="S319" s="14" t="s">
        <v>269</v>
      </c>
      <c r="T319" s="25"/>
      <c r="U319" s="28"/>
      <c r="V319" s="29"/>
      <c r="W319" s="30"/>
    </row>
    <row r="320" spans="1:23" ht="13.5" customHeight="1">
      <c r="A320" s="18" t="s">
        <v>245</v>
      </c>
      <c r="B320" s="32">
        <v>313</v>
      </c>
      <c r="C320" s="5">
        <v>306</v>
      </c>
      <c r="D320" s="10">
        <v>-7</v>
      </c>
      <c r="E320" s="89">
        <v>-2.2364217252396124E-2</v>
      </c>
      <c r="F320" s="93">
        <v>15</v>
      </c>
      <c r="G320" s="94">
        <v>28</v>
      </c>
      <c r="H320" s="94">
        <v>152</v>
      </c>
      <c r="I320" s="94">
        <v>126</v>
      </c>
      <c r="J320" s="94">
        <v>56</v>
      </c>
      <c r="K320" s="96">
        <v>4.9019607843137254E-2</v>
      </c>
      <c r="L320" s="96">
        <v>9.1503267973856203E-2</v>
      </c>
      <c r="M320" s="96">
        <v>0.49673202614379086</v>
      </c>
      <c r="N320" s="96">
        <v>0.41176470588235292</v>
      </c>
      <c r="O320" s="96">
        <v>0.18300653594771241</v>
      </c>
      <c r="P320" s="109">
        <v>101.31578947368421</v>
      </c>
      <c r="R320" s="19">
        <v>295</v>
      </c>
      <c r="S320" s="14" t="s">
        <v>245</v>
      </c>
      <c r="T320" s="25"/>
      <c r="U320" s="28"/>
      <c r="V320" s="29"/>
      <c r="W320" s="30"/>
    </row>
    <row r="321" spans="1:23" ht="13.5" customHeight="1">
      <c r="A321" s="18" t="s">
        <v>252</v>
      </c>
      <c r="B321" s="32">
        <v>224</v>
      </c>
      <c r="C321" s="5">
        <v>223</v>
      </c>
      <c r="D321" s="10">
        <v>-1</v>
      </c>
      <c r="E321" s="89">
        <v>-4.4642857142856984E-3</v>
      </c>
      <c r="F321" s="93">
        <v>6</v>
      </c>
      <c r="G321" s="94">
        <v>8</v>
      </c>
      <c r="H321" s="94">
        <v>132</v>
      </c>
      <c r="I321" s="94">
        <v>83</v>
      </c>
      <c r="J321" s="94">
        <v>48</v>
      </c>
      <c r="K321" s="96">
        <v>2.6905829596412557E-2</v>
      </c>
      <c r="L321" s="96">
        <v>3.5874439461883408E-2</v>
      </c>
      <c r="M321" s="96">
        <v>0.59192825112107628</v>
      </c>
      <c r="N321" s="96">
        <v>0.37219730941704038</v>
      </c>
      <c r="O321" s="96">
        <v>0.21524663677130046</v>
      </c>
      <c r="P321" s="109">
        <v>68.939393939393938</v>
      </c>
      <c r="R321" s="19">
        <v>318</v>
      </c>
      <c r="S321" s="14" t="s">
        <v>252</v>
      </c>
      <c r="T321" s="27"/>
      <c r="U321" s="28"/>
      <c r="V321" s="29"/>
      <c r="W321" s="30"/>
    </row>
    <row r="322" spans="1:23" ht="13.5" customHeight="1">
      <c r="A322" s="18" t="s">
        <v>344</v>
      </c>
      <c r="B322" s="32">
        <v>105</v>
      </c>
      <c r="C322" s="5">
        <v>111</v>
      </c>
      <c r="D322" s="10">
        <v>6</v>
      </c>
      <c r="E322" s="89">
        <v>5.7142857142857162E-2</v>
      </c>
      <c r="F322" s="93">
        <v>11</v>
      </c>
      <c r="G322" s="94">
        <v>20</v>
      </c>
      <c r="H322" s="94">
        <v>53</v>
      </c>
      <c r="I322" s="94">
        <v>38</v>
      </c>
      <c r="J322" s="94">
        <v>18</v>
      </c>
      <c r="K322" s="96">
        <v>9.90990990990991E-2</v>
      </c>
      <c r="L322" s="96">
        <v>0.18018018018018017</v>
      </c>
      <c r="M322" s="96">
        <v>0.47747747747747749</v>
      </c>
      <c r="N322" s="96">
        <v>0.34234234234234234</v>
      </c>
      <c r="O322" s="96">
        <v>0.16216216216216217</v>
      </c>
      <c r="P322" s="109">
        <v>109.43396226415094</v>
      </c>
      <c r="R322" s="19">
        <v>766</v>
      </c>
      <c r="S322" s="14" t="s">
        <v>344</v>
      </c>
      <c r="T322" s="25"/>
      <c r="U322" s="28"/>
      <c r="V322" s="29"/>
      <c r="W322" s="30"/>
    </row>
    <row r="323" spans="1:23" ht="13.5" customHeight="1">
      <c r="A323" s="18"/>
      <c r="B323" s="32"/>
      <c r="C323" s="5"/>
      <c r="D323" s="10"/>
      <c r="E323" s="89"/>
      <c r="F323" s="93"/>
      <c r="G323" s="94"/>
      <c r="H323" s="94"/>
      <c r="I323" s="94"/>
      <c r="J323" s="94"/>
      <c r="K323" s="96"/>
      <c r="L323" s="96"/>
      <c r="M323" s="96"/>
      <c r="N323" s="96"/>
      <c r="O323" s="96"/>
      <c r="P323" s="109"/>
      <c r="R323" s="38"/>
      <c r="S323" s="2"/>
      <c r="T323" s="25"/>
      <c r="U323" s="28"/>
      <c r="V323" s="29"/>
      <c r="W323" s="30"/>
    </row>
    <row r="324" spans="1:23" ht="13.5" customHeight="1">
      <c r="A324" s="18"/>
      <c r="B324" s="32"/>
      <c r="C324" s="5"/>
      <c r="D324" s="10"/>
      <c r="E324" s="89"/>
      <c r="F324" s="93"/>
      <c r="G324" s="94"/>
      <c r="H324" s="94"/>
      <c r="I324" s="94"/>
      <c r="J324" s="94"/>
      <c r="K324" s="96"/>
      <c r="L324" s="96"/>
      <c r="M324" s="96"/>
      <c r="N324" s="96"/>
      <c r="O324" s="96"/>
      <c r="P324" s="109"/>
      <c r="R324" s="19"/>
      <c r="S324" s="14"/>
      <c r="T324" s="27"/>
      <c r="U324" s="28"/>
      <c r="V324" s="29"/>
      <c r="W324" s="30"/>
    </row>
    <row r="325" spans="1:23" ht="10.5" customHeight="1">
      <c r="A325" s="4"/>
      <c r="B325" s="12"/>
      <c r="C325" s="6"/>
      <c r="D325" s="11"/>
      <c r="E325" s="89"/>
      <c r="K325" s="96"/>
      <c r="L325" s="96"/>
      <c r="M325" s="96"/>
      <c r="N325" s="96"/>
      <c r="O325" s="96"/>
      <c r="P325" s="109"/>
      <c r="R325" s="37"/>
    </row>
    <row r="326" spans="1:23">
      <c r="A326" s="100"/>
      <c r="B326" s="80"/>
      <c r="C326" s="81"/>
      <c r="D326" s="82"/>
      <c r="E326" s="89"/>
      <c r="F326" s="84"/>
      <c r="G326" s="85"/>
      <c r="H326" s="85"/>
      <c r="I326" s="85"/>
      <c r="J326" s="85"/>
      <c r="K326" s="96"/>
      <c r="L326" s="96"/>
      <c r="M326" s="96"/>
      <c r="N326" s="96"/>
      <c r="O326" s="96"/>
      <c r="P326" s="109"/>
      <c r="Q326" s="85"/>
      <c r="R326" s="7"/>
    </row>
    <row r="327" spans="1:23" ht="14.25" customHeight="1">
      <c r="A327" s="43"/>
      <c r="B327" s="32"/>
      <c r="C327" s="102"/>
      <c r="D327" s="103"/>
      <c r="E327" s="104"/>
      <c r="F327" s="102"/>
      <c r="G327" s="102"/>
      <c r="H327" s="102"/>
      <c r="I327" s="102"/>
      <c r="J327" s="102"/>
      <c r="K327" s="96"/>
      <c r="L327" s="96"/>
      <c r="M327" s="96"/>
      <c r="N327" s="96"/>
      <c r="O327" s="96"/>
      <c r="P327" s="109"/>
      <c r="Q327" s="85"/>
      <c r="R327" s="7"/>
      <c r="U327" s="24"/>
    </row>
    <row r="328" spans="1:23" ht="14.25" customHeight="1">
      <c r="A328" s="43"/>
      <c r="B328" s="32"/>
      <c r="C328" s="102"/>
      <c r="D328" s="103"/>
      <c r="E328" s="104"/>
      <c r="F328" s="102"/>
      <c r="G328" s="102"/>
      <c r="H328" s="102"/>
      <c r="I328" s="102"/>
      <c r="J328" s="102"/>
      <c r="K328" s="96"/>
      <c r="L328" s="96"/>
      <c r="M328" s="96"/>
      <c r="N328" s="96"/>
      <c r="O328" s="96"/>
      <c r="P328" s="109"/>
      <c r="Q328" s="85"/>
      <c r="R328" s="7"/>
      <c r="U328" s="24"/>
    </row>
    <row r="329" spans="1:23" ht="14.25" customHeight="1">
      <c r="A329" s="43"/>
      <c r="B329" s="32"/>
      <c r="C329" s="102"/>
      <c r="D329" s="103"/>
      <c r="E329" s="104"/>
      <c r="F329" s="102"/>
      <c r="G329" s="102"/>
      <c r="H329" s="102"/>
      <c r="I329" s="102"/>
      <c r="J329" s="102"/>
      <c r="K329" s="96"/>
      <c r="L329" s="96"/>
      <c r="M329" s="96"/>
      <c r="N329" s="96"/>
      <c r="O329" s="96"/>
      <c r="P329" s="109"/>
      <c r="Q329" s="85"/>
      <c r="R329" s="7"/>
      <c r="U329" s="24"/>
    </row>
    <row r="330" spans="1:23" ht="14.25" customHeight="1">
      <c r="A330" s="43"/>
      <c r="B330" s="32"/>
      <c r="C330" s="102"/>
      <c r="D330" s="103"/>
      <c r="E330" s="104"/>
      <c r="F330" s="102"/>
      <c r="G330" s="102"/>
      <c r="H330" s="102"/>
      <c r="I330" s="102"/>
      <c r="J330" s="102"/>
      <c r="K330" s="96"/>
      <c r="L330" s="96"/>
      <c r="M330" s="96"/>
      <c r="N330" s="96"/>
      <c r="O330" s="96"/>
      <c r="P330" s="109"/>
      <c r="Q330" s="85"/>
      <c r="R330" s="7"/>
      <c r="U330" s="24"/>
    </row>
    <row r="331" spans="1:23" ht="14.25" customHeight="1">
      <c r="A331" s="43"/>
      <c r="B331" s="32"/>
      <c r="C331" s="102"/>
      <c r="D331" s="103"/>
      <c r="E331" s="104"/>
      <c r="F331" s="102"/>
      <c r="G331" s="102"/>
      <c r="H331" s="102"/>
      <c r="I331" s="102"/>
      <c r="J331" s="102"/>
      <c r="K331" s="96"/>
      <c r="L331" s="96"/>
      <c r="M331" s="96"/>
      <c r="N331" s="96"/>
      <c r="O331" s="96"/>
      <c r="P331" s="109"/>
      <c r="Q331" s="85"/>
      <c r="R331" s="7"/>
      <c r="U331" s="24"/>
    </row>
    <row r="332" spans="1:23" ht="14.25" customHeight="1">
      <c r="A332" s="43"/>
      <c r="B332" s="32"/>
      <c r="C332" s="102"/>
      <c r="D332" s="103"/>
      <c r="E332" s="104"/>
      <c r="F332" s="102"/>
      <c r="G332" s="102"/>
      <c r="H332" s="102"/>
      <c r="I332" s="102"/>
      <c r="J332" s="102"/>
      <c r="K332" s="96"/>
      <c r="L332" s="96"/>
      <c r="M332" s="96"/>
      <c r="N332" s="96"/>
      <c r="O332" s="96"/>
      <c r="P332" s="109"/>
      <c r="Q332" s="85"/>
      <c r="R332" s="7"/>
      <c r="U332" s="24"/>
    </row>
    <row r="333" spans="1:23" ht="14.25" customHeight="1">
      <c r="A333" s="43"/>
      <c r="B333" s="32"/>
      <c r="C333" s="102"/>
      <c r="D333" s="103"/>
      <c r="E333" s="104"/>
      <c r="F333" s="102"/>
      <c r="G333" s="102"/>
      <c r="H333" s="102"/>
      <c r="I333" s="102"/>
      <c r="J333" s="102"/>
      <c r="K333" s="96"/>
      <c r="L333" s="96"/>
      <c r="M333" s="96"/>
      <c r="N333" s="96"/>
      <c r="O333" s="96"/>
      <c r="P333" s="109"/>
      <c r="Q333" s="85"/>
      <c r="R333" s="7"/>
      <c r="U333" s="24"/>
    </row>
    <row r="334" spans="1:23" ht="14.25" customHeight="1">
      <c r="A334" s="43"/>
      <c r="B334" s="32"/>
      <c r="C334" s="102"/>
      <c r="D334" s="103"/>
      <c r="E334" s="104"/>
      <c r="F334" s="102"/>
      <c r="G334" s="102"/>
      <c r="H334" s="102"/>
      <c r="I334" s="102"/>
      <c r="J334" s="102"/>
      <c r="K334" s="96"/>
      <c r="L334" s="96"/>
      <c r="M334" s="96"/>
      <c r="N334" s="96"/>
      <c r="O334" s="96"/>
      <c r="P334" s="109"/>
      <c r="Q334" s="85"/>
      <c r="R334" s="7"/>
      <c r="U334" s="24"/>
    </row>
    <row r="335" spans="1:23" ht="14.25" customHeight="1">
      <c r="A335" s="43"/>
      <c r="B335" s="32"/>
      <c r="C335" s="102"/>
      <c r="D335" s="103"/>
      <c r="E335" s="104"/>
      <c r="F335" s="102"/>
      <c r="G335" s="102"/>
      <c r="H335" s="102"/>
      <c r="I335" s="102"/>
      <c r="J335" s="102"/>
      <c r="K335" s="96"/>
      <c r="L335" s="96"/>
      <c r="M335" s="96"/>
      <c r="N335" s="96"/>
      <c r="O335" s="96"/>
      <c r="P335" s="109"/>
      <c r="Q335" s="85"/>
      <c r="R335" s="7"/>
      <c r="U335" s="24"/>
    </row>
    <row r="336" spans="1:23" ht="14.25" customHeight="1">
      <c r="A336" s="43"/>
      <c r="B336" s="32"/>
      <c r="C336" s="102"/>
      <c r="D336" s="103"/>
      <c r="E336" s="104"/>
      <c r="F336" s="102"/>
      <c r="G336" s="102"/>
      <c r="H336" s="102"/>
      <c r="I336" s="102"/>
      <c r="J336" s="102"/>
      <c r="K336" s="96"/>
      <c r="L336" s="96"/>
      <c r="M336" s="96"/>
      <c r="N336" s="96"/>
      <c r="O336" s="96"/>
      <c r="P336" s="109"/>
      <c r="Q336" s="85"/>
      <c r="R336" s="7"/>
      <c r="U336" s="24"/>
    </row>
    <row r="337" spans="1:23" ht="14.25" customHeight="1">
      <c r="A337" s="43"/>
      <c r="B337" s="32"/>
      <c r="C337" s="102"/>
      <c r="D337" s="103"/>
      <c r="E337" s="104"/>
      <c r="F337" s="102"/>
      <c r="G337" s="102"/>
      <c r="H337" s="102"/>
      <c r="I337" s="102"/>
      <c r="J337" s="102"/>
      <c r="K337" s="96"/>
      <c r="L337" s="96"/>
      <c r="M337" s="96"/>
      <c r="N337" s="96"/>
      <c r="O337" s="96"/>
      <c r="P337" s="109"/>
      <c r="Q337" s="85"/>
      <c r="R337" s="7"/>
      <c r="U337" s="24"/>
    </row>
    <row r="338" spans="1:23" ht="14.25" customHeight="1">
      <c r="A338" s="43"/>
      <c r="B338" s="32"/>
      <c r="C338" s="102"/>
      <c r="D338" s="103"/>
      <c r="E338" s="104"/>
      <c r="F338" s="102"/>
      <c r="G338" s="102"/>
      <c r="H338" s="102"/>
      <c r="I338" s="102"/>
      <c r="J338" s="102"/>
      <c r="K338" s="96"/>
      <c r="L338" s="96"/>
      <c r="M338" s="96"/>
      <c r="N338" s="96"/>
      <c r="O338" s="96"/>
      <c r="P338" s="109"/>
      <c r="Q338" s="85"/>
      <c r="R338" s="7"/>
      <c r="U338" s="24"/>
    </row>
    <row r="339" spans="1:23" ht="14.25" customHeight="1">
      <c r="A339" s="43"/>
      <c r="B339" s="32"/>
      <c r="C339" s="102"/>
      <c r="D339" s="103"/>
      <c r="E339" s="104"/>
      <c r="F339" s="102"/>
      <c r="G339" s="102"/>
      <c r="H339" s="102"/>
      <c r="I339" s="102"/>
      <c r="J339" s="102"/>
      <c r="K339" s="96"/>
      <c r="L339" s="96"/>
      <c r="M339" s="96"/>
      <c r="N339" s="96"/>
      <c r="O339" s="96"/>
      <c r="P339" s="109"/>
      <c r="Q339" s="85"/>
      <c r="R339" s="7"/>
      <c r="U339" s="24"/>
    </row>
    <row r="340" spans="1:23" ht="14.25" customHeight="1">
      <c r="A340" s="43"/>
      <c r="B340" s="32"/>
      <c r="C340" s="102"/>
      <c r="D340" s="103"/>
      <c r="E340" s="104"/>
      <c r="F340" s="102"/>
      <c r="G340" s="102"/>
      <c r="H340" s="102"/>
      <c r="I340" s="102"/>
      <c r="J340" s="102"/>
      <c r="K340" s="96"/>
      <c r="L340" s="96"/>
      <c r="M340" s="96"/>
      <c r="N340" s="96"/>
      <c r="O340" s="96"/>
      <c r="P340" s="109"/>
      <c r="Q340" s="85"/>
      <c r="R340" s="7"/>
      <c r="U340" s="24"/>
    </row>
    <row r="341" spans="1:23" ht="14.25" customHeight="1">
      <c r="A341" s="43"/>
      <c r="B341" s="32"/>
      <c r="C341" s="102"/>
      <c r="D341" s="103"/>
      <c r="E341" s="104"/>
      <c r="F341" s="102"/>
      <c r="G341" s="102"/>
      <c r="H341" s="102"/>
      <c r="I341" s="102"/>
      <c r="J341" s="102"/>
      <c r="K341" s="96"/>
      <c r="L341" s="96"/>
      <c r="M341" s="96"/>
      <c r="N341" s="96"/>
      <c r="O341" s="96"/>
      <c r="P341" s="109"/>
      <c r="Q341" s="85"/>
      <c r="R341" s="7"/>
      <c r="U341" s="24"/>
    </row>
    <row r="342" spans="1:23" ht="14.25" customHeight="1">
      <c r="A342" s="43"/>
      <c r="B342" s="32"/>
      <c r="C342" s="102"/>
      <c r="D342" s="103"/>
      <c r="E342" s="104"/>
      <c r="F342" s="102"/>
      <c r="G342" s="102"/>
      <c r="H342" s="102"/>
      <c r="I342" s="102"/>
      <c r="J342" s="102"/>
      <c r="K342" s="96"/>
      <c r="L342" s="96"/>
      <c r="M342" s="96"/>
      <c r="N342" s="96"/>
      <c r="O342" s="96"/>
      <c r="P342" s="109"/>
      <c r="Q342" s="85"/>
      <c r="R342" s="7"/>
      <c r="U342" s="24"/>
    </row>
    <row r="343" spans="1:23" ht="14.25" customHeight="1">
      <c r="A343" s="43"/>
      <c r="B343" s="32"/>
      <c r="C343" s="102"/>
      <c r="D343" s="103"/>
      <c r="E343" s="104"/>
      <c r="F343" s="102"/>
      <c r="G343" s="102"/>
      <c r="H343" s="102"/>
      <c r="I343" s="102"/>
      <c r="J343" s="102"/>
      <c r="K343" s="96"/>
      <c r="L343" s="96"/>
      <c r="M343" s="96"/>
      <c r="N343" s="96"/>
      <c r="O343" s="96"/>
      <c r="P343" s="109"/>
      <c r="Q343" s="85"/>
      <c r="R343" s="7"/>
      <c r="U343" s="24"/>
    </row>
    <row r="344" spans="1:23" ht="14.25" customHeight="1">
      <c r="A344" s="43"/>
      <c r="B344" s="32"/>
      <c r="C344" s="102"/>
      <c r="D344" s="103"/>
      <c r="E344" s="104"/>
      <c r="F344" s="102"/>
      <c r="G344" s="102"/>
      <c r="H344" s="102"/>
      <c r="I344" s="102"/>
      <c r="J344" s="102"/>
      <c r="K344" s="96"/>
      <c r="L344" s="96"/>
      <c r="M344" s="96"/>
      <c r="N344" s="96"/>
      <c r="O344" s="96"/>
      <c r="P344" s="109"/>
      <c r="Q344" s="85"/>
      <c r="R344" s="7"/>
      <c r="U344" s="24"/>
    </row>
    <row r="345" spans="1:23" ht="14.25" customHeight="1">
      <c r="A345" s="43"/>
      <c r="B345" s="32"/>
      <c r="C345" s="102"/>
      <c r="D345" s="103"/>
      <c r="E345" s="104"/>
      <c r="F345" s="102"/>
      <c r="G345" s="102"/>
      <c r="H345" s="102"/>
      <c r="I345" s="102"/>
      <c r="J345" s="102"/>
      <c r="K345" s="96"/>
      <c r="L345" s="96"/>
      <c r="M345" s="96"/>
      <c r="N345" s="96"/>
      <c r="O345" s="96"/>
      <c r="P345" s="109"/>
      <c r="Q345" s="85"/>
      <c r="R345" s="7"/>
      <c r="U345" s="24"/>
    </row>
    <row r="346" spans="1:23" ht="6.75" customHeight="1">
      <c r="A346" s="101"/>
      <c r="B346" s="99"/>
      <c r="C346" s="81"/>
      <c r="D346" s="103"/>
      <c r="E346" s="104"/>
      <c r="F346" s="81"/>
      <c r="G346" s="81"/>
      <c r="H346" s="81"/>
      <c r="I346" s="81"/>
      <c r="J346" s="81"/>
      <c r="K346" s="96"/>
      <c r="L346" s="96"/>
      <c r="M346" s="96"/>
      <c r="N346" s="96"/>
      <c r="O346" s="96"/>
      <c r="P346" s="109"/>
      <c r="Q346" s="85"/>
      <c r="R346" s="7"/>
      <c r="U346" s="6"/>
    </row>
    <row r="347" spans="1:23" ht="13.5" customHeight="1">
      <c r="A347" s="43"/>
      <c r="B347" s="32"/>
      <c r="C347" s="102"/>
      <c r="D347" s="103"/>
      <c r="E347" s="104"/>
      <c r="F347" s="102"/>
      <c r="G347" s="102"/>
      <c r="H347" s="102"/>
      <c r="I347" s="102"/>
      <c r="J347" s="102"/>
      <c r="K347" s="96"/>
      <c r="L347" s="96"/>
      <c r="M347" s="96"/>
      <c r="N347" s="96"/>
      <c r="O347" s="96"/>
      <c r="P347" s="109"/>
      <c r="Q347" s="85"/>
      <c r="R347" s="7"/>
      <c r="U347" s="6"/>
    </row>
    <row r="348" spans="1:23" ht="7.5" customHeight="1">
      <c r="A348" s="85"/>
      <c r="B348" s="32"/>
      <c r="C348" s="81"/>
      <c r="D348" s="82"/>
      <c r="E348" s="104"/>
      <c r="F348" s="84"/>
      <c r="G348" s="81"/>
      <c r="H348" s="81"/>
      <c r="I348" s="81"/>
      <c r="J348" s="81"/>
      <c r="K348" s="96"/>
      <c r="L348" s="96"/>
      <c r="M348" s="96"/>
      <c r="N348" s="96"/>
      <c r="O348" s="96"/>
      <c r="P348" s="109"/>
      <c r="Q348" s="85"/>
      <c r="R348" s="7"/>
    </row>
    <row r="349" spans="1:23">
      <c r="A349" s="107"/>
      <c r="B349" s="32"/>
      <c r="C349" s="81"/>
      <c r="D349" s="82"/>
      <c r="E349" s="104"/>
      <c r="F349" s="84"/>
      <c r="G349" s="81"/>
      <c r="H349" s="81"/>
      <c r="I349" s="81"/>
      <c r="J349" s="81"/>
      <c r="K349" s="96"/>
      <c r="L349" s="86"/>
      <c r="M349" s="86"/>
      <c r="N349" s="86"/>
      <c r="O349" s="86"/>
      <c r="P349" s="109"/>
      <c r="Q349" s="85"/>
      <c r="R349" s="7"/>
    </row>
    <row r="350" spans="1:23" ht="14.25" customHeight="1">
      <c r="A350" s="43"/>
      <c r="B350" s="32"/>
      <c r="C350" s="102"/>
      <c r="D350" s="103"/>
      <c r="E350" s="104"/>
      <c r="F350" s="102"/>
      <c r="G350" s="102"/>
      <c r="H350" s="102"/>
      <c r="I350" s="102"/>
      <c r="J350" s="102"/>
      <c r="K350" s="96"/>
      <c r="L350" s="96"/>
      <c r="M350" s="96"/>
      <c r="N350" s="96"/>
      <c r="O350" s="96"/>
      <c r="P350" s="109"/>
      <c r="Q350" s="85"/>
      <c r="R350" s="7"/>
      <c r="W350" s="24"/>
    </row>
    <row r="351" spans="1:23" ht="14.25" customHeight="1">
      <c r="A351" s="43"/>
      <c r="B351" s="32"/>
      <c r="C351" s="102"/>
      <c r="D351" s="103"/>
      <c r="E351" s="104"/>
      <c r="F351" s="102"/>
      <c r="G351" s="102"/>
      <c r="H351" s="102"/>
      <c r="I351" s="102"/>
      <c r="J351" s="102"/>
      <c r="K351" s="96"/>
      <c r="L351" s="96"/>
      <c r="M351" s="96"/>
      <c r="N351" s="96"/>
      <c r="O351" s="96"/>
      <c r="P351" s="109"/>
      <c r="Q351" s="85"/>
      <c r="R351" s="7"/>
      <c r="W351" s="24"/>
    </row>
    <row r="352" spans="1:23" ht="14.25" customHeight="1">
      <c r="A352" s="43"/>
      <c r="B352" s="32"/>
      <c r="C352" s="102"/>
      <c r="D352" s="103"/>
      <c r="E352" s="104"/>
      <c r="F352" s="102"/>
      <c r="G352" s="102"/>
      <c r="H352" s="102"/>
      <c r="I352" s="102"/>
      <c r="J352" s="102"/>
      <c r="K352" s="96"/>
      <c r="L352" s="96"/>
      <c r="M352" s="96"/>
      <c r="N352" s="96"/>
      <c r="O352" s="96"/>
      <c r="P352" s="109"/>
      <c r="Q352" s="85"/>
      <c r="R352" s="7"/>
      <c r="W352" s="24"/>
    </row>
    <row r="353" spans="1:23" ht="14.25" customHeight="1">
      <c r="A353" s="43"/>
      <c r="B353" s="32"/>
      <c r="C353" s="102"/>
      <c r="D353" s="103"/>
      <c r="E353" s="104"/>
      <c r="F353" s="102"/>
      <c r="G353" s="102"/>
      <c r="H353" s="102"/>
      <c r="I353" s="102"/>
      <c r="J353" s="102"/>
      <c r="K353" s="96"/>
      <c r="L353" s="96"/>
      <c r="M353" s="96"/>
      <c r="N353" s="96"/>
      <c r="O353" s="96"/>
      <c r="P353" s="109"/>
      <c r="Q353" s="85"/>
      <c r="R353" s="7"/>
      <c r="W353" s="24"/>
    </row>
    <row r="354" spans="1:23" ht="14.25" customHeight="1">
      <c r="A354" s="43"/>
      <c r="B354" s="32"/>
      <c r="C354" s="102"/>
      <c r="D354" s="103"/>
      <c r="E354" s="104"/>
      <c r="F354" s="102"/>
      <c r="G354" s="102"/>
      <c r="H354" s="102"/>
      <c r="I354" s="102"/>
      <c r="J354" s="102"/>
      <c r="K354" s="96"/>
      <c r="L354" s="96"/>
      <c r="M354" s="96"/>
      <c r="N354" s="96"/>
      <c r="O354" s="96"/>
      <c r="P354" s="109"/>
      <c r="Q354" s="85"/>
      <c r="R354" s="7"/>
      <c r="W354" s="24"/>
    </row>
    <row r="355" spans="1:23" ht="14.25" customHeight="1">
      <c r="A355" s="43"/>
      <c r="B355" s="32"/>
      <c r="C355" s="102"/>
      <c r="D355" s="103"/>
      <c r="E355" s="104"/>
      <c r="F355" s="102"/>
      <c r="G355" s="102"/>
      <c r="H355" s="102"/>
      <c r="I355" s="102"/>
      <c r="J355" s="102"/>
      <c r="K355" s="96"/>
      <c r="L355" s="96"/>
      <c r="M355" s="96"/>
      <c r="N355" s="96"/>
      <c r="O355" s="96"/>
      <c r="P355" s="109"/>
      <c r="Q355" s="85"/>
      <c r="R355" s="7"/>
      <c r="W355" s="24"/>
    </row>
    <row r="356" spans="1:23" ht="14.25" customHeight="1">
      <c r="A356" s="43"/>
      <c r="B356" s="32"/>
      <c r="C356" s="102"/>
      <c r="D356" s="103"/>
      <c r="E356" s="104"/>
      <c r="F356" s="102"/>
      <c r="G356" s="102"/>
      <c r="H356" s="102"/>
      <c r="I356" s="102"/>
      <c r="J356" s="102"/>
      <c r="K356" s="96"/>
      <c r="L356" s="96"/>
      <c r="M356" s="96"/>
      <c r="N356" s="96"/>
      <c r="O356" s="96"/>
      <c r="P356" s="109"/>
      <c r="Q356" s="85"/>
      <c r="R356" s="7"/>
      <c r="W356" s="24"/>
    </row>
    <row r="357" spans="1:23" ht="6.75" customHeight="1">
      <c r="A357" s="101"/>
      <c r="B357" s="32"/>
      <c r="C357" s="81"/>
      <c r="D357" s="103"/>
      <c r="E357" s="104"/>
      <c r="F357" s="81"/>
      <c r="G357" s="81"/>
      <c r="H357" s="81"/>
      <c r="I357" s="81"/>
      <c r="J357" s="81"/>
      <c r="K357" s="96"/>
      <c r="L357" s="86"/>
      <c r="M357" s="86"/>
      <c r="N357" s="86"/>
      <c r="O357" s="86"/>
      <c r="P357" s="109"/>
      <c r="Q357" s="85"/>
      <c r="R357" s="7"/>
      <c r="W357" s="6"/>
    </row>
    <row r="358" spans="1:23" ht="12" customHeight="1">
      <c r="A358" s="43"/>
      <c r="B358" s="32"/>
      <c r="C358" s="102"/>
      <c r="D358" s="103"/>
      <c r="E358" s="104"/>
      <c r="F358" s="102"/>
      <c r="G358" s="102"/>
      <c r="H358" s="102"/>
      <c r="I358" s="102"/>
      <c r="J358" s="102"/>
      <c r="K358" s="96"/>
      <c r="L358" s="96"/>
      <c r="M358" s="96"/>
      <c r="N358" s="96"/>
      <c r="O358" s="96"/>
      <c r="P358" s="109"/>
      <c r="Q358" s="85"/>
      <c r="R358" s="7"/>
      <c r="W358" s="6"/>
    </row>
    <row r="359" spans="1:23">
      <c r="A359" s="85"/>
      <c r="B359" s="80"/>
      <c r="C359" s="81"/>
      <c r="D359" s="82"/>
      <c r="E359" s="83"/>
      <c r="F359" s="84"/>
      <c r="G359" s="85"/>
      <c r="H359" s="85"/>
      <c r="I359" s="85"/>
      <c r="J359" s="85"/>
      <c r="K359" s="85"/>
      <c r="L359" s="84"/>
      <c r="M359" s="84"/>
      <c r="N359" s="84"/>
      <c r="O359" s="84"/>
      <c r="P359" s="84"/>
      <c r="Q359" s="85"/>
      <c r="R359" s="7"/>
    </row>
    <row r="360" spans="1:23">
      <c r="B360" s="12"/>
      <c r="C360" s="6"/>
      <c r="D360" s="11"/>
      <c r="R360" s="7"/>
    </row>
    <row r="361" spans="1:23">
      <c r="B361" s="12"/>
      <c r="C361" s="6"/>
      <c r="D361" s="11"/>
      <c r="R361" s="7"/>
    </row>
    <row r="362" spans="1:23">
      <c r="B362" s="12"/>
      <c r="C362" s="6"/>
      <c r="D362" s="11"/>
      <c r="R362" s="7"/>
    </row>
    <row r="363" spans="1:23">
      <c r="B363" s="12"/>
      <c r="C363" s="6"/>
      <c r="D363" s="11"/>
      <c r="R363" s="7"/>
    </row>
    <row r="364" spans="1:23">
      <c r="B364" s="12"/>
      <c r="C364" s="6"/>
      <c r="D364" s="11"/>
      <c r="R364" s="7"/>
    </row>
    <row r="365" spans="1:23">
      <c r="B365" s="12"/>
      <c r="C365" s="6"/>
      <c r="D365" s="11"/>
      <c r="R365" s="7"/>
    </row>
    <row r="366" spans="1:23">
      <c r="B366" s="12"/>
      <c r="C366" s="6"/>
      <c r="D366" s="11"/>
      <c r="R366" s="7"/>
    </row>
    <row r="367" spans="1:23">
      <c r="B367" s="12"/>
      <c r="C367" s="6"/>
      <c r="D367" s="11"/>
      <c r="R367" s="7"/>
    </row>
    <row r="368" spans="1:23">
      <c r="B368" s="12"/>
      <c r="C368" s="6"/>
      <c r="D368" s="11"/>
      <c r="R368" s="7"/>
    </row>
    <row r="369" spans="2:18">
      <c r="B369" s="12"/>
      <c r="C369" s="6"/>
      <c r="D369" s="11"/>
      <c r="R369" s="7"/>
    </row>
    <row r="370" spans="2:18">
      <c r="B370" s="12"/>
      <c r="C370" s="6"/>
      <c r="D370" s="11"/>
    </row>
    <row r="371" spans="2:18">
      <c r="B371" s="12"/>
      <c r="C371" s="6"/>
      <c r="D371" s="11"/>
    </row>
    <row r="372" spans="2:18">
      <c r="B372" s="12"/>
      <c r="C372" s="6"/>
      <c r="D372" s="11"/>
    </row>
    <row r="373" spans="2:18">
      <c r="B373" s="12"/>
      <c r="C373" s="6"/>
      <c r="D373" s="11"/>
    </row>
    <row r="374" spans="2:18">
      <c r="B374" s="12"/>
      <c r="C374" s="6"/>
      <c r="D374" s="11"/>
    </row>
    <row r="375" spans="2:18">
      <c r="B375" s="12"/>
      <c r="C375" s="6"/>
      <c r="D375" s="11"/>
    </row>
    <row r="376" spans="2:18">
      <c r="B376" s="12"/>
      <c r="C376" s="6"/>
      <c r="D376" s="11"/>
    </row>
    <row r="377" spans="2:18">
      <c r="B377" s="12"/>
      <c r="C377" s="6"/>
      <c r="D377" s="11"/>
    </row>
  </sheetData>
  <sortState xmlns:xlrd2="http://schemas.microsoft.com/office/spreadsheetml/2017/richdata2" ref="A14:S322">
    <sortCondition descending="1" ref="C14:C322"/>
  </sortState>
  <pageMargins left="0.31496062992125984" right="0.11811023622047245" top="0.74803149606299213" bottom="0.6692913385826772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5B45A-70CD-4A60-8C6C-871D4153BFE4}">
  <dimension ref="A1:Y377"/>
  <sheetViews>
    <sheetView zoomScaleNormal="100" workbookViewId="0">
      <pane xSplit="1" ySplit="12" topLeftCell="B13" activePane="bottomRight" state="frozen"/>
      <selection pane="topRight" activeCell="C1" sqref="C1"/>
      <selection pane="bottomLeft" activeCell="A15" sqref="A15"/>
      <selection pane="bottomRight" activeCell="G56" sqref="G56"/>
    </sheetView>
  </sheetViews>
  <sheetFormatPr defaultColWidth="9" defaultRowHeight="12"/>
  <cols>
    <col min="1" max="1" width="14.125" style="1" customWidth="1"/>
    <col min="2" max="2" width="8.25" style="13" customWidth="1"/>
    <col min="3" max="3" width="9" style="1"/>
    <col min="4" max="4" width="6.25" style="8" customWidth="1"/>
    <col min="5" max="5" width="8.125" style="9" customWidth="1"/>
    <col min="6" max="6" width="6.75" style="7" customWidth="1"/>
    <col min="7" max="7" width="8.125" style="1" customWidth="1"/>
    <col min="8" max="8" width="8.5" style="1" customWidth="1"/>
    <col min="9" max="9" width="8.125" style="1" customWidth="1"/>
    <col min="10" max="10" width="6.5" style="1" customWidth="1"/>
    <col min="11" max="11" width="7.5" style="1" customWidth="1"/>
    <col min="12" max="15" width="6.125" style="7" customWidth="1"/>
    <col min="16" max="16" width="7.125" style="7" customWidth="1"/>
    <col min="17" max="17" width="4.25" style="1" customWidth="1"/>
    <col min="18" max="18" width="6.375" style="1" customWidth="1"/>
    <col min="19" max="19" width="9" style="1"/>
    <col min="20" max="20" width="6.125" style="1" hidden="1" customWidth="1"/>
    <col min="21" max="21" width="5.875" style="1" hidden="1" customWidth="1"/>
    <col min="22" max="22" width="7.125" style="1" hidden="1" customWidth="1"/>
    <col min="23" max="23" width="7.75" style="1" hidden="1" customWidth="1"/>
    <col min="24" max="24" width="12.125" style="1" bestFit="1" customWidth="1"/>
    <col min="25" max="16384" width="9" style="1"/>
  </cols>
  <sheetData>
    <row r="1" spans="1:25">
      <c r="A1" s="42">
        <v>45016</v>
      </c>
    </row>
    <row r="2" spans="1:25" ht="18">
      <c r="A2" s="44" t="s">
        <v>496</v>
      </c>
      <c r="B2" s="45"/>
      <c r="C2" s="46"/>
      <c r="D2" s="47"/>
      <c r="E2" s="48"/>
      <c r="F2" s="49"/>
      <c r="G2" s="46"/>
      <c r="H2" s="46"/>
      <c r="I2" s="46"/>
      <c r="J2" s="46"/>
      <c r="K2" s="46"/>
      <c r="L2" s="49"/>
      <c r="M2" s="49"/>
      <c r="N2" s="49"/>
      <c r="O2" s="49"/>
      <c r="P2" s="49"/>
    </row>
    <row r="3" spans="1:25">
      <c r="A3" s="46" t="s">
        <v>413</v>
      </c>
      <c r="B3" s="45"/>
      <c r="C3" s="46"/>
      <c r="D3" s="47"/>
      <c r="E3" s="48"/>
      <c r="F3" s="49"/>
      <c r="G3" s="46"/>
      <c r="H3" s="46"/>
      <c r="I3" s="46"/>
      <c r="J3" s="46"/>
      <c r="K3" s="46"/>
      <c r="L3" s="49"/>
      <c r="M3" s="49"/>
      <c r="N3" s="49"/>
      <c r="O3" s="49"/>
      <c r="P3" s="49"/>
    </row>
    <row r="4" spans="1:25">
      <c r="A4" s="50"/>
      <c r="B4" s="45"/>
      <c r="C4" s="46"/>
      <c r="D4" s="47"/>
      <c r="E4" s="48"/>
      <c r="F4" s="49"/>
      <c r="G4" s="46"/>
      <c r="H4" s="46"/>
      <c r="I4" s="46"/>
      <c r="J4" s="46"/>
      <c r="K4" s="46"/>
      <c r="L4" s="49"/>
      <c r="M4" s="49"/>
      <c r="N4" s="49"/>
      <c r="O4" s="49"/>
      <c r="P4" s="49"/>
    </row>
    <row r="5" spans="1:25" s="2" customFormat="1" ht="14.25" customHeight="1">
      <c r="A5" s="51" t="s">
        <v>394</v>
      </c>
      <c r="B5" s="87" t="s">
        <v>401</v>
      </c>
      <c r="C5" s="58" t="s">
        <v>401</v>
      </c>
      <c r="D5" s="59" t="s">
        <v>497</v>
      </c>
      <c r="E5" s="60"/>
      <c r="F5" s="61" t="s">
        <v>498</v>
      </c>
      <c r="G5" s="62"/>
      <c r="H5" s="63"/>
      <c r="I5" s="63"/>
      <c r="J5" s="74"/>
      <c r="K5" s="61" t="s">
        <v>498</v>
      </c>
      <c r="L5" s="62"/>
      <c r="M5" s="65"/>
      <c r="N5" s="65"/>
      <c r="O5" s="66"/>
      <c r="P5" s="67" t="s">
        <v>469</v>
      </c>
      <c r="R5" s="37" t="s">
        <v>398</v>
      </c>
      <c r="S5" s="14" t="s">
        <v>428</v>
      </c>
      <c r="T5" s="20" t="s">
        <v>429</v>
      </c>
      <c r="U5" s="21" t="s">
        <v>400</v>
      </c>
      <c r="V5" s="21" t="s">
        <v>398</v>
      </c>
      <c r="W5" s="16" t="s">
        <v>398</v>
      </c>
      <c r="X5" s="37"/>
      <c r="Y5" s="7"/>
    </row>
    <row r="6" spans="1:25" s="2" customFormat="1" ht="14.25" customHeight="1">
      <c r="A6" s="52"/>
      <c r="B6" s="87" t="s">
        <v>402</v>
      </c>
      <c r="C6" s="58" t="s">
        <v>402</v>
      </c>
      <c r="D6" s="68" t="s">
        <v>409</v>
      </c>
      <c r="E6" s="60" t="s">
        <v>403</v>
      </c>
      <c r="F6" s="67" t="s">
        <v>427</v>
      </c>
      <c r="G6" s="69" t="s">
        <v>404</v>
      </c>
      <c r="H6" s="69" t="s">
        <v>405</v>
      </c>
      <c r="I6" s="69" t="s">
        <v>406</v>
      </c>
      <c r="J6" s="69" t="s">
        <v>407</v>
      </c>
      <c r="K6" s="58" t="s">
        <v>427</v>
      </c>
      <c r="L6" s="58" t="s">
        <v>404</v>
      </c>
      <c r="M6" s="58" t="s">
        <v>405</v>
      </c>
      <c r="N6" s="58" t="s">
        <v>406</v>
      </c>
      <c r="O6" s="70" t="s">
        <v>407</v>
      </c>
      <c r="P6" s="67" t="s">
        <v>470</v>
      </c>
      <c r="R6" s="37" t="s">
        <v>397</v>
      </c>
      <c r="S6" s="15" t="s">
        <v>471</v>
      </c>
      <c r="T6" s="20">
        <v>2019</v>
      </c>
      <c r="U6" s="21" t="s">
        <v>430</v>
      </c>
      <c r="V6" s="21" t="s">
        <v>399</v>
      </c>
      <c r="W6" s="16" t="s">
        <v>431</v>
      </c>
      <c r="X6" s="37"/>
      <c r="Y6" s="7"/>
    </row>
    <row r="7" spans="1:25" s="2" customFormat="1" ht="14.25" customHeight="1">
      <c r="A7" s="52"/>
      <c r="B7" s="88">
        <v>44561</v>
      </c>
      <c r="C7" s="71">
        <v>44926</v>
      </c>
      <c r="D7" s="72"/>
      <c r="E7" s="60"/>
      <c r="F7" s="76"/>
      <c r="G7" s="77"/>
      <c r="H7" s="77"/>
      <c r="I7" s="77"/>
      <c r="J7" s="64" t="s">
        <v>408</v>
      </c>
      <c r="K7" s="67" t="s">
        <v>403</v>
      </c>
      <c r="L7" s="67" t="s">
        <v>403</v>
      </c>
      <c r="M7" s="67" t="s">
        <v>403</v>
      </c>
      <c r="N7" s="67" t="s">
        <v>403</v>
      </c>
      <c r="O7" s="67" t="s">
        <v>408</v>
      </c>
      <c r="P7" s="67" t="s">
        <v>465</v>
      </c>
      <c r="R7" s="38"/>
      <c r="S7" s="17"/>
      <c r="T7" s="20"/>
      <c r="U7" s="21">
        <v>2019</v>
      </c>
      <c r="V7" s="21">
        <v>2019</v>
      </c>
      <c r="W7" s="16" t="s">
        <v>432</v>
      </c>
      <c r="X7" s="7"/>
      <c r="Y7" s="7"/>
    </row>
    <row r="8" spans="1:25" s="2" customFormat="1" ht="14.25" customHeight="1">
      <c r="A8" s="52"/>
      <c r="B8" s="78"/>
      <c r="C8" s="75"/>
      <c r="D8" s="79"/>
      <c r="E8" s="73"/>
      <c r="F8" s="76"/>
      <c r="G8" s="75"/>
      <c r="H8" s="75"/>
      <c r="I8" s="75"/>
      <c r="J8" s="75"/>
      <c r="K8" s="64"/>
      <c r="L8" s="67"/>
      <c r="M8" s="67"/>
      <c r="N8" s="67"/>
      <c r="O8" s="67" t="s">
        <v>403</v>
      </c>
      <c r="P8" s="67" t="s">
        <v>426</v>
      </c>
      <c r="R8" s="38"/>
      <c r="S8" s="17"/>
      <c r="T8" s="20"/>
      <c r="U8" s="21"/>
      <c r="V8" s="21"/>
      <c r="W8" s="16">
        <v>2019</v>
      </c>
      <c r="X8" s="98"/>
      <c r="Y8" s="111"/>
    </row>
    <row r="9" spans="1:25" s="2" customFormat="1" ht="12.75">
      <c r="A9" s="52"/>
      <c r="B9" s="45"/>
      <c r="C9" s="53"/>
      <c r="D9" s="47"/>
      <c r="E9" s="48"/>
      <c r="F9" s="49"/>
      <c r="G9" s="46"/>
      <c r="H9" s="46"/>
      <c r="I9" s="46"/>
      <c r="J9" s="46"/>
      <c r="K9" s="46"/>
      <c r="L9" s="49"/>
      <c r="M9" s="49"/>
      <c r="N9" s="49"/>
      <c r="O9" s="49"/>
      <c r="P9" s="49"/>
      <c r="R9" s="38"/>
      <c r="S9" s="17"/>
      <c r="T9" s="20"/>
      <c r="U9"/>
      <c r="V9"/>
      <c r="W9"/>
    </row>
    <row r="10" spans="1:25" s="2" customFormat="1" ht="13.5" customHeight="1">
      <c r="A10" s="51" t="s">
        <v>410</v>
      </c>
      <c r="B10" s="54">
        <v>5548241</v>
      </c>
      <c r="C10" s="55">
        <v>5563970</v>
      </c>
      <c r="D10" s="56">
        <v>15729</v>
      </c>
      <c r="E10" s="105">
        <v>2.834952555233361E-3</v>
      </c>
      <c r="F10" s="92">
        <v>345603</v>
      </c>
      <c r="G10" s="92">
        <v>840328</v>
      </c>
      <c r="H10" s="92">
        <v>3429131</v>
      </c>
      <c r="I10" s="92">
        <v>1294511</v>
      </c>
      <c r="J10" s="92">
        <v>600850</v>
      </c>
      <c r="K10" s="95">
        <v>6.2114461436707964E-2</v>
      </c>
      <c r="L10" s="95">
        <v>0.15103028952348774</v>
      </c>
      <c r="M10" s="95">
        <v>0.61631011669725033</v>
      </c>
      <c r="N10" s="95">
        <v>0.23265959377926193</v>
      </c>
      <c r="O10" s="95">
        <v>0.10798943919539465</v>
      </c>
      <c r="P10" s="110">
        <v>62.255976805785494</v>
      </c>
      <c r="R10" s="38"/>
      <c r="S10" s="18"/>
      <c r="T10" s="22"/>
      <c r="U10" s="23"/>
      <c r="V10" s="23"/>
      <c r="W10" s="23"/>
    </row>
    <row r="11" spans="1:25" s="2" customFormat="1" ht="13.5" customHeight="1">
      <c r="A11" s="51" t="s">
        <v>2</v>
      </c>
      <c r="B11" s="57">
        <v>5518112</v>
      </c>
      <c r="C11" s="53">
        <v>5533611</v>
      </c>
      <c r="D11" s="56">
        <v>15499</v>
      </c>
      <c r="E11" s="105">
        <v>2.8087505291665149E-3</v>
      </c>
      <c r="F11" s="106">
        <v>343498</v>
      </c>
      <c r="G11" s="106">
        <v>835407</v>
      </c>
      <c r="H11" s="106">
        <v>3410933</v>
      </c>
      <c r="I11" s="106">
        <v>1287271</v>
      </c>
      <c r="J11" s="106">
        <v>597413</v>
      </c>
      <c r="K11" s="95">
        <v>6.2074836847042555E-2</v>
      </c>
      <c r="L11" s="95">
        <v>0.15096959291139186</v>
      </c>
      <c r="M11" s="95">
        <v>0.61640274316355093</v>
      </c>
      <c r="N11" s="95">
        <v>0.23262766392505727</v>
      </c>
      <c r="O11" s="95">
        <v>0.10796078726892801</v>
      </c>
      <c r="P11" s="110">
        <v>62.2315946985766</v>
      </c>
      <c r="R11" s="38"/>
      <c r="S11" s="18"/>
      <c r="T11" s="25"/>
      <c r="U11" s="23"/>
      <c r="V11" s="23"/>
      <c r="W11" s="23"/>
    </row>
    <row r="12" spans="1:25" s="2" customFormat="1" ht="11.25" customHeight="1">
      <c r="A12" s="3"/>
      <c r="B12" s="12"/>
      <c r="C12" s="6"/>
      <c r="D12" s="11"/>
      <c r="E12" s="9"/>
      <c r="F12" s="84"/>
      <c r="G12" s="90"/>
      <c r="H12" s="90"/>
      <c r="I12" s="90"/>
      <c r="J12" s="90"/>
      <c r="K12" s="85"/>
      <c r="L12" s="91"/>
      <c r="M12" s="91"/>
      <c r="N12" s="91"/>
      <c r="O12" s="91"/>
      <c r="P12" s="91"/>
      <c r="R12" s="38"/>
      <c r="S12" s="17"/>
      <c r="T12" s="17"/>
      <c r="U12" s="26"/>
      <c r="V12" s="26"/>
      <c r="W12" s="23"/>
    </row>
    <row r="13" spans="1:25" s="2" customFormat="1" ht="24.6" customHeight="1">
      <c r="A13" s="3"/>
      <c r="B13" s="12"/>
      <c r="C13" s="6"/>
      <c r="D13" s="11"/>
      <c r="E13" s="9"/>
      <c r="F13" s="84"/>
      <c r="G13" s="90"/>
      <c r="H13" s="90"/>
      <c r="I13" s="90"/>
      <c r="J13" s="90"/>
      <c r="K13" s="85"/>
      <c r="L13" s="91"/>
      <c r="M13" s="91"/>
      <c r="N13" s="91"/>
      <c r="O13" s="91"/>
      <c r="P13" s="91"/>
      <c r="R13" s="38"/>
    </row>
    <row r="14" spans="1:25" s="2" customFormat="1" ht="12.75">
      <c r="A14" s="18" t="s">
        <v>344</v>
      </c>
      <c r="B14" s="32">
        <v>105</v>
      </c>
      <c r="C14" s="5">
        <v>111</v>
      </c>
      <c r="D14" s="10">
        <v>6</v>
      </c>
      <c r="E14" s="89">
        <v>5.7142857142857162E-2</v>
      </c>
      <c r="F14" s="93">
        <v>11</v>
      </c>
      <c r="G14" s="94">
        <v>20</v>
      </c>
      <c r="H14" s="94">
        <v>53</v>
      </c>
      <c r="I14" s="94">
        <v>38</v>
      </c>
      <c r="J14" s="94">
        <v>18</v>
      </c>
      <c r="K14" s="96">
        <v>9.90990990990991E-2</v>
      </c>
      <c r="L14" s="96">
        <v>0.18018018018018017</v>
      </c>
      <c r="M14" s="96">
        <v>0.47747747747747749</v>
      </c>
      <c r="N14" s="96">
        <v>0.34234234234234234</v>
      </c>
      <c r="O14" s="96">
        <v>0.16216216216216217</v>
      </c>
      <c r="P14" s="109">
        <v>109.43396226415094</v>
      </c>
      <c r="Q14" s="1"/>
      <c r="R14" s="19">
        <v>766</v>
      </c>
      <c r="S14" s="14" t="s">
        <v>344</v>
      </c>
      <c r="T14" s="25"/>
      <c r="U14" s="28"/>
      <c r="V14" s="29"/>
      <c r="W14" s="30"/>
      <c r="X14" s="1">
        <v>21</v>
      </c>
      <c r="Y14" s="1">
        <v>1</v>
      </c>
    </row>
    <row r="15" spans="1:25" s="2" customFormat="1" ht="12.75">
      <c r="A15" s="18" t="s">
        <v>4</v>
      </c>
      <c r="B15" s="32">
        <v>297132</v>
      </c>
      <c r="C15" s="5">
        <v>305274</v>
      </c>
      <c r="D15" s="10">
        <v>8142</v>
      </c>
      <c r="E15" s="89">
        <v>2.7401962764024068E-2</v>
      </c>
      <c r="F15" s="93">
        <v>23881</v>
      </c>
      <c r="G15" s="94">
        <v>55236</v>
      </c>
      <c r="H15" s="94">
        <v>203808</v>
      </c>
      <c r="I15" s="94">
        <v>46230</v>
      </c>
      <c r="J15" s="94">
        <v>21370</v>
      </c>
      <c r="K15" s="96">
        <v>7.8228083623236827E-2</v>
      </c>
      <c r="L15" s="96">
        <v>0.18093909078401699</v>
      </c>
      <c r="M15" s="96">
        <v>0.66762318441793278</v>
      </c>
      <c r="N15" s="96">
        <v>0.15143772479805029</v>
      </c>
      <c r="O15" s="96">
        <v>7.0002686111493281E-2</v>
      </c>
      <c r="P15" s="109">
        <v>49.785091851154029</v>
      </c>
      <c r="Q15" s="1"/>
      <c r="R15" s="19">
        <v>49</v>
      </c>
      <c r="S15" s="14" t="s">
        <v>5</v>
      </c>
      <c r="T15" s="25"/>
      <c r="U15" s="28"/>
      <c r="V15" s="29"/>
      <c r="W15" s="30"/>
      <c r="X15" s="1">
        <v>1</v>
      </c>
      <c r="Y15" s="1">
        <v>7</v>
      </c>
    </row>
    <row r="16" spans="1:25" s="2" customFormat="1" ht="12.75">
      <c r="A16" s="18" t="s">
        <v>292</v>
      </c>
      <c r="B16" s="32">
        <v>924</v>
      </c>
      <c r="C16" s="5">
        <v>947</v>
      </c>
      <c r="D16" s="10">
        <v>23</v>
      </c>
      <c r="E16" s="89">
        <v>2.4891774891774965E-2</v>
      </c>
      <c r="F16" s="93">
        <v>47</v>
      </c>
      <c r="G16" s="94">
        <v>94</v>
      </c>
      <c r="H16" s="94">
        <v>502</v>
      </c>
      <c r="I16" s="94">
        <v>351</v>
      </c>
      <c r="J16" s="94">
        <v>145</v>
      </c>
      <c r="K16" s="96">
        <v>4.9630411826821541E-2</v>
      </c>
      <c r="L16" s="96">
        <v>9.9260823653643082E-2</v>
      </c>
      <c r="M16" s="96">
        <v>0.53009503695881732</v>
      </c>
      <c r="N16" s="96">
        <v>0.3706441393875396</v>
      </c>
      <c r="O16" s="96">
        <v>0.15311510031678988</v>
      </c>
      <c r="P16" s="109">
        <v>88.645418326693232</v>
      </c>
      <c r="Q16" s="1"/>
      <c r="R16" s="19">
        <v>583</v>
      </c>
      <c r="S16" s="14" t="s">
        <v>292</v>
      </c>
      <c r="T16" s="25"/>
      <c r="U16" s="28"/>
      <c r="V16" s="29"/>
      <c r="W16" s="30"/>
      <c r="X16" s="1">
        <v>19</v>
      </c>
      <c r="Y16" s="1">
        <v>1</v>
      </c>
    </row>
    <row r="17" spans="1:25" s="2" customFormat="1" ht="12.75">
      <c r="A17" s="18" t="s">
        <v>88</v>
      </c>
      <c r="B17" s="32">
        <v>244223</v>
      </c>
      <c r="C17" s="5">
        <v>249009</v>
      </c>
      <c r="D17" s="10">
        <v>4786</v>
      </c>
      <c r="E17" s="89">
        <v>1.959684386810423E-2</v>
      </c>
      <c r="F17" s="93">
        <v>14111</v>
      </c>
      <c r="G17" s="94">
        <v>31892</v>
      </c>
      <c r="H17" s="94">
        <v>169376</v>
      </c>
      <c r="I17" s="94">
        <v>47741</v>
      </c>
      <c r="J17" s="94">
        <v>23064</v>
      </c>
      <c r="K17" s="96">
        <v>5.6668634467027294E-2</v>
      </c>
      <c r="L17" s="96">
        <v>0.12807569204325947</v>
      </c>
      <c r="M17" s="96">
        <v>0.68020031404487391</v>
      </c>
      <c r="N17" s="96">
        <v>0.19172399391186665</v>
      </c>
      <c r="O17" s="96">
        <v>9.2623158199101233E-2</v>
      </c>
      <c r="P17" s="109">
        <v>47.015515775552615</v>
      </c>
      <c r="Q17" s="1"/>
      <c r="R17" s="19">
        <v>837</v>
      </c>
      <c r="S17" s="14" t="s">
        <v>89</v>
      </c>
      <c r="T17" s="25"/>
      <c r="U17" s="28"/>
      <c r="V17" s="29"/>
      <c r="W17" s="30"/>
      <c r="X17" s="1">
        <v>6</v>
      </c>
      <c r="Y17" s="1">
        <v>7</v>
      </c>
    </row>
    <row r="18" spans="1:25" ht="13.5" customHeight="1">
      <c r="A18" s="43" t="s">
        <v>270</v>
      </c>
      <c r="B18" s="32">
        <v>5622</v>
      </c>
      <c r="C18" s="5">
        <v>5732</v>
      </c>
      <c r="D18" s="10">
        <v>110</v>
      </c>
      <c r="E18" s="89">
        <v>1.9565990750622486E-2</v>
      </c>
      <c r="F18" s="93">
        <v>813</v>
      </c>
      <c r="G18" s="94">
        <v>1686</v>
      </c>
      <c r="H18" s="94">
        <v>3208</v>
      </c>
      <c r="I18" s="94">
        <v>838</v>
      </c>
      <c r="J18" s="94">
        <v>394</v>
      </c>
      <c r="K18" s="96">
        <v>0.14183531053733425</v>
      </c>
      <c r="L18" s="96">
        <v>0.29413817166782974</v>
      </c>
      <c r="M18" s="96">
        <v>0.55966503838101889</v>
      </c>
      <c r="N18" s="96">
        <v>0.14619678995115143</v>
      </c>
      <c r="O18" s="96">
        <v>6.8736915561758552E-2</v>
      </c>
      <c r="P18" s="109">
        <v>78.678304239401498</v>
      </c>
      <c r="R18" s="40">
        <v>440</v>
      </c>
      <c r="S18" s="14" t="s">
        <v>271</v>
      </c>
      <c r="T18" s="25"/>
      <c r="U18" s="28"/>
      <c r="V18" s="29"/>
      <c r="W18" s="30"/>
      <c r="X18" s="1">
        <v>15</v>
      </c>
      <c r="Y18" s="1">
        <v>3</v>
      </c>
    </row>
    <row r="19" spans="1:25" ht="13.5" customHeight="1">
      <c r="A19" s="18" t="s">
        <v>212</v>
      </c>
      <c r="B19" s="32">
        <v>5512</v>
      </c>
      <c r="C19" s="5">
        <v>5610</v>
      </c>
      <c r="D19" s="10">
        <v>98</v>
      </c>
      <c r="E19" s="89">
        <v>1.7779390420899821E-2</v>
      </c>
      <c r="F19" s="93">
        <v>535</v>
      </c>
      <c r="G19" s="94">
        <v>1160</v>
      </c>
      <c r="H19" s="94">
        <v>3577</v>
      </c>
      <c r="I19" s="94">
        <v>873</v>
      </c>
      <c r="J19" s="94">
        <v>370</v>
      </c>
      <c r="K19" s="96">
        <v>9.5365418894830661E-2</v>
      </c>
      <c r="L19" s="96">
        <v>0.20677361853832443</v>
      </c>
      <c r="M19" s="96">
        <v>0.63761140819964346</v>
      </c>
      <c r="N19" s="96">
        <v>0.15561497326203208</v>
      </c>
      <c r="O19" s="96">
        <v>6.5953654188948302E-2</v>
      </c>
      <c r="P19" s="109">
        <v>56.835336874475814</v>
      </c>
      <c r="R19" s="19">
        <v>170</v>
      </c>
      <c r="S19" s="14" t="s">
        <v>212</v>
      </c>
      <c r="T19" s="20"/>
      <c r="U19" s="28"/>
      <c r="V19" s="29"/>
      <c r="W19" s="30"/>
      <c r="X19" s="1">
        <v>21</v>
      </c>
      <c r="Y19" s="1">
        <v>3</v>
      </c>
    </row>
    <row r="20" spans="1:25" ht="13.5" customHeight="1">
      <c r="A20" s="43" t="s">
        <v>233</v>
      </c>
      <c r="B20" s="32">
        <v>6523</v>
      </c>
      <c r="C20" s="5">
        <v>6637</v>
      </c>
      <c r="D20" s="10">
        <v>114</v>
      </c>
      <c r="E20" s="89">
        <v>1.7476621186570673E-2</v>
      </c>
      <c r="F20" s="93">
        <v>404</v>
      </c>
      <c r="G20" s="94">
        <v>969</v>
      </c>
      <c r="H20" s="94">
        <v>4214</v>
      </c>
      <c r="I20" s="94">
        <v>1454</v>
      </c>
      <c r="J20" s="94">
        <v>581</v>
      </c>
      <c r="K20" s="96">
        <v>6.0870875395510018E-2</v>
      </c>
      <c r="L20" s="96">
        <v>0.1459996986590327</v>
      </c>
      <c r="M20" s="96">
        <v>0.63492541811059211</v>
      </c>
      <c r="N20" s="96">
        <v>0.21907488323037516</v>
      </c>
      <c r="O20" s="96">
        <v>8.7539551001958718E-2</v>
      </c>
      <c r="P20" s="109">
        <v>57.498813478879924</v>
      </c>
      <c r="R20" s="40">
        <v>261</v>
      </c>
      <c r="S20" s="14" t="s">
        <v>481</v>
      </c>
      <c r="T20" s="25"/>
      <c r="U20" s="28"/>
      <c r="V20" s="29"/>
      <c r="W20" s="30"/>
      <c r="X20" s="1">
        <v>19</v>
      </c>
      <c r="Y20" s="1">
        <v>3</v>
      </c>
    </row>
    <row r="21" spans="1:25" ht="13.5" customHeight="1">
      <c r="A21" s="18" t="s">
        <v>61</v>
      </c>
      <c r="B21" s="32">
        <v>24164</v>
      </c>
      <c r="C21" s="5">
        <v>24580</v>
      </c>
      <c r="D21" s="10">
        <v>416</v>
      </c>
      <c r="E21" s="89">
        <v>1.7215692766098245E-2</v>
      </c>
      <c r="F21" s="93">
        <v>2073</v>
      </c>
      <c r="G21" s="94">
        <v>5204</v>
      </c>
      <c r="H21" s="94">
        <v>15130</v>
      </c>
      <c r="I21" s="94">
        <v>4246</v>
      </c>
      <c r="J21" s="94">
        <v>1881</v>
      </c>
      <c r="K21" s="96">
        <v>8.4336859235150524E-2</v>
      </c>
      <c r="L21" s="96">
        <v>0.21171684296175752</v>
      </c>
      <c r="M21" s="96">
        <v>0.61554109031733117</v>
      </c>
      <c r="N21" s="96">
        <v>0.1727420667209113</v>
      </c>
      <c r="O21" s="96">
        <v>7.6525630593978849E-2</v>
      </c>
      <c r="P21" s="109">
        <v>62.458691341705219</v>
      </c>
      <c r="R21" s="19">
        <v>418</v>
      </c>
      <c r="S21" s="14" t="s">
        <v>61</v>
      </c>
      <c r="T21" s="25"/>
      <c r="U21" s="28"/>
      <c r="V21" s="29"/>
      <c r="W21" s="30"/>
      <c r="X21" s="1">
        <v>6</v>
      </c>
      <c r="Y21" s="1">
        <v>5</v>
      </c>
    </row>
    <row r="22" spans="1:25" ht="13.5" customHeight="1">
      <c r="A22" s="18" t="s">
        <v>94</v>
      </c>
      <c r="B22" s="32">
        <v>39718</v>
      </c>
      <c r="C22" s="5">
        <v>40384</v>
      </c>
      <c r="D22" s="10">
        <v>666</v>
      </c>
      <c r="E22" s="89">
        <v>1.6768215922251972E-2</v>
      </c>
      <c r="F22" s="93">
        <v>2778</v>
      </c>
      <c r="G22" s="94">
        <v>7140</v>
      </c>
      <c r="H22" s="94">
        <v>25699</v>
      </c>
      <c r="I22" s="94">
        <v>7545</v>
      </c>
      <c r="J22" s="94">
        <v>3293</v>
      </c>
      <c r="K22" s="96">
        <v>6.878961965134707E-2</v>
      </c>
      <c r="L22" s="96">
        <v>0.1768026941362916</v>
      </c>
      <c r="M22" s="96">
        <v>0.63636588748019018</v>
      </c>
      <c r="N22" s="96">
        <v>0.18683141838351822</v>
      </c>
      <c r="O22" s="96">
        <v>8.1542194928684628E-2</v>
      </c>
      <c r="P22" s="109">
        <v>57.142301256858239</v>
      </c>
      <c r="R22" s="19">
        <v>858</v>
      </c>
      <c r="S22" s="14" t="s">
        <v>95</v>
      </c>
      <c r="T22" s="25"/>
      <c r="U22" s="28"/>
      <c r="V22" s="29"/>
      <c r="W22" s="30"/>
      <c r="X22" s="1">
        <v>1</v>
      </c>
      <c r="Y22" s="1">
        <v>5</v>
      </c>
    </row>
    <row r="23" spans="1:25" ht="13.5" customHeight="1">
      <c r="A23" s="18" t="s">
        <v>19</v>
      </c>
      <c r="B23" s="32">
        <v>239206</v>
      </c>
      <c r="C23" s="5">
        <v>242819</v>
      </c>
      <c r="D23" s="10">
        <v>3613</v>
      </c>
      <c r="E23" s="89">
        <v>1.5104136183875072E-2</v>
      </c>
      <c r="F23" s="93">
        <v>18003</v>
      </c>
      <c r="G23" s="94">
        <v>40408</v>
      </c>
      <c r="H23" s="94">
        <v>164276</v>
      </c>
      <c r="I23" s="94">
        <v>38135</v>
      </c>
      <c r="J23" s="94">
        <v>17243</v>
      </c>
      <c r="K23" s="96">
        <v>7.4141644599475323E-2</v>
      </c>
      <c r="L23" s="96">
        <v>0.16641201882883958</v>
      </c>
      <c r="M23" s="96">
        <v>0.6765368443161367</v>
      </c>
      <c r="N23" s="96">
        <v>0.1570511368550237</v>
      </c>
      <c r="O23" s="96">
        <v>7.1011741255832539E-2</v>
      </c>
      <c r="P23" s="109">
        <v>47.811609729966641</v>
      </c>
      <c r="R23" s="19">
        <v>92</v>
      </c>
      <c r="S23" s="14" t="s">
        <v>20</v>
      </c>
      <c r="T23" s="25"/>
      <c r="U23" s="28"/>
      <c r="V23" s="29"/>
      <c r="W23" s="30"/>
      <c r="X23" s="1">
        <v>1</v>
      </c>
      <c r="Y23" s="1">
        <v>7</v>
      </c>
    </row>
    <row r="24" spans="1:25" ht="13.5" customHeight="1">
      <c r="A24" s="18" t="s">
        <v>92</v>
      </c>
      <c r="B24" s="32">
        <v>195137</v>
      </c>
      <c r="C24" s="5">
        <v>197900</v>
      </c>
      <c r="D24" s="10">
        <v>2763</v>
      </c>
      <c r="E24" s="89">
        <v>1.4159282965301223E-2</v>
      </c>
      <c r="F24" s="93">
        <v>11080</v>
      </c>
      <c r="G24" s="94">
        <v>24489</v>
      </c>
      <c r="H24" s="94">
        <v>132201</v>
      </c>
      <c r="I24" s="94">
        <v>41210</v>
      </c>
      <c r="J24" s="94">
        <v>20411</v>
      </c>
      <c r="K24" s="96">
        <v>5.598787266296109E-2</v>
      </c>
      <c r="L24" s="96">
        <v>0.12374431531076301</v>
      </c>
      <c r="M24" s="96">
        <v>0.66801920161697825</v>
      </c>
      <c r="N24" s="96">
        <v>0.20823648307225873</v>
      </c>
      <c r="O24" s="96">
        <v>0.10313794845881759</v>
      </c>
      <c r="P24" s="109">
        <v>49.696295792013679</v>
      </c>
      <c r="R24" s="19">
        <v>853</v>
      </c>
      <c r="S24" s="14" t="s">
        <v>93</v>
      </c>
      <c r="T24" s="25"/>
      <c r="U24" s="28"/>
      <c r="V24" s="29"/>
      <c r="W24" s="30"/>
      <c r="X24" s="1">
        <v>2</v>
      </c>
      <c r="Y24" s="1">
        <v>7</v>
      </c>
    </row>
    <row r="25" spans="1:25" ht="13.5" customHeight="1">
      <c r="A25" s="18" t="s">
        <v>448</v>
      </c>
      <c r="B25" s="32">
        <v>19579</v>
      </c>
      <c r="C25" s="5">
        <v>19850</v>
      </c>
      <c r="D25" s="10">
        <v>271</v>
      </c>
      <c r="E25" s="89">
        <v>1.3841360641503542E-2</v>
      </c>
      <c r="F25" s="93">
        <v>1136</v>
      </c>
      <c r="G25" s="94">
        <v>2882</v>
      </c>
      <c r="H25" s="94">
        <v>11510</v>
      </c>
      <c r="I25" s="94">
        <v>5458</v>
      </c>
      <c r="J25" s="94">
        <v>2418</v>
      </c>
      <c r="K25" s="96">
        <v>5.7229219143576829E-2</v>
      </c>
      <c r="L25" s="96">
        <v>0.14518891687657431</v>
      </c>
      <c r="M25" s="96">
        <v>0.57984886649874057</v>
      </c>
      <c r="N25" s="96">
        <v>0.27496221662468512</v>
      </c>
      <c r="O25" s="96">
        <v>0.12181360201511335</v>
      </c>
      <c r="P25" s="109">
        <v>72.458731537793227</v>
      </c>
      <c r="R25" s="19">
        <v>529</v>
      </c>
      <c r="S25" s="14" t="s">
        <v>146</v>
      </c>
      <c r="T25" s="25"/>
      <c r="U25" s="28"/>
      <c r="V25" s="29"/>
      <c r="W25" s="30"/>
      <c r="X25" s="1">
        <v>2</v>
      </c>
      <c r="Y25" s="1">
        <v>4</v>
      </c>
    </row>
    <row r="26" spans="1:25" ht="13.5" customHeight="1">
      <c r="A26" s="18" t="s">
        <v>68</v>
      </c>
      <c r="B26" s="32">
        <v>34884</v>
      </c>
      <c r="C26" s="5">
        <v>35346</v>
      </c>
      <c r="D26" s="10">
        <v>462</v>
      </c>
      <c r="E26" s="89">
        <v>1.3243894048847515E-2</v>
      </c>
      <c r="F26" s="93">
        <v>2424</v>
      </c>
      <c r="G26" s="94">
        <v>6181</v>
      </c>
      <c r="H26" s="94">
        <v>21691</v>
      </c>
      <c r="I26" s="94">
        <v>7474</v>
      </c>
      <c r="J26" s="94">
        <v>3340</v>
      </c>
      <c r="K26" s="96">
        <v>6.8579188592768625E-2</v>
      </c>
      <c r="L26" s="96">
        <v>0.17487127256266621</v>
      </c>
      <c r="M26" s="96">
        <v>0.61367622927629717</v>
      </c>
      <c r="N26" s="96">
        <v>0.21145249816103662</v>
      </c>
      <c r="O26" s="96">
        <v>9.4494426526339617E-2</v>
      </c>
      <c r="P26" s="109">
        <v>62.952376561707624</v>
      </c>
      <c r="R26" s="19">
        <v>536</v>
      </c>
      <c r="S26" s="14" t="s">
        <v>68</v>
      </c>
      <c r="T26" s="25"/>
      <c r="U26" s="28"/>
      <c r="V26" s="29"/>
      <c r="W26" s="30"/>
      <c r="X26" s="1">
        <v>6</v>
      </c>
      <c r="Y26" s="1">
        <v>5</v>
      </c>
    </row>
    <row r="27" spans="1:25" ht="13.5" customHeight="1">
      <c r="A27" s="18" t="s">
        <v>375</v>
      </c>
      <c r="B27" s="32">
        <v>4444</v>
      </c>
      <c r="C27" s="5">
        <v>4501</v>
      </c>
      <c r="D27" s="10">
        <v>57</v>
      </c>
      <c r="E27" s="89">
        <v>1.2826282628262797E-2</v>
      </c>
      <c r="F27" s="93">
        <v>319</v>
      </c>
      <c r="G27" s="94">
        <v>878</v>
      </c>
      <c r="H27" s="94">
        <v>2752</v>
      </c>
      <c r="I27" s="94">
        <v>871</v>
      </c>
      <c r="J27" s="94">
        <v>370</v>
      </c>
      <c r="K27" s="96">
        <v>7.087313930237725E-2</v>
      </c>
      <c r="L27" s="96">
        <v>0.19506776271939569</v>
      </c>
      <c r="M27" s="96">
        <v>0.61141968451455231</v>
      </c>
      <c r="N27" s="96">
        <v>0.19351255276605198</v>
      </c>
      <c r="O27" s="96">
        <v>8.2203954676738508E-2</v>
      </c>
      <c r="P27" s="109">
        <v>63.553779069767444</v>
      </c>
      <c r="R27" s="19">
        <v>922</v>
      </c>
      <c r="S27" s="14" t="s">
        <v>375</v>
      </c>
      <c r="T27" s="25"/>
      <c r="U27" s="28"/>
      <c r="V27" s="29"/>
      <c r="W27" s="30"/>
      <c r="X27" s="1">
        <v>6</v>
      </c>
      <c r="Y27" s="1">
        <v>2</v>
      </c>
    </row>
    <row r="28" spans="1:25" ht="13.5" customHeight="1">
      <c r="A28" s="18" t="s">
        <v>180</v>
      </c>
      <c r="B28" s="32">
        <v>1789</v>
      </c>
      <c r="C28" s="5">
        <v>1811</v>
      </c>
      <c r="D28" s="10">
        <v>22</v>
      </c>
      <c r="E28" s="89">
        <v>1.2297372833985465E-2</v>
      </c>
      <c r="F28" s="93">
        <v>72</v>
      </c>
      <c r="G28" s="94">
        <v>210</v>
      </c>
      <c r="H28" s="94">
        <v>1042</v>
      </c>
      <c r="I28" s="94">
        <v>559</v>
      </c>
      <c r="J28" s="94">
        <v>198</v>
      </c>
      <c r="K28" s="96">
        <v>3.9757040309221427E-2</v>
      </c>
      <c r="L28" s="96">
        <v>0.11595803423522916</v>
      </c>
      <c r="M28" s="96">
        <v>0.57537272225289893</v>
      </c>
      <c r="N28" s="96">
        <v>0.30866924351187192</v>
      </c>
      <c r="O28" s="96">
        <v>0.10933186085035891</v>
      </c>
      <c r="P28" s="109">
        <v>73.800383877159305</v>
      </c>
      <c r="R28" s="19">
        <v>47</v>
      </c>
      <c r="S28" s="14" t="s">
        <v>181</v>
      </c>
      <c r="T28" s="25"/>
      <c r="U28" s="28"/>
      <c r="V28" s="29"/>
      <c r="W28" s="30"/>
      <c r="X28" s="1">
        <v>19</v>
      </c>
      <c r="Y28" s="1">
        <v>1</v>
      </c>
    </row>
    <row r="29" spans="1:25" ht="13.5" customHeight="1">
      <c r="A29" s="18" t="s">
        <v>50</v>
      </c>
      <c r="B29" s="32">
        <v>37232</v>
      </c>
      <c r="C29" s="5">
        <v>37676</v>
      </c>
      <c r="D29" s="10">
        <v>444</v>
      </c>
      <c r="E29" s="89">
        <v>1.1925225612376522E-2</v>
      </c>
      <c r="F29" s="93">
        <v>2545</v>
      </c>
      <c r="G29" s="94">
        <v>5966</v>
      </c>
      <c r="H29" s="94">
        <v>23976</v>
      </c>
      <c r="I29" s="94">
        <v>7734</v>
      </c>
      <c r="J29" s="94">
        <v>3442</v>
      </c>
      <c r="K29" s="96">
        <v>6.7549633719078461E-2</v>
      </c>
      <c r="L29" s="96">
        <v>0.15835014332731712</v>
      </c>
      <c r="M29" s="96">
        <v>0.63637328803482318</v>
      </c>
      <c r="N29" s="96">
        <v>0.20527656863785965</v>
      </c>
      <c r="O29" s="96">
        <v>9.1357893619280178E-2</v>
      </c>
      <c r="P29" s="109">
        <v>57.140473807140474</v>
      </c>
      <c r="R29" s="19">
        <v>245</v>
      </c>
      <c r="S29" s="14" t="s">
        <v>51</v>
      </c>
      <c r="T29" s="25"/>
      <c r="U29" s="28"/>
      <c r="V29" s="29"/>
      <c r="W29" s="30"/>
      <c r="X29" s="1">
        <v>1</v>
      </c>
      <c r="Y29" s="1">
        <v>5</v>
      </c>
    </row>
    <row r="30" spans="1:25" ht="13.5" customHeight="1">
      <c r="A30" s="43" t="s">
        <v>449</v>
      </c>
      <c r="B30" s="32">
        <v>209551</v>
      </c>
      <c r="C30" s="5">
        <v>211848</v>
      </c>
      <c r="D30" s="10">
        <v>2297</v>
      </c>
      <c r="E30" s="89">
        <v>1.0961532037546906E-2</v>
      </c>
      <c r="F30" s="93">
        <v>14554</v>
      </c>
      <c r="G30" s="94">
        <v>35189</v>
      </c>
      <c r="H30" s="94">
        <v>140419</v>
      </c>
      <c r="I30" s="94">
        <v>36240</v>
      </c>
      <c r="J30" s="94">
        <v>15833</v>
      </c>
      <c r="K30" s="96">
        <v>6.8700200143499118E-2</v>
      </c>
      <c r="L30" s="96">
        <v>0.16610494316679883</v>
      </c>
      <c r="M30" s="96">
        <v>0.66282900947849399</v>
      </c>
      <c r="N30" s="96">
        <v>0.17106604735470715</v>
      </c>
      <c r="O30" s="96">
        <v>7.4737547675692004E-2</v>
      </c>
      <c r="P30" s="109">
        <v>50.868472215298496</v>
      </c>
      <c r="R30" s="40">
        <v>564</v>
      </c>
      <c r="S30" s="14" t="s">
        <v>70</v>
      </c>
      <c r="T30" s="25"/>
      <c r="U30" s="28"/>
      <c r="V30" s="29"/>
      <c r="W30" s="30"/>
      <c r="X30" s="1">
        <v>17</v>
      </c>
      <c r="Y30" s="1">
        <v>7</v>
      </c>
    </row>
    <row r="31" spans="1:25" ht="13.5" customHeight="1">
      <c r="A31" s="18" t="s">
        <v>188</v>
      </c>
      <c r="B31" s="32">
        <v>950</v>
      </c>
      <c r="C31" s="5">
        <v>960</v>
      </c>
      <c r="D31" s="10">
        <v>10</v>
      </c>
      <c r="E31" s="89">
        <v>1.0526315789473717E-2</v>
      </c>
      <c r="F31" s="93">
        <v>42</v>
      </c>
      <c r="G31" s="94">
        <v>119</v>
      </c>
      <c r="H31" s="94">
        <v>460</v>
      </c>
      <c r="I31" s="94">
        <v>381</v>
      </c>
      <c r="J31" s="94">
        <v>192</v>
      </c>
      <c r="K31" s="96">
        <v>4.3749999999999997E-2</v>
      </c>
      <c r="L31" s="96">
        <v>0.12395833333333334</v>
      </c>
      <c r="M31" s="96">
        <v>0.47916666666666669</v>
      </c>
      <c r="N31" s="96">
        <v>0.39687499999999998</v>
      </c>
      <c r="O31" s="96">
        <v>0.2</v>
      </c>
      <c r="P31" s="109">
        <v>108.69565217391305</v>
      </c>
      <c r="R31" s="19">
        <v>72</v>
      </c>
      <c r="S31" s="14" t="s">
        <v>189</v>
      </c>
      <c r="T31" s="25"/>
      <c r="U31" s="28"/>
      <c r="V31" s="29"/>
      <c r="W31" s="30"/>
      <c r="X31" s="1">
        <v>17</v>
      </c>
      <c r="Y31" s="1">
        <v>1</v>
      </c>
    </row>
    <row r="32" spans="1:25" ht="13.5" customHeight="1">
      <c r="A32" s="18" t="s">
        <v>41</v>
      </c>
      <c r="B32" s="32">
        <v>32622</v>
      </c>
      <c r="C32" s="5">
        <v>32959</v>
      </c>
      <c r="D32" s="10">
        <v>337</v>
      </c>
      <c r="E32" s="89">
        <v>1.0330451842315069E-2</v>
      </c>
      <c r="F32" s="93">
        <v>2488</v>
      </c>
      <c r="G32" s="94">
        <v>6012</v>
      </c>
      <c r="H32" s="94">
        <v>19984</v>
      </c>
      <c r="I32" s="94">
        <v>6963</v>
      </c>
      <c r="J32" s="94">
        <v>3255</v>
      </c>
      <c r="K32" s="96">
        <v>7.5487727176188596E-2</v>
      </c>
      <c r="L32" s="96">
        <v>0.18240844685821778</v>
      </c>
      <c r="M32" s="96">
        <v>0.60632907551806792</v>
      </c>
      <c r="N32" s="96">
        <v>0.21126247762371431</v>
      </c>
      <c r="O32" s="96">
        <v>9.8759064291999155E-2</v>
      </c>
      <c r="P32" s="109">
        <v>64.9269415532426</v>
      </c>
      <c r="R32" s="19">
        <v>211</v>
      </c>
      <c r="S32" s="14" t="s">
        <v>41</v>
      </c>
      <c r="T32" s="25"/>
      <c r="U32" s="28"/>
      <c r="V32" s="29"/>
      <c r="W32" s="30"/>
      <c r="X32" s="1">
        <v>6</v>
      </c>
      <c r="Y32" s="1">
        <v>5</v>
      </c>
    </row>
    <row r="33" spans="1:25" ht="13.5" customHeight="1">
      <c r="A33" s="18" t="s">
        <v>134</v>
      </c>
      <c r="B33" s="32">
        <v>20291</v>
      </c>
      <c r="C33" s="5">
        <v>20497</v>
      </c>
      <c r="D33" s="10">
        <v>206</v>
      </c>
      <c r="E33" s="89">
        <v>1.0152284263959421E-2</v>
      </c>
      <c r="F33" s="93">
        <v>1552</v>
      </c>
      <c r="G33" s="94">
        <v>3929</v>
      </c>
      <c r="H33" s="94">
        <v>12397</v>
      </c>
      <c r="I33" s="94">
        <v>4171</v>
      </c>
      <c r="J33" s="94">
        <v>1968</v>
      </c>
      <c r="K33" s="96">
        <v>7.5718397814314289E-2</v>
      </c>
      <c r="L33" s="96">
        <v>0.19168658828121188</v>
      </c>
      <c r="M33" s="96">
        <v>0.60482021759281845</v>
      </c>
      <c r="N33" s="96">
        <v>0.20349319412596967</v>
      </c>
      <c r="O33" s="96">
        <v>9.6014050836707818E-2</v>
      </c>
      <c r="P33" s="109">
        <v>65.338388319754785</v>
      </c>
      <c r="R33" s="19">
        <v>423</v>
      </c>
      <c r="S33" s="14" t="s">
        <v>135</v>
      </c>
      <c r="T33" s="25"/>
      <c r="U33" s="28"/>
      <c r="V33" s="29"/>
      <c r="W33" s="30"/>
      <c r="X33" s="1">
        <v>2</v>
      </c>
      <c r="Y33" s="1">
        <v>5</v>
      </c>
    </row>
    <row r="34" spans="1:25" ht="13.5" customHeight="1">
      <c r="A34" s="18" t="s">
        <v>439</v>
      </c>
      <c r="B34" s="32">
        <v>35497</v>
      </c>
      <c r="C34" s="5">
        <v>35848</v>
      </c>
      <c r="D34" s="10">
        <v>351</v>
      </c>
      <c r="E34" s="89">
        <v>9.8881595627799967E-3</v>
      </c>
      <c r="F34" s="93">
        <v>2874</v>
      </c>
      <c r="G34" s="94">
        <v>6603</v>
      </c>
      <c r="H34" s="94">
        <v>21583</v>
      </c>
      <c r="I34" s="94">
        <v>7662</v>
      </c>
      <c r="J34" s="94">
        <v>3560</v>
      </c>
      <c r="K34" s="96">
        <v>8.0171836643606331E-2</v>
      </c>
      <c r="L34" s="96">
        <v>0.18419437625530016</v>
      </c>
      <c r="M34" s="96">
        <v>0.60206985047980366</v>
      </c>
      <c r="N34" s="96">
        <v>0.21373577326489623</v>
      </c>
      <c r="O34" s="96">
        <v>9.9308190136130334E-2</v>
      </c>
      <c r="P34" s="109">
        <v>66.093684844553579</v>
      </c>
      <c r="R34" s="19">
        <v>202</v>
      </c>
      <c r="S34" s="14" t="s">
        <v>36</v>
      </c>
      <c r="T34" s="25"/>
      <c r="U34" s="28"/>
      <c r="V34" s="29"/>
      <c r="W34" s="30"/>
      <c r="X34" s="1">
        <v>2</v>
      </c>
      <c r="Y34" s="1">
        <v>5</v>
      </c>
    </row>
    <row r="35" spans="1:25" ht="13.5" customHeight="1">
      <c r="A35" s="18" t="s">
        <v>73</v>
      </c>
      <c r="B35" s="32">
        <v>20206</v>
      </c>
      <c r="C35" s="5">
        <v>20405</v>
      </c>
      <c r="D35" s="10">
        <v>199</v>
      </c>
      <c r="E35" s="89">
        <v>9.8485598337128E-3</v>
      </c>
      <c r="F35" s="93">
        <v>1557</v>
      </c>
      <c r="G35" s="94">
        <v>3929</v>
      </c>
      <c r="H35" s="94">
        <v>12731</v>
      </c>
      <c r="I35" s="94">
        <v>3745</v>
      </c>
      <c r="J35" s="94">
        <v>1769</v>
      </c>
      <c r="K35" s="96">
        <v>7.6304827248223475E-2</v>
      </c>
      <c r="L35" s="96">
        <v>0.19255084538103406</v>
      </c>
      <c r="M35" s="96">
        <v>0.62391570693457488</v>
      </c>
      <c r="N35" s="96">
        <v>0.18353344768439109</v>
      </c>
      <c r="O35" s="96">
        <v>8.6694437637833868E-2</v>
      </c>
      <c r="P35" s="109">
        <v>60.278061424868433</v>
      </c>
      <c r="R35" s="19">
        <v>604</v>
      </c>
      <c r="S35" s="14" t="s">
        <v>74</v>
      </c>
      <c r="T35" s="25"/>
      <c r="U35" s="28"/>
      <c r="V35" s="29"/>
      <c r="W35" s="30"/>
      <c r="X35" s="1">
        <v>6</v>
      </c>
      <c r="Y35" s="1">
        <v>5</v>
      </c>
    </row>
    <row r="36" spans="1:25" ht="13.5" customHeight="1">
      <c r="A36" s="18" t="s">
        <v>438</v>
      </c>
      <c r="B36" s="32">
        <v>144473</v>
      </c>
      <c r="C36" s="5">
        <v>145887</v>
      </c>
      <c r="D36" s="10">
        <v>1414</v>
      </c>
      <c r="E36" s="89">
        <v>9.7872958961189305E-3</v>
      </c>
      <c r="F36" s="93">
        <v>8844</v>
      </c>
      <c r="G36" s="94">
        <v>21167</v>
      </c>
      <c r="H36" s="94">
        <v>96897</v>
      </c>
      <c r="I36" s="94">
        <v>27823</v>
      </c>
      <c r="J36" s="94">
        <v>12676</v>
      </c>
      <c r="K36" s="96">
        <v>6.0622262435994979E-2</v>
      </c>
      <c r="L36" s="96">
        <v>0.14509174909347647</v>
      </c>
      <c r="M36" s="96">
        <v>0.66419214871784327</v>
      </c>
      <c r="N36" s="96">
        <v>0.19071610218868029</v>
      </c>
      <c r="O36" s="96">
        <v>8.6889167643450074E-2</v>
      </c>
      <c r="P36" s="109">
        <v>50.558840830985481</v>
      </c>
      <c r="R36" s="19">
        <v>179</v>
      </c>
      <c r="S36" s="14" t="s">
        <v>438</v>
      </c>
      <c r="T36" s="25"/>
      <c r="U36" s="28"/>
      <c r="V36" s="29"/>
      <c r="W36" s="30"/>
      <c r="X36" s="1">
        <v>13</v>
      </c>
      <c r="Y36" s="1">
        <v>7</v>
      </c>
    </row>
    <row r="37" spans="1:25" ht="13.5" customHeight="1">
      <c r="A37" s="18" t="s">
        <v>49</v>
      </c>
      <c r="B37" s="32">
        <v>19116</v>
      </c>
      <c r="C37" s="5">
        <v>19300</v>
      </c>
      <c r="D37" s="10">
        <v>184</v>
      </c>
      <c r="E37" s="89">
        <v>9.6254446536931937E-3</v>
      </c>
      <c r="F37" s="93">
        <v>1837</v>
      </c>
      <c r="G37" s="94">
        <v>4466</v>
      </c>
      <c r="H37" s="94">
        <v>11655</v>
      </c>
      <c r="I37" s="94">
        <v>3179</v>
      </c>
      <c r="J37" s="94">
        <v>1443</v>
      </c>
      <c r="K37" s="96">
        <v>9.5181347150259069E-2</v>
      </c>
      <c r="L37" s="96">
        <v>0.23139896373056995</v>
      </c>
      <c r="M37" s="96">
        <v>0.60388601036269429</v>
      </c>
      <c r="N37" s="96">
        <v>0.16471502590673576</v>
      </c>
      <c r="O37" s="96">
        <v>7.4766839378238345E-2</v>
      </c>
      <c r="P37" s="109">
        <v>65.594165594165602</v>
      </c>
      <c r="R37" s="19">
        <v>244</v>
      </c>
      <c r="S37" s="14" t="s">
        <v>49</v>
      </c>
      <c r="T37" s="25"/>
      <c r="U37" s="28"/>
      <c r="V37" s="29"/>
      <c r="W37" s="30"/>
      <c r="X37" s="1">
        <v>17</v>
      </c>
      <c r="Y37" s="1">
        <v>4</v>
      </c>
    </row>
    <row r="38" spans="1:25" ht="13.5" customHeight="1">
      <c r="A38" s="18" t="s">
        <v>456</v>
      </c>
      <c r="B38" s="32">
        <v>64736</v>
      </c>
      <c r="C38" s="5">
        <v>65323</v>
      </c>
      <c r="D38" s="10">
        <v>587</v>
      </c>
      <c r="E38" s="89">
        <v>9.0675976272862613E-3</v>
      </c>
      <c r="F38" s="93">
        <v>4595</v>
      </c>
      <c r="G38" s="94">
        <v>10929</v>
      </c>
      <c r="H38" s="94">
        <v>40794</v>
      </c>
      <c r="I38" s="94">
        <v>13600</v>
      </c>
      <c r="J38" s="94">
        <v>6214</v>
      </c>
      <c r="K38" s="96">
        <v>7.0342758293403543E-2</v>
      </c>
      <c r="L38" s="96">
        <v>0.16730707407804296</v>
      </c>
      <c r="M38" s="96">
        <v>0.62449673162592045</v>
      </c>
      <c r="N38" s="96">
        <v>0.20819619429603661</v>
      </c>
      <c r="O38" s="96">
        <v>9.5127290540850853E-2</v>
      </c>
      <c r="P38" s="109">
        <v>60.128940530470167</v>
      </c>
      <c r="R38" s="19">
        <v>743</v>
      </c>
      <c r="S38" s="14" t="s">
        <v>456</v>
      </c>
      <c r="T38" s="25"/>
      <c r="U38" s="28"/>
      <c r="V38" s="29"/>
      <c r="W38" s="30"/>
      <c r="X38" s="1">
        <v>14</v>
      </c>
      <c r="Y38" s="1">
        <v>6</v>
      </c>
    </row>
    <row r="39" spans="1:25" ht="13.5" customHeight="1">
      <c r="A39" s="18" t="s">
        <v>34</v>
      </c>
      <c r="B39" s="32">
        <v>45226</v>
      </c>
      <c r="C39" s="5">
        <v>45630</v>
      </c>
      <c r="D39" s="10">
        <v>404</v>
      </c>
      <c r="E39" s="89">
        <v>8.9329146950869465E-3</v>
      </c>
      <c r="F39" s="93">
        <v>3234</v>
      </c>
      <c r="G39" s="94">
        <v>7558</v>
      </c>
      <c r="H39" s="94">
        <v>29052</v>
      </c>
      <c r="I39" s="94">
        <v>9020</v>
      </c>
      <c r="J39" s="94">
        <v>3807</v>
      </c>
      <c r="K39" s="96">
        <v>7.087442472057856E-2</v>
      </c>
      <c r="L39" s="96">
        <v>0.16563664255971949</v>
      </c>
      <c r="M39" s="96">
        <v>0.63668639053254439</v>
      </c>
      <c r="N39" s="96">
        <v>0.19767696690773615</v>
      </c>
      <c r="O39" s="96">
        <v>8.3431952662721895E-2</v>
      </c>
      <c r="P39" s="109">
        <v>57.063197026022308</v>
      </c>
      <c r="R39" s="19">
        <v>186</v>
      </c>
      <c r="S39" s="14" t="s">
        <v>35</v>
      </c>
      <c r="T39" s="25"/>
      <c r="U39" s="28"/>
      <c r="V39" s="29"/>
      <c r="W39" s="30"/>
      <c r="X39" s="1">
        <v>1</v>
      </c>
      <c r="Y39" s="1">
        <v>5</v>
      </c>
    </row>
    <row r="40" spans="1:25" ht="13.5" customHeight="1">
      <c r="A40" s="18" t="s">
        <v>153</v>
      </c>
      <c r="B40" s="32">
        <v>11041</v>
      </c>
      <c r="C40" s="5">
        <v>11138</v>
      </c>
      <c r="D40" s="10">
        <v>97</v>
      </c>
      <c r="E40" s="89">
        <v>8.7854361018022686E-3</v>
      </c>
      <c r="F40" s="93">
        <v>878</v>
      </c>
      <c r="G40" s="94">
        <v>2095</v>
      </c>
      <c r="H40" s="94">
        <v>6486</v>
      </c>
      <c r="I40" s="94">
        <v>2557</v>
      </c>
      <c r="J40" s="94">
        <v>1156</v>
      </c>
      <c r="K40" s="96">
        <v>7.8829233255521644E-2</v>
      </c>
      <c r="L40" s="96">
        <v>0.18809481055844857</v>
      </c>
      <c r="M40" s="96">
        <v>0.58233075956186031</v>
      </c>
      <c r="N40" s="96">
        <v>0.22957442987969115</v>
      </c>
      <c r="O40" s="96">
        <v>0.10378883102891004</v>
      </c>
      <c r="P40" s="109">
        <v>71.72371261177922</v>
      </c>
      <c r="R40" s="19">
        <v>577</v>
      </c>
      <c r="S40" s="14" t="s">
        <v>154</v>
      </c>
      <c r="T40" s="25"/>
      <c r="U40" s="28"/>
      <c r="V40" s="29"/>
      <c r="W40" s="30"/>
      <c r="X40" s="1">
        <v>2</v>
      </c>
      <c r="Y40" s="1">
        <v>4</v>
      </c>
    </row>
    <row r="41" spans="1:25" ht="13.5" customHeight="1">
      <c r="A41" s="18" t="s">
        <v>57</v>
      </c>
      <c r="B41" s="32">
        <v>121543</v>
      </c>
      <c r="C41" s="5">
        <v>122594</v>
      </c>
      <c r="D41" s="10">
        <v>1051</v>
      </c>
      <c r="E41" s="89">
        <v>8.6471454546950266E-3</v>
      </c>
      <c r="F41" s="93">
        <v>7404</v>
      </c>
      <c r="G41" s="94">
        <v>17326</v>
      </c>
      <c r="H41" s="94">
        <v>78031</v>
      </c>
      <c r="I41" s="94">
        <v>27237</v>
      </c>
      <c r="J41" s="94">
        <v>12151</v>
      </c>
      <c r="K41" s="96">
        <v>6.039447281269883E-2</v>
      </c>
      <c r="L41" s="96">
        <v>0.14132828686558885</v>
      </c>
      <c r="M41" s="96">
        <v>0.63649933928250979</v>
      </c>
      <c r="N41" s="96">
        <v>0.22217237385190139</v>
      </c>
      <c r="O41" s="96">
        <v>9.9115780543909168E-2</v>
      </c>
      <c r="P41" s="109">
        <v>57.109353974702366</v>
      </c>
      <c r="R41" s="19">
        <v>297</v>
      </c>
      <c r="S41" s="14" t="s">
        <v>57</v>
      </c>
      <c r="T41" s="25"/>
      <c r="U41" s="28"/>
      <c r="V41" s="29"/>
      <c r="W41" s="30"/>
      <c r="X41" s="1">
        <v>11</v>
      </c>
      <c r="Y41" s="1">
        <v>7</v>
      </c>
    </row>
    <row r="42" spans="1:25" ht="13.5" customHeight="1">
      <c r="A42" s="18" t="s">
        <v>17</v>
      </c>
      <c r="B42" s="32">
        <v>658457</v>
      </c>
      <c r="C42" s="5">
        <v>664028</v>
      </c>
      <c r="D42" s="10">
        <v>5571</v>
      </c>
      <c r="E42" s="89">
        <v>8.4606891566192388E-3</v>
      </c>
      <c r="F42" s="93">
        <v>43187</v>
      </c>
      <c r="G42" s="94">
        <v>94585</v>
      </c>
      <c r="H42" s="94">
        <v>452284</v>
      </c>
      <c r="I42" s="94">
        <v>117159</v>
      </c>
      <c r="J42" s="94">
        <v>55591</v>
      </c>
      <c r="K42" s="96">
        <v>6.5037920087707146E-2</v>
      </c>
      <c r="L42" s="96">
        <v>0.142441282596517</v>
      </c>
      <c r="M42" s="96">
        <v>0.68112188040263366</v>
      </c>
      <c r="N42" s="96">
        <v>0.17643683700084936</v>
      </c>
      <c r="O42" s="96">
        <v>8.3717855271163266E-2</v>
      </c>
      <c r="P42" s="109">
        <v>46.816601958061746</v>
      </c>
      <c r="R42" s="19">
        <v>91</v>
      </c>
      <c r="S42" s="14" t="s">
        <v>18</v>
      </c>
      <c r="T42" s="25"/>
      <c r="U42" s="28"/>
      <c r="V42" s="29"/>
      <c r="W42" s="30"/>
      <c r="X42" s="1">
        <v>1</v>
      </c>
      <c r="Y42" s="1">
        <v>7</v>
      </c>
    </row>
    <row r="43" spans="1:25" ht="13.5" customHeight="1">
      <c r="A43" s="18" t="s">
        <v>363</v>
      </c>
      <c r="B43" s="32">
        <v>2387</v>
      </c>
      <c r="C43" s="5">
        <v>2407</v>
      </c>
      <c r="D43" s="10">
        <v>20</v>
      </c>
      <c r="E43" s="89">
        <v>8.3787180561374353E-3</v>
      </c>
      <c r="F43" s="93">
        <v>146</v>
      </c>
      <c r="G43" s="94">
        <v>423</v>
      </c>
      <c r="H43" s="94">
        <v>1280</v>
      </c>
      <c r="I43" s="94">
        <v>704</v>
      </c>
      <c r="J43" s="94">
        <v>322</v>
      </c>
      <c r="K43" s="96">
        <v>6.0656418778562524E-2</v>
      </c>
      <c r="L43" s="96">
        <v>0.17573743248857499</v>
      </c>
      <c r="M43" s="96">
        <v>0.53178230162027418</v>
      </c>
      <c r="N43" s="96">
        <v>0.29248026589115084</v>
      </c>
      <c r="O43" s="96">
        <v>0.13377648525135022</v>
      </c>
      <c r="P43" s="109">
        <v>88.046875</v>
      </c>
      <c r="R43" s="19">
        <v>850</v>
      </c>
      <c r="S43" s="14" t="s">
        <v>363</v>
      </c>
      <c r="T43" s="25"/>
      <c r="U43" s="28"/>
      <c r="V43" s="29"/>
      <c r="W43" s="30"/>
      <c r="X43" s="1">
        <v>13</v>
      </c>
      <c r="Y43" s="1">
        <v>2</v>
      </c>
    </row>
    <row r="44" spans="1:25" ht="13.5" customHeight="1">
      <c r="A44" s="18" t="s">
        <v>354</v>
      </c>
      <c r="B44" s="32">
        <v>1677</v>
      </c>
      <c r="C44" s="5">
        <v>1691</v>
      </c>
      <c r="D44" s="10">
        <v>14</v>
      </c>
      <c r="E44" s="89">
        <v>8.3482409063804219E-3</v>
      </c>
      <c r="F44" s="93">
        <v>91</v>
      </c>
      <c r="G44" s="94">
        <v>222</v>
      </c>
      <c r="H44" s="94">
        <v>877</v>
      </c>
      <c r="I44" s="94">
        <v>592</v>
      </c>
      <c r="J44" s="94">
        <v>276</v>
      </c>
      <c r="K44" s="96">
        <v>5.3814311058545242E-2</v>
      </c>
      <c r="L44" s="96">
        <v>0.13128326434062684</v>
      </c>
      <c r="M44" s="96">
        <v>0.51862803075103492</v>
      </c>
      <c r="N44" s="96">
        <v>0.35008870490833827</v>
      </c>
      <c r="O44" s="96">
        <v>0.16321703134240095</v>
      </c>
      <c r="P44" s="109">
        <v>92.816419612314718</v>
      </c>
      <c r="R44" s="19">
        <v>833</v>
      </c>
      <c r="S44" s="14" t="s">
        <v>355</v>
      </c>
      <c r="T44" s="25"/>
      <c r="U44" s="28"/>
      <c r="V44" s="29"/>
      <c r="W44" s="30"/>
      <c r="X44" s="1">
        <v>2</v>
      </c>
      <c r="Y44" s="1">
        <v>1</v>
      </c>
    </row>
    <row r="45" spans="1:25" ht="13.5" customHeight="1">
      <c r="A45" s="18" t="s">
        <v>122</v>
      </c>
      <c r="B45" s="32">
        <v>15035</v>
      </c>
      <c r="C45" s="5">
        <v>15157</v>
      </c>
      <c r="D45" s="10">
        <v>122</v>
      </c>
      <c r="E45" s="89">
        <v>8.1143997339541141E-3</v>
      </c>
      <c r="F45" s="93">
        <v>1248</v>
      </c>
      <c r="G45" s="94">
        <v>3131</v>
      </c>
      <c r="H45" s="94">
        <v>9203</v>
      </c>
      <c r="I45" s="94">
        <v>2823</v>
      </c>
      <c r="J45" s="94">
        <v>1049</v>
      </c>
      <c r="K45" s="96">
        <v>8.2338193573926244E-2</v>
      </c>
      <c r="L45" s="96">
        <v>0.20657122121791913</v>
      </c>
      <c r="M45" s="96">
        <v>0.60717820149106028</v>
      </c>
      <c r="N45" s="96">
        <v>0.18625057729102065</v>
      </c>
      <c r="O45" s="96">
        <v>6.9208946361417167E-2</v>
      </c>
      <c r="P45" s="109">
        <v>64.696294686515273</v>
      </c>
      <c r="R45" s="19">
        <v>276</v>
      </c>
      <c r="S45" s="14" t="s">
        <v>482</v>
      </c>
      <c r="T45" s="25"/>
      <c r="U45" s="28"/>
      <c r="V45" s="29"/>
      <c r="W45" s="30"/>
      <c r="X45" s="1">
        <v>12</v>
      </c>
      <c r="Y45" s="1">
        <v>4</v>
      </c>
    </row>
    <row r="46" spans="1:25" ht="13.5" customHeight="1">
      <c r="A46" s="18" t="s">
        <v>452</v>
      </c>
      <c r="B46" s="32">
        <v>6379</v>
      </c>
      <c r="C46" s="5">
        <v>6428</v>
      </c>
      <c r="D46" s="10">
        <v>49</v>
      </c>
      <c r="E46" s="89">
        <v>7.6814547734753713E-3</v>
      </c>
      <c r="F46" s="93">
        <v>552</v>
      </c>
      <c r="G46" s="94">
        <v>1285</v>
      </c>
      <c r="H46" s="94">
        <v>3808</v>
      </c>
      <c r="I46" s="94">
        <v>1335</v>
      </c>
      <c r="J46" s="94">
        <v>603</v>
      </c>
      <c r="K46" s="96">
        <v>8.587429993777225E-2</v>
      </c>
      <c r="L46" s="96">
        <v>0.19990665836963287</v>
      </c>
      <c r="M46" s="96">
        <v>0.59240821406347233</v>
      </c>
      <c r="N46" s="96">
        <v>0.20768512756689483</v>
      </c>
      <c r="O46" s="96">
        <v>9.3808338518979462E-2</v>
      </c>
      <c r="P46" s="109">
        <v>68.80252100840336</v>
      </c>
      <c r="R46" s="19">
        <v>704</v>
      </c>
      <c r="S46" s="14" t="s">
        <v>452</v>
      </c>
      <c r="T46" s="25"/>
      <c r="U46" s="28"/>
      <c r="V46" s="29"/>
      <c r="W46" s="30"/>
      <c r="X46" s="1">
        <v>2</v>
      </c>
      <c r="Y46" s="1">
        <v>3</v>
      </c>
    </row>
    <row r="47" spans="1:25" ht="13.5" customHeight="1">
      <c r="A47" s="18" t="s">
        <v>69</v>
      </c>
      <c r="B47" s="32">
        <v>44127</v>
      </c>
      <c r="C47" s="5">
        <v>44458</v>
      </c>
      <c r="D47" s="10">
        <v>331</v>
      </c>
      <c r="E47" s="89">
        <v>7.5010764384617623E-3</v>
      </c>
      <c r="F47" s="93">
        <v>3368</v>
      </c>
      <c r="G47" s="94">
        <v>8469</v>
      </c>
      <c r="H47" s="94">
        <v>28124</v>
      </c>
      <c r="I47" s="94">
        <v>7865</v>
      </c>
      <c r="J47" s="94">
        <v>3482</v>
      </c>
      <c r="K47" s="96">
        <v>7.5756894147285078E-2</v>
      </c>
      <c r="L47" s="96">
        <v>0.19049439920824149</v>
      </c>
      <c r="M47" s="96">
        <v>0.63259705789734133</v>
      </c>
      <c r="N47" s="96">
        <v>0.17690854289441721</v>
      </c>
      <c r="O47" s="96">
        <v>7.8321112060821443E-2</v>
      </c>
      <c r="P47" s="109">
        <v>58.078509458114063</v>
      </c>
      <c r="R47" s="19">
        <v>543</v>
      </c>
      <c r="S47" s="14" t="s">
        <v>69</v>
      </c>
      <c r="T47" s="25"/>
      <c r="U47" s="28"/>
      <c r="V47" s="29"/>
      <c r="W47" s="30"/>
      <c r="X47" s="1">
        <v>1</v>
      </c>
      <c r="Y47" s="1">
        <v>5</v>
      </c>
    </row>
    <row r="48" spans="1:25" ht="13.5" customHeight="1">
      <c r="A48" s="18" t="s">
        <v>52</v>
      </c>
      <c r="B48" s="32">
        <v>40433</v>
      </c>
      <c r="C48" s="5">
        <v>40722</v>
      </c>
      <c r="D48" s="10">
        <v>289</v>
      </c>
      <c r="E48" s="89">
        <v>7.1476269383918822E-3</v>
      </c>
      <c r="F48" s="93">
        <v>2895</v>
      </c>
      <c r="G48" s="94">
        <v>7304</v>
      </c>
      <c r="H48" s="94">
        <v>26190</v>
      </c>
      <c r="I48" s="94">
        <v>7228</v>
      </c>
      <c r="J48" s="94">
        <v>3009</v>
      </c>
      <c r="K48" s="96">
        <v>7.1091793133932518E-2</v>
      </c>
      <c r="L48" s="96">
        <v>0.17936250675310642</v>
      </c>
      <c r="M48" s="96">
        <v>0.64314129954324439</v>
      </c>
      <c r="N48" s="96">
        <v>0.17749619370364914</v>
      </c>
      <c r="O48" s="96">
        <v>7.3891262708118466E-2</v>
      </c>
      <c r="P48" s="109">
        <v>55.486827033218788</v>
      </c>
      <c r="R48" s="19">
        <v>257</v>
      </c>
      <c r="S48" s="14" t="s">
        <v>53</v>
      </c>
      <c r="T48" s="25"/>
      <c r="U48" s="28"/>
      <c r="V48" s="29"/>
      <c r="W48" s="30"/>
      <c r="X48" s="1">
        <v>1</v>
      </c>
      <c r="Y48" s="1">
        <v>5</v>
      </c>
    </row>
    <row r="49" spans="1:25" ht="13.5" customHeight="1">
      <c r="A49" s="18" t="s">
        <v>223</v>
      </c>
      <c r="B49" s="32">
        <v>1192</v>
      </c>
      <c r="C49" s="5">
        <v>1200</v>
      </c>
      <c r="D49" s="10">
        <v>8</v>
      </c>
      <c r="E49" s="89">
        <v>6.7114093959732557E-3</v>
      </c>
      <c r="F49" s="93">
        <v>48</v>
      </c>
      <c r="G49" s="94">
        <v>127</v>
      </c>
      <c r="H49" s="94">
        <v>616</v>
      </c>
      <c r="I49" s="94">
        <v>457</v>
      </c>
      <c r="J49" s="94">
        <v>217</v>
      </c>
      <c r="K49" s="96">
        <v>0.04</v>
      </c>
      <c r="L49" s="96">
        <v>0.10583333333333333</v>
      </c>
      <c r="M49" s="96">
        <v>0.51333333333333331</v>
      </c>
      <c r="N49" s="96">
        <v>0.38083333333333336</v>
      </c>
      <c r="O49" s="96">
        <v>0.18083333333333335</v>
      </c>
      <c r="P49" s="109">
        <v>94.805194805194802</v>
      </c>
      <c r="R49" s="19">
        <v>218</v>
      </c>
      <c r="S49" s="14" t="s">
        <v>224</v>
      </c>
      <c r="T49" s="25"/>
      <c r="U49" s="28"/>
      <c r="V49" s="29"/>
      <c r="W49" s="30"/>
      <c r="X49" s="1">
        <v>14</v>
      </c>
      <c r="Y49" s="1">
        <v>1</v>
      </c>
    </row>
    <row r="50" spans="1:25" ht="13.5" customHeight="1">
      <c r="A50" s="18" t="s">
        <v>139</v>
      </c>
      <c r="B50" s="32">
        <v>19536</v>
      </c>
      <c r="C50" s="5">
        <v>19662</v>
      </c>
      <c r="D50" s="10">
        <v>126</v>
      </c>
      <c r="E50" s="89">
        <v>6.4496314496313989E-3</v>
      </c>
      <c r="F50" s="93">
        <v>1565</v>
      </c>
      <c r="G50" s="94">
        <v>3759</v>
      </c>
      <c r="H50" s="94">
        <v>11390</v>
      </c>
      <c r="I50" s="94">
        <v>4513</v>
      </c>
      <c r="J50" s="94">
        <v>2194</v>
      </c>
      <c r="K50" s="96">
        <v>7.9595158173125832E-2</v>
      </c>
      <c r="L50" s="96">
        <v>0.19118095819346964</v>
      </c>
      <c r="M50" s="96">
        <v>0.57929000101719053</v>
      </c>
      <c r="N50" s="96">
        <v>0.22952904078933983</v>
      </c>
      <c r="O50" s="96">
        <v>0.11158580002034381</v>
      </c>
      <c r="P50" s="109">
        <v>72.625109745390688</v>
      </c>
      <c r="R50" s="19">
        <v>499</v>
      </c>
      <c r="S50" s="14" t="s">
        <v>140</v>
      </c>
      <c r="T50" s="27"/>
      <c r="U50" s="28"/>
      <c r="V50" s="29"/>
      <c r="W50" s="30"/>
      <c r="X50" s="1">
        <v>15</v>
      </c>
      <c r="Y50" s="1">
        <v>4</v>
      </c>
    </row>
    <row r="51" spans="1:25" ht="13.5" customHeight="1">
      <c r="A51" s="18" t="s">
        <v>178</v>
      </c>
      <c r="B51" s="32">
        <v>933</v>
      </c>
      <c r="C51" s="5">
        <v>939</v>
      </c>
      <c r="D51" s="10">
        <v>6</v>
      </c>
      <c r="E51" s="89">
        <v>6.4308681672025081E-3</v>
      </c>
      <c r="F51" s="93">
        <v>56</v>
      </c>
      <c r="G51" s="94">
        <v>127</v>
      </c>
      <c r="H51" s="94">
        <v>541</v>
      </c>
      <c r="I51" s="94">
        <v>271</v>
      </c>
      <c r="J51" s="94">
        <v>125</v>
      </c>
      <c r="K51" s="96">
        <v>5.9637912673056445E-2</v>
      </c>
      <c r="L51" s="96">
        <v>0.13525026624068157</v>
      </c>
      <c r="M51" s="96">
        <v>0.57614483493077739</v>
      </c>
      <c r="N51" s="96">
        <v>0.28860489882854101</v>
      </c>
      <c r="O51" s="96">
        <v>0.13312034078807242</v>
      </c>
      <c r="P51" s="109">
        <v>73.567467652495381</v>
      </c>
      <c r="R51" s="19">
        <v>43</v>
      </c>
      <c r="S51" s="14" t="s">
        <v>178</v>
      </c>
      <c r="T51" s="20"/>
      <c r="U51" s="28"/>
      <c r="V51" s="29"/>
      <c r="W51" s="30"/>
      <c r="X51" s="1">
        <v>21</v>
      </c>
      <c r="Y51" s="1">
        <v>1</v>
      </c>
    </row>
    <row r="52" spans="1:25" ht="13.5" customHeight="1">
      <c r="A52" s="18" t="s">
        <v>186</v>
      </c>
      <c r="B52" s="32">
        <v>501</v>
      </c>
      <c r="C52" s="5">
        <v>504</v>
      </c>
      <c r="D52" s="10">
        <v>3</v>
      </c>
      <c r="E52" s="89">
        <v>5.9880239520957446E-3</v>
      </c>
      <c r="F52" s="93">
        <v>38</v>
      </c>
      <c r="G52" s="94">
        <v>78</v>
      </c>
      <c r="H52" s="94">
        <v>264</v>
      </c>
      <c r="I52" s="94">
        <v>162</v>
      </c>
      <c r="J52" s="94">
        <v>79</v>
      </c>
      <c r="K52" s="96">
        <v>7.5396825396825393E-2</v>
      </c>
      <c r="L52" s="96">
        <v>0.15476190476190477</v>
      </c>
      <c r="M52" s="96">
        <v>0.52380952380952384</v>
      </c>
      <c r="N52" s="96">
        <v>0.32142857142857145</v>
      </c>
      <c r="O52" s="96">
        <v>0.15674603174603174</v>
      </c>
      <c r="P52" s="109">
        <v>90.909090909090907</v>
      </c>
      <c r="R52" s="19">
        <v>62</v>
      </c>
      <c r="S52" s="14" t="s">
        <v>186</v>
      </c>
      <c r="T52" s="20"/>
      <c r="U52" s="28"/>
      <c r="V52" s="29"/>
      <c r="W52" s="30"/>
      <c r="X52" s="1">
        <v>21</v>
      </c>
      <c r="Y52" s="1">
        <v>1</v>
      </c>
    </row>
    <row r="53" spans="1:25" ht="13.5" customHeight="1">
      <c r="A53" s="18" t="s">
        <v>160</v>
      </c>
      <c r="B53" s="32">
        <v>22190</v>
      </c>
      <c r="C53" s="5">
        <v>22320</v>
      </c>
      <c r="D53" s="10">
        <v>130</v>
      </c>
      <c r="E53" s="89">
        <v>5.8584948174853491E-3</v>
      </c>
      <c r="F53" s="93">
        <v>1578</v>
      </c>
      <c r="G53" s="94">
        <v>3917</v>
      </c>
      <c r="H53" s="94">
        <v>14319</v>
      </c>
      <c r="I53" s="94">
        <v>4084</v>
      </c>
      <c r="J53" s="94">
        <v>1881</v>
      </c>
      <c r="K53" s="96">
        <v>7.0698924731182791E-2</v>
      </c>
      <c r="L53" s="96">
        <v>0.17549283154121864</v>
      </c>
      <c r="M53" s="96">
        <v>0.64153225806451608</v>
      </c>
      <c r="N53" s="96">
        <v>0.18297491039426522</v>
      </c>
      <c r="O53" s="96">
        <v>8.4274193548387097E-2</v>
      </c>
      <c r="P53" s="109">
        <v>55.876807039597736</v>
      </c>
      <c r="R53" s="19">
        <v>753</v>
      </c>
      <c r="S53" s="14" t="s">
        <v>161</v>
      </c>
      <c r="T53" s="25"/>
      <c r="U53" s="28"/>
      <c r="V53" s="29"/>
      <c r="W53" s="30"/>
      <c r="X53" s="1">
        <v>1</v>
      </c>
      <c r="Y53" s="1">
        <v>5</v>
      </c>
    </row>
    <row r="54" spans="1:25" ht="13.5" customHeight="1">
      <c r="A54" s="18" t="s">
        <v>204</v>
      </c>
      <c r="B54" s="32">
        <v>5353</v>
      </c>
      <c r="C54" s="5">
        <v>5384</v>
      </c>
      <c r="D54" s="10">
        <v>31</v>
      </c>
      <c r="E54" s="89">
        <v>5.7911451522509871E-3</v>
      </c>
      <c r="F54" s="93">
        <v>300</v>
      </c>
      <c r="G54" s="94">
        <v>780</v>
      </c>
      <c r="H54" s="94">
        <v>3153</v>
      </c>
      <c r="I54" s="94">
        <v>1451</v>
      </c>
      <c r="J54" s="94">
        <v>676</v>
      </c>
      <c r="K54" s="96">
        <v>5.5720653789004461E-2</v>
      </c>
      <c r="L54" s="96">
        <v>0.1448736998514116</v>
      </c>
      <c r="M54" s="96">
        <v>0.58562407132243688</v>
      </c>
      <c r="N54" s="96">
        <v>0.26950222882615155</v>
      </c>
      <c r="O54" s="96">
        <v>0.12555720653789004</v>
      </c>
      <c r="P54" s="109">
        <v>70.758008246114812</v>
      </c>
      <c r="R54" s="19">
        <v>149</v>
      </c>
      <c r="S54" s="14" t="s">
        <v>205</v>
      </c>
      <c r="T54" s="25"/>
      <c r="U54" s="28"/>
      <c r="V54" s="29"/>
      <c r="W54" s="30"/>
      <c r="X54" s="1">
        <v>1</v>
      </c>
      <c r="Y54" s="1">
        <v>3</v>
      </c>
    </row>
    <row r="55" spans="1:25" ht="13.5" customHeight="1">
      <c r="A55" s="18" t="s">
        <v>71</v>
      </c>
      <c r="B55" s="32">
        <v>19097</v>
      </c>
      <c r="C55" s="5">
        <v>19207</v>
      </c>
      <c r="D55" s="10">
        <v>110</v>
      </c>
      <c r="E55" s="89">
        <v>5.7600670262345499E-3</v>
      </c>
      <c r="F55" s="93">
        <v>1216</v>
      </c>
      <c r="G55" s="94">
        <v>2857</v>
      </c>
      <c r="H55" s="94">
        <v>11284</v>
      </c>
      <c r="I55" s="94">
        <v>5066</v>
      </c>
      <c r="J55" s="94">
        <v>2645</v>
      </c>
      <c r="K55" s="96">
        <v>6.3310251470817924E-2</v>
      </c>
      <c r="L55" s="96">
        <v>0.14874785234549903</v>
      </c>
      <c r="M55" s="96">
        <v>0.58749414276045187</v>
      </c>
      <c r="N55" s="96">
        <v>0.26375800489404905</v>
      </c>
      <c r="O55" s="96">
        <v>0.13771020981933671</v>
      </c>
      <c r="P55" s="109">
        <v>70.214462956398435</v>
      </c>
      <c r="R55" s="19">
        <v>598</v>
      </c>
      <c r="S55" s="14" t="s">
        <v>72</v>
      </c>
      <c r="T55" s="27"/>
      <c r="U55" s="28"/>
      <c r="V55" s="29"/>
      <c r="W55" s="30"/>
      <c r="X55" s="1">
        <v>15</v>
      </c>
      <c r="Y55" s="1">
        <v>4</v>
      </c>
    </row>
    <row r="56" spans="1:25" ht="13.5" customHeight="1">
      <c r="A56" s="18" t="s">
        <v>141</v>
      </c>
      <c r="B56" s="32">
        <v>10426</v>
      </c>
      <c r="C56" s="5">
        <v>10486</v>
      </c>
      <c r="D56" s="10">
        <v>60</v>
      </c>
      <c r="E56" s="89">
        <v>5.7548436600804997E-3</v>
      </c>
      <c r="F56" s="93">
        <v>810</v>
      </c>
      <c r="G56" s="94">
        <v>2198</v>
      </c>
      <c r="H56" s="94">
        <v>6238</v>
      </c>
      <c r="I56" s="94">
        <v>2050</v>
      </c>
      <c r="J56" s="94">
        <v>860</v>
      </c>
      <c r="K56" s="96">
        <v>7.7245851611672703E-2</v>
      </c>
      <c r="L56" s="96">
        <v>0.20961281708945259</v>
      </c>
      <c r="M56" s="96">
        <v>0.59488842265878317</v>
      </c>
      <c r="N56" s="96">
        <v>0.19549876025176427</v>
      </c>
      <c r="O56" s="96">
        <v>8.2014114056837686E-2</v>
      </c>
      <c r="P56" s="109">
        <v>68.098749599230516</v>
      </c>
      <c r="R56" s="19">
        <v>500</v>
      </c>
      <c r="S56" s="14" t="s">
        <v>141</v>
      </c>
      <c r="T56" s="25"/>
      <c r="U56" s="28"/>
      <c r="V56" s="29"/>
      <c r="W56" s="30"/>
      <c r="X56" s="1">
        <v>13</v>
      </c>
      <c r="Y56" s="1">
        <v>4</v>
      </c>
    </row>
    <row r="57" spans="1:25" ht="13.5" customHeight="1">
      <c r="A57" s="18" t="s">
        <v>202</v>
      </c>
      <c r="B57" s="32">
        <v>7008</v>
      </c>
      <c r="C57" s="5">
        <v>7047</v>
      </c>
      <c r="D57" s="10">
        <v>39</v>
      </c>
      <c r="E57" s="89">
        <v>5.5650684931507488E-3</v>
      </c>
      <c r="F57" s="93">
        <v>343</v>
      </c>
      <c r="G57" s="94">
        <v>831</v>
      </c>
      <c r="H57" s="94">
        <v>4261</v>
      </c>
      <c r="I57" s="94">
        <v>1955</v>
      </c>
      <c r="J57" s="94">
        <v>789</v>
      </c>
      <c r="K57" s="96">
        <v>4.8673194267063999E-2</v>
      </c>
      <c r="L57" s="96">
        <v>0.1179225202213708</v>
      </c>
      <c r="M57" s="96">
        <v>0.60465446289201075</v>
      </c>
      <c r="N57" s="96">
        <v>0.27742301688661841</v>
      </c>
      <c r="O57" s="96">
        <v>0.11196253724989357</v>
      </c>
      <c r="P57" s="109">
        <v>65.38371274348745</v>
      </c>
      <c r="R57" s="19">
        <v>148</v>
      </c>
      <c r="S57" s="14" t="s">
        <v>203</v>
      </c>
      <c r="T57" s="25"/>
      <c r="U57" s="28"/>
      <c r="V57" s="29"/>
      <c r="W57" s="30"/>
      <c r="X57" s="1">
        <v>19</v>
      </c>
      <c r="Y57" s="1">
        <v>3</v>
      </c>
    </row>
    <row r="58" spans="1:25" ht="13.5" customHeight="1">
      <c r="A58" s="18" t="s">
        <v>191</v>
      </c>
      <c r="B58" s="32">
        <v>1619</v>
      </c>
      <c r="C58" s="5">
        <v>1628</v>
      </c>
      <c r="D58" s="10">
        <v>9</v>
      </c>
      <c r="E58" s="89">
        <v>5.5589870290302379E-3</v>
      </c>
      <c r="F58" s="93">
        <v>108</v>
      </c>
      <c r="G58" s="94">
        <v>268</v>
      </c>
      <c r="H58" s="94">
        <v>991</v>
      </c>
      <c r="I58" s="94">
        <v>369</v>
      </c>
      <c r="J58" s="94">
        <v>184</v>
      </c>
      <c r="K58" s="96">
        <v>6.6339066339066333E-2</v>
      </c>
      <c r="L58" s="96">
        <v>0.16461916461916462</v>
      </c>
      <c r="M58" s="96">
        <v>0.60872235872235869</v>
      </c>
      <c r="N58" s="96">
        <v>0.22665847665847666</v>
      </c>
      <c r="O58" s="96">
        <v>0.11302211302211303</v>
      </c>
      <c r="P58" s="109">
        <v>64.278506559031285</v>
      </c>
      <c r="R58" s="19">
        <v>76</v>
      </c>
      <c r="S58" s="14" t="s">
        <v>191</v>
      </c>
      <c r="T58" s="20"/>
      <c r="U58" s="28"/>
      <c r="V58" s="29"/>
      <c r="W58" s="30"/>
      <c r="X58" s="1">
        <v>21</v>
      </c>
      <c r="Y58" s="1">
        <v>1</v>
      </c>
    </row>
    <row r="59" spans="1:25" ht="13.5" customHeight="1">
      <c r="A59" s="18" t="s">
        <v>85</v>
      </c>
      <c r="B59" s="32">
        <v>64180</v>
      </c>
      <c r="C59" s="5">
        <v>64535</v>
      </c>
      <c r="D59" s="10">
        <v>355</v>
      </c>
      <c r="E59" s="89">
        <v>5.5313181676535095E-3</v>
      </c>
      <c r="F59" s="93">
        <v>4266</v>
      </c>
      <c r="G59" s="94">
        <v>10274</v>
      </c>
      <c r="H59" s="94">
        <v>40858</v>
      </c>
      <c r="I59" s="94">
        <v>13403</v>
      </c>
      <c r="J59" s="94">
        <v>5757</v>
      </c>
      <c r="K59" s="96">
        <v>6.6103664678081667E-2</v>
      </c>
      <c r="L59" s="96">
        <v>0.15920043387309213</v>
      </c>
      <c r="M59" s="96">
        <v>0.63311381420934376</v>
      </c>
      <c r="N59" s="96">
        <v>0.20768575191756411</v>
      </c>
      <c r="O59" s="96">
        <v>8.9207406833501202E-2</v>
      </c>
      <c r="P59" s="109">
        <v>57.949483577267614</v>
      </c>
      <c r="R59" s="19">
        <v>698</v>
      </c>
      <c r="S59" s="14" t="s">
        <v>85</v>
      </c>
      <c r="T59" s="25"/>
      <c r="U59" s="28"/>
      <c r="V59" s="29"/>
      <c r="W59" s="30"/>
      <c r="X59" s="1">
        <v>19</v>
      </c>
      <c r="Y59" s="1">
        <v>6</v>
      </c>
    </row>
    <row r="60" spans="1:25" ht="13.5" customHeight="1">
      <c r="A60" s="18" t="s">
        <v>96</v>
      </c>
      <c r="B60" s="32">
        <v>67615</v>
      </c>
      <c r="C60" s="5">
        <v>67988</v>
      </c>
      <c r="D60" s="10">
        <v>373</v>
      </c>
      <c r="E60" s="89">
        <v>5.5165273977668683E-3</v>
      </c>
      <c r="F60" s="93">
        <v>4089</v>
      </c>
      <c r="G60" s="94">
        <v>9825</v>
      </c>
      <c r="H60" s="94">
        <v>43993</v>
      </c>
      <c r="I60" s="94">
        <v>14170</v>
      </c>
      <c r="J60" s="94">
        <v>6905</v>
      </c>
      <c r="K60" s="96">
        <v>6.0142966405836322E-2</v>
      </c>
      <c r="L60" s="96">
        <v>0.14451079602282757</v>
      </c>
      <c r="M60" s="96">
        <v>0.64707007118903337</v>
      </c>
      <c r="N60" s="96">
        <v>0.20841913278813909</v>
      </c>
      <c r="O60" s="96">
        <v>0.10156204036006354</v>
      </c>
      <c r="P60" s="109">
        <v>54.542768167663034</v>
      </c>
      <c r="R60" s="19">
        <v>905</v>
      </c>
      <c r="S60" s="14" t="s">
        <v>97</v>
      </c>
      <c r="T60" s="25"/>
      <c r="U60" s="28"/>
      <c r="V60" s="29"/>
      <c r="W60" s="30"/>
      <c r="X60" s="1">
        <v>15</v>
      </c>
      <c r="Y60" s="1">
        <v>6</v>
      </c>
    </row>
    <row r="61" spans="1:25" ht="13.5" customHeight="1">
      <c r="A61" s="18" t="s">
        <v>81</v>
      </c>
      <c r="B61" s="32">
        <v>24810</v>
      </c>
      <c r="C61" s="5">
        <v>24942</v>
      </c>
      <c r="D61" s="10">
        <v>132</v>
      </c>
      <c r="E61" s="89">
        <v>5.3204353083433631E-3</v>
      </c>
      <c r="F61" s="93">
        <v>1651</v>
      </c>
      <c r="G61" s="94">
        <v>3846</v>
      </c>
      <c r="H61" s="94">
        <v>15219</v>
      </c>
      <c r="I61" s="94">
        <v>5877</v>
      </c>
      <c r="J61" s="94">
        <v>2721</v>
      </c>
      <c r="K61" s="96">
        <v>6.6193569080266218E-2</v>
      </c>
      <c r="L61" s="96">
        <v>0.15419773875390907</v>
      </c>
      <c r="M61" s="96">
        <v>0.6101756074091893</v>
      </c>
      <c r="N61" s="96">
        <v>0.23562665383690162</v>
      </c>
      <c r="O61" s="96">
        <v>0.10909309598267981</v>
      </c>
      <c r="P61" s="109">
        <v>63.887246205401141</v>
      </c>
      <c r="R61" s="19">
        <v>680</v>
      </c>
      <c r="S61" s="14" t="s">
        <v>82</v>
      </c>
      <c r="T61" s="25"/>
      <c r="U61" s="28"/>
      <c r="V61" s="29"/>
      <c r="W61" s="30"/>
      <c r="X61" s="1">
        <v>2</v>
      </c>
      <c r="Y61" s="1">
        <v>5</v>
      </c>
    </row>
    <row r="62" spans="1:25" ht="13.5" customHeight="1">
      <c r="A62" s="18" t="s">
        <v>187</v>
      </c>
      <c r="B62" s="32">
        <v>505</v>
      </c>
      <c r="C62" s="5">
        <v>507</v>
      </c>
      <c r="D62" s="10">
        <v>2</v>
      </c>
      <c r="E62" s="89">
        <v>3.9603960396039639E-3</v>
      </c>
      <c r="F62" s="93">
        <v>37</v>
      </c>
      <c r="G62" s="94">
        <v>85</v>
      </c>
      <c r="H62" s="94">
        <v>300</v>
      </c>
      <c r="I62" s="94">
        <v>122</v>
      </c>
      <c r="J62" s="94">
        <v>67</v>
      </c>
      <c r="K62" s="96">
        <v>7.2978303747534515E-2</v>
      </c>
      <c r="L62" s="96">
        <v>0.16765285996055226</v>
      </c>
      <c r="M62" s="96">
        <v>0.59171597633136097</v>
      </c>
      <c r="N62" s="96">
        <v>0.24063116370808679</v>
      </c>
      <c r="O62" s="96">
        <v>0.13214990138067062</v>
      </c>
      <c r="P62" s="109">
        <v>69</v>
      </c>
      <c r="R62" s="19">
        <v>65</v>
      </c>
      <c r="S62" s="14" t="s">
        <v>187</v>
      </c>
      <c r="T62" s="20"/>
      <c r="U62" s="28"/>
      <c r="V62" s="29"/>
      <c r="W62" s="30"/>
      <c r="X62" s="1">
        <v>21</v>
      </c>
      <c r="Y62" s="1">
        <v>1</v>
      </c>
    </row>
    <row r="63" spans="1:25" ht="13.5" customHeight="1">
      <c r="A63" s="18" t="s">
        <v>263</v>
      </c>
      <c r="B63" s="32">
        <v>10218</v>
      </c>
      <c r="C63" s="5">
        <v>10258</v>
      </c>
      <c r="D63" s="10">
        <v>40</v>
      </c>
      <c r="E63" s="89">
        <v>3.9146604032100907E-3</v>
      </c>
      <c r="F63" s="93">
        <v>1180</v>
      </c>
      <c r="G63" s="94">
        <v>3089</v>
      </c>
      <c r="H63" s="94">
        <v>6030</v>
      </c>
      <c r="I63" s="94">
        <v>1139</v>
      </c>
      <c r="J63" s="94">
        <v>478</v>
      </c>
      <c r="K63" s="96">
        <v>0.11503217001364789</v>
      </c>
      <c r="L63" s="96">
        <v>0.30113082472216807</v>
      </c>
      <c r="M63" s="96">
        <v>0.58783388574770912</v>
      </c>
      <c r="N63" s="96">
        <v>0.11103528953012283</v>
      </c>
      <c r="O63" s="96">
        <v>4.65977773445116E-2</v>
      </c>
      <c r="P63" s="109">
        <v>70.11608623548922</v>
      </c>
      <c r="R63" s="19">
        <v>425</v>
      </c>
      <c r="S63" s="14" t="s">
        <v>264</v>
      </c>
      <c r="T63" s="25"/>
      <c r="U63" s="28"/>
      <c r="V63" s="29"/>
      <c r="W63" s="30"/>
      <c r="X63" s="1">
        <v>17</v>
      </c>
      <c r="Y63" s="1">
        <v>4</v>
      </c>
    </row>
    <row r="64" spans="1:25" ht="13.5" customHeight="1">
      <c r="A64" s="18" t="s">
        <v>143</v>
      </c>
      <c r="B64" s="32">
        <v>20837</v>
      </c>
      <c r="C64" s="5">
        <v>20912</v>
      </c>
      <c r="D64" s="10">
        <v>75</v>
      </c>
      <c r="E64" s="89">
        <v>3.599366511493951E-3</v>
      </c>
      <c r="F64" s="93">
        <v>1475</v>
      </c>
      <c r="G64" s="94">
        <v>3860</v>
      </c>
      <c r="H64" s="94">
        <v>12791</v>
      </c>
      <c r="I64" s="94">
        <v>4261</v>
      </c>
      <c r="J64" s="94">
        <v>1822</v>
      </c>
      <c r="K64" s="96">
        <v>7.0533664881407804E-2</v>
      </c>
      <c r="L64" s="96">
        <v>0.18458301453710788</v>
      </c>
      <c r="M64" s="96">
        <v>0.61165837796480493</v>
      </c>
      <c r="N64" s="96">
        <v>0.20375860749808722</v>
      </c>
      <c r="O64" s="96">
        <v>8.7127008416220356E-2</v>
      </c>
      <c r="P64" s="109">
        <v>63.489953873817527</v>
      </c>
      <c r="R64" s="19">
        <v>505</v>
      </c>
      <c r="S64" s="14" t="s">
        <v>143</v>
      </c>
      <c r="T64" s="25"/>
      <c r="U64" s="28"/>
      <c r="V64" s="29"/>
      <c r="W64" s="30"/>
      <c r="X64" s="1">
        <v>1</v>
      </c>
      <c r="Y64" s="1">
        <v>5</v>
      </c>
    </row>
    <row r="65" spans="1:25" ht="13.5" customHeight="1">
      <c r="A65" s="18" t="s">
        <v>369</v>
      </c>
      <c r="B65" s="32">
        <v>1176</v>
      </c>
      <c r="C65" s="5">
        <v>1180</v>
      </c>
      <c r="D65" s="10">
        <v>4</v>
      </c>
      <c r="E65" s="89">
        <v>3.4013605442175798E-3</v>
      </c>
      <c r="F65" s="93">
        <v>64</v>
      </c>
      <c r="G65" s="94">
        <v>148</v>
      </c>
      <c r="H65" s="94">
        <v>658</v>
      </c>
      <c r="I65" s="94">
        <v>374</v>
      </c>
      <c r="J65" s="94">
        <v>168</v>
      </c>
      <c r="K65" s="96">
        <v>5.4237288135593219E-2</v>
      </c>
      <c r="L65" s="96">
        <v>0.12542372881355932</v>
      </c>
      <c r="M65" s="96">
        <v>0.55762711864406778</v>
      </c>
      <c r="N65" s="96">
        <v>0.31694915254237288</v>
      </c>
      <c r="O65" s="96">
        <v>0.14237288135593221</v>
      </c>
      <c r="P65" s="109">
        <v>79.331306990881458</v>
      </c>
      <c r="R65" s="19">
        <v>890</v>
      </c>
      <c r="S65" s="14" t="s">
        <v>369</v>
      </c>
      <c r="T65" s="25"/>
      <c r="U65" s="28"/>
      <c r="V65" s="29"/>
      <c r="W65" s="30"/>
      <c r="X65" s="1">
        <v>19</v>
      </c>
      <c r="Y65" s="1">
        <v>1</v>
      </c>
    </row>
    <row r="66" spans="1:25" ht="13.5" customHeight="1">
      <c r="A66" s="18" t="s">
        <v>437</v>
      </c>
      <c r="B66" s="32">
        <v>77261</v>
      </c>
      <c r="C66" s="5">
        <v>77513</v>
      </c>
      <c r="D66" s="10">
        <v>252</v>
      </c>
      <c r="E66" s="89">
        <v>3.2616714772006894E-3</v>
      </c>
      <c r="F66" s="93">
        <v>4170</v>
      </c>
      <c r="G66" s="94">
        <v>10067</v>
      </c>
      <c r="H66" s="94">
        <v>49410</v>
      </c>
      <c r="I66" s="94">
        <v>18036</v>
      </c>
      <c r="J66" s="94">
        <v>8168</v>
      </c>
      <c r="K66" s="96">
        <v>5.3797427528285577E-2</v>
      </c>
      <c r="L66" s="96">
        <v>0.12987498871157097</v>
      </c>
      <c r="M66" s="96">
        <v>0.63744146143227587</v>
      </c>
      <c r="N66" s="96">
        <v>0.23268354985615317</v>
      </c>
      <c r="O66" s="96">
        <v>0.10537587243430134</v>
      </c>
      <c r="P66" s="109">
        <v>56.877150374418129</v>
      </c>
      <c r="R66" s="19">
        <v>167</v>
      </c>
      <c r="S66" s="14" t="s">
        <v>437</v>
      </c>
      <c r="T66" s="25"/>
      <c r="U66" s="28"/>
      <c r="V66" s="29"/>
      <c r="W66" s="30"/>
      <c r="X66" s="1">
        <v>12</v>
      </c>
      <c r="Y66" s="1">
        <v>6</v>
      </c>
    </row>
    <row r="67" spans="1:25" ht="13.5" customHeight="1">
      <c r="A67" s="18" t="s">
        <v>447</v>
      </c>
      <c r="B67" s="32">
        <v>9612</v>
      </c>
      <c r="C67" s="5">
        <v>9642</v>
      </c>
      <c r="D67" s="10">
        <v>30</v>
      </c>
      <c r="E67" s="89">
        <v>3.1210986267165008E-3</v>
      </c>
      <c r="F67" s="93">
        <v>722</v>
      </c>
      <c r="G67" s="94">
        <v>1858</v>
      </c>
      <c r="H67" s="94">
        <v>5922</v>
      </c>
      <c r="I67" s="94">
        <v>1862</v>
      </c>
      <c r="J67" s="94">
        <v>828</v>
      </c>
      <c r="K67" s="96">
        <v>7.488073013897531E-2</v>
      </c>
      <c r="L67" s="96">
        <v>0.19269861024683677</v>
      </c>
      <c r="M67" s="96">
        <v>0.61418792781580589</v>
      </c>
      <c r="N67" s="96">
        <v>0.1931134619373574</v>
      </c>
      <c r="O67" s="96">
        <v>8.587429993777225E-2</v>
      </c>
      <c r="P67" s="109">
        <v>62.81661600810537</v>
      </c>
      <c r="R67" s="19">
        <v>481</v>
      </c>
      <c r="S67" s="14" t="s">
        <v>447</v>
      </c>
      <c r="T67" s="25"/>
      <c r="U67" s="28"/>
      <c r="V67" s="29"/>
      <c r="W67" s="30"/>
      <c r="X67" s="1">
        <v>2</v>
      </c>
      <c r="Y67" s="1">
        <v>3</v>
      </c>
    </row>
    <row r="68" spans="1:25" ht="13.5" customHeight="1">
      <c r="A68" s="18" t="s">
        <v>338</v>
      </c>
      <c r="B68" s="32">
        <v>6198</v>
      </c>
      <c r="C68" s="5">
        <v>6217</v>
      </c>
      <c r="D68" s="10">
        <v>19</v>
      </c>
      <c r="E68" s="89">
        <v>3.065505001613511E-3</v>
      </c>
      <c r="F68" s="93">
        <v>393</v>
      </c>
      <c r="G68" s="94">
        <v>1025</v>
      </c>
      <c r="H68" s="94">
        <v>3907</v>
      </c>
      <c r="I68" s="94">
        <v>1285</v>
      </c>
      <c r="J68" s="94">
        <v>537</v>
      </c>
      <c r="K68" s="96">
        <v>6.3213768698729286E-2</v>
      </c>
      <c r="L68" s="96">
        <v>0.16487051632620234</v>
      </c>
      <c r="M68" s="96">
        <v>0.62843815345021714</v>
      </c>
      <c r="N68" s="96">
        <v>0.20669133022358049</v>
      </c>
      <c r="O68" s="96">
        <v>8.6376065626507958E-2</v>
      </c>
      <c r="P68" s="109">
        <v>59.124648067571023</v>
      </c>
      <c r="R68" s="19">
        <v>755</v>
      </c>
      <c r="S68" s="14" t="s">
        <v>339</v>
      </c>
      <c r="T68" s="25"/>
      <c r="U68" s="28"/>
      <c r="V68" s="29"/>
      <c r="W68" s="30"/>
      <c r="X68" s="1">
        <v>1</v>
      </c>
      <c r="Y68" s="1">
        <v>3</v>
      </c>
    </row>
    <row r="69" spans="1:25" ht="13.5" customHeight="1">
      <c r="A69" s="18" t="s">
        <v>297</v>
      </c>
      <c r="B69" s="32">
        <v>11172</v>
      </c>
      <c r="C69" s="5">
        <v>11206</v>
      </c>
      <c r="D69" s="10">
        <v>34</v>
      </c>
      <c r="E69" s="89">
        <v>3.0433225921948637E-3</v>
      </c>
      <c r="F69" s="93">
        <v>1153</v>
      </c>
      <c r="G69" s="94">
        <v>2599</v>
      </c>
      <c r="H69" s="94">
        <v>6494</v>
      </c>
      <c r="I69" s="94">
        <v>2113</v>
      </c>
      <c r="J69" s="94">
        <v>996</v>
      </c>
      <c r="K69" s="96">
        <v>0.10289130822773514</v>
      </c>
      <c r="L69" s="96">
        <v>0.23192932357665536</v>
      </c>
      <c r="M69" s="96">
        <v>0.57951097626271642</v>
      </c>
      <c r="N69" s="96">
        <v>0.18855970016062823</v>
      </c>
      <c r="O69" s="96">
        <v>8.8880956630376581E-2</v>
      </c>
      <c r="P69" s="109">
        <v>72.559285494302429</v>
      </c>
      <c r="R69" s="19">
        <v>599</v>
      </c>
      <c r="S69" s="14" t="s">
        <v>298</v>
      </c>
      <c r="T69" s="25"/>
      <c r="U69" s="28"/>
      <c r="V69" s="29"/>
      <c r="W69" s="30"/>
      <c r="X69" s="1">
        <v>15</v>
      </c>
      <c r="Y69" s="1">
        <v>4</v>
      </c>
    </row>
    <row r="70" spans="1:25" ht="13.5" customHeight="1">
      <c r="A70" s="18" t="s">
        <v>176</v>
      </c>
      <c r="B70" s="32">
        <v>3955</v>
      </c>
      <c r="C70" s="5">
        <v>3965</v>
      </c>
      <c r="D70" s="10">
        <v>10</v>
      </c>
      <c r="E70" s="89">
        <v>2.5284450063212116E-3</v>
      </c>
      <c r="F70" s="93">
        <v>322</v>
      </c>
      <c r="G70" s="94">
        <v>734</v>
      </c>
      <c r="H70" s="94">
        <v>2350</v>
      </c>
      <c r="I70" s="94">
        <v>881</v>
      </c>
      <c r="J70" s="94">
        <v>375</v>
      </c>
      <c r="K70" s="96">
        <v>8.1210592686002517E-2</v>
      </c>
      <c r="L70" s="96">
        <v>0.18511979823455232</v>
      </c>
      <c r="M70" s="96">
        <v>0.59268600252206805</v>
      </c>
      <c r="N70" s="96">
        <v>0.22219419924337958</v>
      </c>
      <c r="O70" s="96">
        <v>9.4577553593947039E-2</v>
      </c>
      <c r="P70" s="109">
        <v>68.723404255319153</v>
      </c>
      <c r="R70" s="19">
        <v>19</v>
      </c>
      <c r="S70" s="14" t="s">
        <v>176</v>
      </c>
      <c r="T70" s="25"/>
      <c r="U70" s="28"/>
      <c r="V70" s="29"/>
      <c r="W70" s="30"/>
      <c r="X70" s="1">
        <v>2</v>
      </c>
      <c r="Y70" s="1">
        <v>2</v>
      </c>
    </row>
    <row r="71" spans="1:25" ht="13.5" customHeight="1">
      <c r="A71" s="18" t="s">
        <v>236</v>
      </c>
      <c r="B71" s="32">
        <v>3989</v>
      </c>
      <c r="C71" s="5">
        <v>3999</v>
      </c>
      <c r="D71" s="10">
        <v>10</v>
      </c>
      <c r="E71" s="89">
        <v>2.5068939583856586E-3</v>
      </c>
      <c r="F71" s="93">
        <v>246</v>
      </c>
      <c r="G71" s="94">
        <v>625</v>
      </c>
      <c r="H71" s="94">
        <v>2289</v>
      </c>
      <c r="I71" s="94">
        <v>1085</v>
      </c>
      <c r="J71" s="94">
        <v>464</v>
      </c>
      <c r="K71" s="96">
        <v>6.1515378844711179E-2</v>
      </c>
      <c r="L71" s="96">
        <v>0.15628907226806701</v>
      </c>
      <c r="M71" s="96">
        <v>0.57239309827456863</v>
      </c>
      <c r="N71" s="96">
        <v>0.27131782945736432</v>
      </c>
      <c r="O71" s="96">
        <v>0.11602900725181295</v>
      </c>
      <c r="P71" s="109">
        <v>74.705111402359108</v>
      </c>
      <c r="R71" s="19">
        <v>273</v>
      </c>
      <c r="S71" s="14" t="s">
        <v>236</v>
      </c>
      <c r="T71" s="25"/>
      <c r="U71" s="28"/>
      <c r="V71" s="29"/>
      <c r="W71" s="30"/>
      <c r="X71" s="1">
        <v>19</v>
      </c>
      <c r="Y71" s="1">
        <v>2</v>
      </c>
    </row>
    <row r="72" spans="1:25" ht="13.5" customHeight="1">
      <c r="A72" s="18" t="s">
        <v>315</v>
      </c>
      <c r="B72" s="32">
        <v>1631</v>
      </c>
      <c r="C72" s="5">
        <v>1635</v>
      </c>
      <c r="D72" s="10">
        <v>4</v>
      </c>
      <c r="E72" s="89">
        <v>2.4524831391783408E-3</v>
      </c>
      <c r="F72" s="93">
        <v>156</v>
      </c>
      <c r="G72" s="94">
        <v>349</v>
      </c>
      <c r="H72" s="94">
        <v>883</v>
      </c>
      <c r="I72" s="94">
        <v>403</v>
      </c>
      <c r="J72" s="94">
        <v>155</v>
      </c>
      <c r="K72" s="96">
        <v>9.5412844036697253E-2</v>
      </c>
      <c r="L72" s="96">
        <v>0.21345565749235473</v>
      </c>
      <c r="M72" s="96">
        <v>0.54006116207951071</v>
      </c>
      <c r="N72" s="96">
        <v>0.24648318042813455</v>
      </c>
      <c r="O72" s="96">
        <v>9.480122324159021E-2</v>
      </c>
      <c r="P72" s="109">
        <v>85.164212910532271</v>
      </c>
      <c r="R72" s="19">
        <v>630</v>
      </c>
      <c r="S72" s="14" t="s">
        <v>315</v>
      </c>
      <c r="T72" s="25"/>
      <c r="U72" s="28"/>
      <c r="V72" s="29"/>
      <c r="W72" s="30"/>
      <c r="X72" s="1">
        <v>17</v>
      </c>
      <c r="Y72" s="1">
        <v>1</v>
      </c>
    </row>
    <row r="73" spans="1:25" ht="13.5" customHeight="1">
      <c r="A73" s="18" t="s">
        <v>286</v>
      </c>
      <c r="B73" s="32">
        <v>9562</v>
      </c>
      <c r="C73" s="5">
        <v>9584</v>
      </c>
      <c r="D73" s="10">
        <v>22</v>
      </c>
      <c r="E73" s="89">
        <v>2.3007738966742686E-3</v>
      </c>
      <c r="F73" s="93">
        <v>673</v>
      </c>
      <c r="G73" s="94">
        <v>1521</v>
      </c>
      <c r="H73" s="94">
        <v>5344</v>
      </c>
      <c r="I73" s="94">
        <v>2719</v>
      </c>
      <c r="J73" s="94">
        <v>1457</v>
      </c>
      <c r="K73" s="96">
        <v>7.0221202003338895E-2</v>
      </c>
      <c r="L73" s="96">
        <v>0.15870200333889817</v>
      </c>
      <c r="M73" s="96">
        <v>0.55759599332220366</v>
      </c>
      <c r="N73" s="96">
        <v>0.28370200333889817</v>
      </c>
      <c r="O73" s="96">
        <v>0.15202420701168615</v>
      </c>
      <c r="P73" s="109">
        <v>79.341317365269461</v>
      </c>
      <c r="R73" s="19">
        <v>545</v>
      </c>
      <c r="S73" s="14" t="s">
        <v>287</v>
      </c>
      <c r="T73" s="25"/>
      <c r="U73" s="28"/>
      <c r="V73" s="29"/>
      <c r="W73" s="30"/>
      <c r="X73" s="1">
        <v>15</v>
      </c>
      <c r="Y73" s="1">
        <v>3</v>
      </c>
    </row>
    <row r="74" spans="1:25" ht="13.5" customHeight="1">
      <c r="A74" s="18" t="s">
        <v>177</v>
      </c>
      <c r="B74" s="32">
        <v>449</v>
      </c>
      <c r="C74" s="5">
        <v>450</v>
      </c>
      <c r="D74" s="10">
        <v>1</v>
      </c>
      <c r="E74" s="89">
        <v>2.2271714922048602E-3</v>
      </c>
      <c r="F74" s="93">
        <v>12</v>
      </c>
      <c r="G74" s="94">
        <v>38</v>
      </c>
      <c r="H74" s="94">
        <v>257</v>
      </c>
      <c r="I74" s="94">
        <v>155</v>
      </c>
      <c r="J74" s="94">
        <v>72</v>
      </c>
      <c r="K74" s="96">
        <v>2.6666666666666668E-2</v>
      </c>
      <c r="L74" s="96">
        <v>8.4444444444444447E-2</v>
      </c>
      <c r="M74" s="96">
        <v>0.57111111111111112</v>
      </c>
      <c r="N74" s="96">
        <v>0.34444444444444444</v>
      </c>
      <c r="O74" s="96">
        <v>0.16</v>
      </c>
      <c r="P74" s="109">
        <v>75.097276264591443</v>
      </c>
      <c r="R74" s="19">
        <v>35</v>
      </c>
      <c r="S74" s="14" t="s">
        <v>177</v>
      </c>
      <c r="T74" s="20"/>
      <c r="U74" s="28"/>
      <c r="V74" s="29"/>
      <c r="W74" s="30"/>
      <c r="X74" s="1">
        <v>21</v>
      </c>
      <c r="Y74" s="1">
        <v>1</v>
      </c>
    </row>
    <row r="75" spans="1:25" ht="13.5" customHeight="1">
      <c r="A75" s="18" t="s">
        <v>457</v>
      </c>
      <c r="B75" s="32">
        <v>33533</v>
      </c>
      <c r="C75" s="5">
        <v>33607</v>
      </c>
      <c r="D75" s="10">
        <v>74</v>
      </c>
      <c r="E75" s="89">
        <v>2.2067813795365598E-3</v>
      </c>
      <c r="F75" s="93">
        <v>2701</v>
      </c>
      <c r="G75" s="94">
        <v>6784</v>
      </c>
      <c r="H75" s="94">
        <v>20254</v>
      </c>
      <c r="I75" s="94">
        <v>6569</v>
      </c>
      <c r="J75" s="94">
        <v>2975</v>
      </c>
      <c r="K75" s="96">
        <v>8.0370160978367605E-2</v>
      </c>
      <c r="L75" s="96">
        <v>0.20186270717410063</v>
      </c>
      <c r="M75" s="96">
        <v>0.602672062367959</v>
      </c>
      <c r="N75" s="96">
        <v>0.19546523045794031</v>
      </c>
      <c r="O75" s="96">
        <v>8.8523224328264941E-2</v>
      </c>
      <c r="P75" s="109">
        <v>65.927717981633265</v>
      </c>
      <c r="R75" s="19">
        <v>980</v>
      </c>
      <c r="S75" s="14" t="s">
        <v>457</v>
      </c>
      <c r="T75" s="25"/>
      <c r="U75" s="28"/>
      <c r="V75" s="29"/>
      <c r="W75" s="30"/>
      <c r="X75" s="1">
        <v>6</v>
      </c>
      <c r="Y75" s="1">
        <v>5</v>
      </c>
    </row>
    <row r="76" spans="1:25" ht="13.5" customHeight="1">
      <c r="A76" s="18" t="s">
        <v>441</v>
      </c>
      <c r="B76" s="32">
        <v>47909</v>
      </c>
      <c r="C76" s="5">
        <v>48006</v>
      </c>
      <c r="D76" s="10">
        <v>97</v>
      </c>
      <c r="E76" s="89">
        <v>2.0246717735707964E-3</v>
      </c>
      <c r="F76" s="93">
        <v>3625</v>
      </c>
      <c r="G76" s="94">
        <v>8743</v>
      </c>
      <c r="H76" s="94">
        <v>28101</v>
      </c>
      <c r="I76" s="94">
        <v>11162</v>
      </c>
      <c r="J76" s="94">
        <v>5233</v>
      </c>
      <c r="K76" s="96">
        <v>7.5511394409032206E-2</v>
      </c>
      <c r="L76" s="96">
        <v>0.1821230679498396</v>
      </c>
      <c r="M76" s="96">
        <v>0.58536432945881767</v>
      </c>
      <c r="N76" s="96">
        <v>0.23251260259134274</v>
      </c>
      <c r="O76" s="96">
        <v>0.10900720743240429</v>
      </c>
      <c r="P76" s="109">
        <v>70.833778157360953</v>
      </c>
      <c r="R76" s="19">
        <v>272</v>
      </c>
      <c r="S76" s="14" t="s">
        <v>54</v>
      </c>
      <c r="T76" s="25"/>
      <c r="U76" s="28"/>
      <c r="V76" s="29"/>
      <c r="W76" s="30"/>
      <c r="X76" s="1">
        <v>16</v>
      </c>
      <c r="Y76" s="1">
        <v>5</v>
      </c>
    </row>
    <row r="77" spans="1:25" ht="13.5" customHeight="1">
      <c r="A77" s="18" t="s">
        <v>77</v>
      </c>
      <c r="B77" s="32">
        <v>51149</v>
      </c>
      <c r="C77" s="5">
        <v>51232</v>
      </c>
      <c r="D77" s="10">
        <v>83</v>
      </c>
      <c r="E77" s="89">
        <v>1.6227101214099093E-3</v>
      </c>
      <c r="F77" s="93">
        <v>3338</v>
      </c>
      <c r="G77" s="94">
        <v>8399</v>
      </c>
      <c r="H77" s="94">
        <v>31275</v>
      </c>
      <c r="I77" s="94">
        <v>11558</v>
      </c>
      <c r="J77" s="94">
        <v>5319</v>
      </c>
      <c r="K77" s="96">
        <v>6.5154590880699567E-2</v>
      </c>
      <c r="L77" s="96">
        <v>0.16394050593379139</v>
      </c>
      <c r="M77" s="96">
        <v>0.61045830730793249</v>
      </c>
      <c r="N77" s="96">
        <v>0.22560118675827609</v>
      </c>
      <c r="O77" s="96">
        <v>0.10382183010618364</v>
      </c>
      <c r="P77" s="109">
        <v>63.811350919264591</v>
      </c>
      <c r="R77" s="19">
        <v>638</v>
      </c>
      <c r="S77" s="14" t="s">
        <v>78</v>
      </c>
      <c r="T77" s="27"/>
      <c r="U77" s="28"/>
      <c r="V77" s="29"/>
      <c r="W77" s="30"/>
      <c r="X77" s="1">
        <v>1</v>
      </c>
      <c r="Y77" s="1">
        <v>6</v>
      </c>
    </row>
    <row r="78" spans="1:25" ht="13.5" customHeight="1">
      <c r="A78" s="43" t="s">
        <v>63</v>
      </c>
      <c r="B78" s="32">
        <v>11742</v>
      </c>
      <c r="C78" s="5">
        <v>11757</v>
      </c>
      <c r="D78" s="10">
        <v>15</v>
      </c>
      <c r="E78" s="89">
        <v>1.2774655084313302E-3</v>
      </c>
      <c r="F78" s="93">
        <v>653</v>
      </c>
      <c r="G78" s="94">
        <v>1636</v>
      </c>
      <c r="H78" s="94">
        <v>7066</v>
      </c>
      <c r="I78" s="94">
        <v>3055</v>
      </c>
      <c r="J78" s="94">
        <v>1491</v>
      </c>
      <c r="K78" s="96">
        <v>5.5541379603640383E-2</v>
      </c>
      <c r="L78" s="96">
        <v>0.13915114399931955</v>
      </c>
      <c r="M78" s="96">
        <v>0.60100365739559414</v>
      </c>
      <c r="N78" s="96">
        <v>0.25984519860508631</v>
      </c>
      <c r="O78" s="96">
        <v>0.12681806583312069</v>
      </c>
      <c r="P78" s="109">
        <v>66.388338522502124</v>
      </c>
      <c r="R78" s="40">
        <v>478</v>
      </c>
      <c r="S78" s="14" t="s">
        <v>64</v>
      </c>
      <c r="T78" s="25"/>
      <c r="U78" s="28"/>
      <c r="V78" s="29"/>
      <c r="W78" s="30"/>
      <c r="X78" s="1">
        <v>21</v>
      </c>
      <c r="Y78" s="1">
        <v>4</v>
      </c>
    </row>
    <row r="79" spans="1:25" ht="13.5" customHeight="1">
      <c r="A79" s="18" t="s">
        <v>148</v>
      </c>
      <c r="B79" s="32">
        <v>10396</v>
      </c>
      <c r="C79" s="5">
        <v>10409</v>
      </c>
      <c r="D79" s="10">
        <v>13</v>
      </c>
      <c r="E79" s="89">
        <v>1.2504809542130957E-3</v>
      </c>
      <c r="F79" s="93">
        <v>841</v>
      </c>
      <c r="G79" s="94">
        <v>2249</v>
      </c>
      <c r="H79" s="94">
        <v>5671</v>
      </c>
      <c r="I79" s="94">
        <v>2489</v>
      </c>
      <c r="J79" s="94">
        <v>1145</v>
      </c>
      <c r="K79" s="96">
        <v>8.0795465462580457E-2</v>
      </c>
      <c r="L79" s="96">
        <v>0.21606302238447497</v>
      </c>
      <c r="M79" s="96">
        <v>0.54481698530118172</v>
      </c>
      <c r="N79" s="96">
        <v>0.23911999231434336</v>
      </c>
      <c r="O79" s="96">
        <v>0.11000096070708042</v>
      </c>
      <c r="P79" s="109">
        <v>83.547875154293777</v>
      </c>
      <c r="R79" s="19">
        <v>535</v>
      </c>
      <c r="S79" s="14" t="s">
        <v>148</v>
      </c>
      <c r="T79" s="25"/>
      <c r="U79" s="28"/>
      <c r="V79" s="29"/>
      <c r="W79" s="30"/>
      <c r="X79" s="1">
        <v>17</v>
      </c>
      <c r="Y79" s="1">
        <v>4</v>
      </c>
    </row>
    <row r="80" spans="1:25" ht="13.5" customHeight="1">
      <c r="A80" s="18" t="s">
        <v>58</v>
      </c>
      <c r="B80" s="32">
        <v>120027</v>
      </c>
      <c r="C80" s="5">
        <v>120175</v>
      </c>
      <c r="D80" s="10">
        <v>148</v>
      </c>
      <c r="E80" s="89">
        <v>1.2330558957567295E-3</v>
      </c>
      <c r="F80" s="93">
        <v>6883</v>
      </c>
      <c r="G80" s="94">
        <v>16742</v>
      </c>
      <c r="H80" s="94">
        <v>72843</v>
      </c>
      <c r="I80" s="94">
        <v>30590</v>
      </c>
      <c r="J80" s="94">
        <v>14380</v>
      </c>
      <c r="K80" s="96">
        <v>5.7274807572290407E-2</v>
      </c>
      <c r="L80" s="96">
        <v>0.13931350114416477</v>
      </c>
      <c r="M80" s="96">
        <v>0.60614104431038074</v>
      </c>
      <c r="N80" s="96">
        <v>0.25454545454545452</v>
      </c>
      <c r="O80" s="96">
        <v>0.11965883087164551</v>
      </c>
      <c r="P80" s="109">
        <v>64.978103592658186</v>
      </c>
      <c r="R80" s="19">
        <v>398</v>
      </c>
      <c r="S80" s="14" t="s">
        <v>59</v>
      </c>
      <c r="T80" s="25"/>
      <c r="U80" s="28"/>
      <c r="V80" s="29"/>
      <c r="W80" s="30"/>
      <c r="X80" s="1">
        <v>7</v>
      </c>
      <c r="Y80" s="1">
        <v>7</v>
      </c>
    </row>
    <row r="81" spans="1:25" ht="13.5" customHeight="1">
      <c r="A81" s="18" t="s">
        <v>436</v>
      </c>
      <c r="B81" s="32">
        <v>67971</v>
      </c>
      <c r="C81" s="5">
        <v>68043</v>
      </c>
      <c r="D81" s="10">
        <v>72</v>
      </c>
      <c r="E81" s="89">
        <v>1.0592752791631632E-3</v>
      </c>
      <c r="F81" s="93">
        <v>3811</v>
      </c>
      <c r="G81" s="94">
        <v>9476</v>
      </c>
      <c r="H81" s="94">
        <v>40153</v>
      </c>
      <c r="I81" s="94">
        <v>18414</v>
      </c>
      <c r="J81" s="94">
        <v>8790</v>
      </c>
      <c r="K81" s="96">
        <v>5.6008700380641652E-2</v>
      </c>
      <c r="L81" s="96">
        <v>0.13926487662213599</v>
      </c>
      <c r="M81" s="96">
        <v>0.5901121349734727</v>
      </c>
      <c r="N81" s="96">
        <v>0.27062298840439136</v>
      </c>
      <c r="O81" s="96">
        <v>0.12918301662184206</v>
      </c>
      <c r="P81" s="109">
        <v>69.459318108236005</v>
      </c>
      <c r="R81" s="19">
        <v>109</v>
      </c>
      <c r="S81" s="14" t="s">
        <v>25</v>
      </c>
      <c r="T81" s="25"/>
      <c r="U81" s="28"/>
      <c r="V81" s="29"/>
      <c r="W81" s="30"/>
      <c r="X81" s="1">
        <v>5</v>
      </c>
      <c r="Y81" s="1">
        <v>6</v>
      </c>
    </row>
    <row r="82" spans="1:25" ht="13.5" customHeight="1">
      <c r="A82" s="18" t="s">
        <v>343</v>
      </c>
      <c r="B82" s="32">
        <v>10348</v>
      </c>
      <c r="C82" s="5">
        <v>10354</v>
      </c>
      <c r="D82" s="10">
        <v>6</v>
      </c>
      <c r="E82" s="89">
        <v>5.7982218786234441E-4</v>
      </c>
      <c r="F82" s="93">
        <v>598</v>
      </c>
      <c r="G82" s="94">
        <v>1529</v>
      </c>
      <c r="H82" s="94">
        <v>5904</v>
      </c>
      <c r="I82" s="94">
        <v>2921</v>
      </c>
      <c r="J82" s="94">
        <v>1261</v>
      </c>
      <c r="K82" s="96">
        <v>5.7755456828278928E-2</v>
      </c>
      <c r="L82" s="96">
        <v>0.14767239714120148</v>
      </c>
      <c r="M82" s="96">
        <v>0.57021440988989758</v>
      </c>
      <c r="N82" s="96">
        <v>0.28211319296890092</v>
      </c>
      <c r="O82" s="96">
        <v>0.12178868070310991</v>
      </c>
      <c r="P82" s="109">
        <v>75.37262872628726</v>
      </c>
      <c r="R82" s="19">
        <v>765</v>
      </c>
      <c r="S82" s="14" t="s">
        <v>343</v>
      </c>
      <c r="T82" s="25"/>
      <c r="U82" s="28"/>
      <c r="V82" s="29"/>
      <c r="W82" s="30"/>
      <c r="X82" s="1">
        <v>18</v>
      </c>
      <c r="Y82" s="1">
        <v>4</v>
      </c>
    </row>
    <row r="83" spans="1:25" ht="13.5" customHeight="1">
      <c r="A83" s="18" t="s">
        <v>227</v>
      </c>
      <c r="B83" s="32">
        <v>4196</v>
      </c>
      <c r="C83" s="5">
        <v>4198</v>
      </c>
      <c r="D83" s="10">
        <v>2</v>
      </c>
      <c r="E83" s="89">
        <v>4.7664442326023071E-4</v>
      </c>
      <c r="F83" s="93">
        <v>279</v>
      </c>
      <c r="G83" s="94">
        <v>740</v>
      </c>
      <c r="H83" s="94">
        <v>2387</v>
      </c>
      <c r="I83" s="94">
        <v>1071</v>
      </c>
      <c r="J83" s="94">
        <v>514</v>
      </c>
      <c r="K83" s="96">
        <v>6.6460219151977126E-2</v>
      </c>
      <c r="L83" s="96">
        <v>0.17627441638875654</v>
      </c>
      <c r="M83" s="96">
        <v>0.56860409718913774</v>
      </c>
      <c r="N83" s="96">
        <v>0.25512148642210575</v>
      </c>
      <c r="O83" s="96">
        <v>0.12243925678894711</v>
      </c>
      <c r="P83" s="109">
        <v>75.869291998324258</v>
      </c>
      <c r="R83" s="19">
        <v>236</v>
      </c>
      <c r="S83" s="14" t="s">
        <v>228</v>
      </c>
      <c r="T83" s="25"/>
      <c r="U83" s="28"/>
      <c r="V83" s="29"/>
      <c r="W83" s="30"/>
      <c r="X83" s="1">
        <v>16</v>
      </c>
      <c r="Y83" s="1">
        <v>2</v>
      </c>
    </row>
    <row r="84" spans="1:25" ht="13.5" customHeight="1">
      <c r="A84" s="18" t="s">
        <v>98</v>
      </c>
      <c r="B84" s="32">
        <v>20695</v>
      </c>
      <c r="C84" s="5">
        <v>20703</v>
      </c>
      <c r="D84" s="10">
        <v>8</v>
      </c>
      <c r="E84" s="89">
        <v>3.865668035758496E-4</v>
      </c>
      <c r="F84" s="93">
        <v>1153</v>
      </c>
      <c r="G84" s="94">
        <v>3116</v>
      </c>
      <c r="H84" s="94">
        <v>11726</v>
      </c>
      <c r="I84" s="94">
        <v>5861</v>
      </c>
      <c r="J84" s="94">
        <v>2872</v>
      </c>
      <c r="K84" s="96">
        <v>5.5692411727768926E-2</v>
      </c>
      <c r="L84" s="96">
        <v>0.15050958798241801</v>
      </c>
      <c r="M84" s="96">
        <v>0.56639134424962567</v>
      </c>
      <c r="N84" s="96">
        <v>0.28309906776795635</v>
      </c>
      <c r="O84" s="96">
        <v>0.13872385644592572</v>
      </c>
      <c r="P84" s="109">
        <v>76.556370458809482</v>
      </c>
      <c r="R84" s="19">
        <v>908</v>
      </c>
      <c r="S84" s="14" t="s">
        <v>98</v>
      </c>
      <c r="T84" s="25"/>
      <c r="U84" s="28"/>
      <c r="V84" s="29"/>
      <c r="W84" s="30"/>
      <c r="X84" s="1">
        <v>6</v>
      </c>
      <c r="Y84" s="1">
        <v>5</v>
      </c>
    </row>
    <row r="85" spans="1:25" ht="13.5" customHeight="1">
      <c r="A85" s="18" t="s">
        <v>1</v>
      </c>
      <c r="B85" s="32">
        <v>16467</v>
      </c>
      <c r="C85" s="5">
        <v>16473</v>
      </c>
      <c r="D85" s="10">
        <v>6</v>
      </c>
      <c r="E85" s="89">
        <v>3.6436509382409277E-4</v>
      </c>
      <c r="F85" s="93">
        <v>936</v>
      </c>
      <c r="G85" s="94">
        <v>2583</v>
      </c>
      <c r="H85" s="94">
        <v>9702</v>
      </c>
      <c r="I85" s="94">
        <v>4188</v>
      </c>
      <c r="J85" s="94">
        <v>1812</v>
      </c>
      <c r="K85" s="96">
        <v>5.682025132034238E-2</v>
      </c>
      <c r="L85" s="96">
        <v>0.15680203970132944</v>
      </c>
      <c r="M85" s="96">
        <v>0.58896375887816432</v>
      </c>
      <c r="N85" s="96">
        <v>0.25423420142050629</v>
      </c>
      <c r="O85" s="96">
        <v>0.1099981788380987</v>
      </c>
      <c r="P85" s="109">
        <v>69.789734075448365</v>
      </c>
      <c r="R85" s="19">
        <v>20</v>
      </c>
      <c r="S85" s="14" t="s">
        <v>473</v>
      </c>
      <c r="T85" s="25"/>
      <c r="U85" s="28"/>
      <c r="V85" s="29"/>
      <c r="W85" s="30"/>
      <c r="X85" s="1">
        <v>6</v>
      </c>
      <c r="Y85" s="1">
        <v>4</v>
      </c>
    </row>
    <row r="86" spans="1:25" ht="13.5" customHeight="1">
      <c r="A86" s="18" t="s">
        <v>322</v>
      </c>
      <c r="B86" s="32">
        <v>3092</v>
      </c>
      <c r="C86" s="5">
        <v>3093</v>
      </c>
      <c r="D86" s="10">
        <v>1</v>
      </c>
      <c r="E86" s="89">
        <v>3.2341526520052177E-4</v>
      </c>
      <c r="F86" s="93">
        <v>91</v>
      </c>
      <c r="G86" s="94">
        <v>269</v>
      </c>
      <c r="H86" s="94">
        <v>1547</v>
      </c>
      <c r="I86" s="94">
        <v>1277</v>
      </c>
      <c r="J86" s="94">
        <v>595</v>
      </c>
      <c r="K86" s="96">
        <v>2.9421273844164243E-2</v>
      </c>
      <c r="L86" s="96">
        <v>8.6970578726155837E-2</v>
      </c>
      <c r="M86" s="96">
        <v>0.50016165535079216</v>
      </c>
      <c r="N86" s="96">
        <v>0.41286776592305208</v>
      </c>
      <c r="O86" s="96">
        <v>0.19236986744261236</v>
      </c>
      <c r="P86" s="109">
        <v>99.935358758888171</v>
      </c>
      <c r="R86" s="19">
        <v>689</v>
      </c>
      <c r="S86" s="14" t="s">
        <v>322</v>
      </c>
      <c r="T86" s="25"/>
      <c r="U86" s="28"/>
      <c r="V86" s="29"/>
      <c r="W86" s="30"/>
      <c r="X86" s="1">
        <v>9</v>
      </c>
      <c r="Y86" s="1">
        <v>2</v>
      </c>
    </row>
    <row r="87" spans="1:25" ht="13.5" customHeight="1">
      <c r="A87" s="18" t="s">
        <v>109</v>
      </c>
      <c r="B87" s="32">
        <v>12366</v>
      </c>
      <c r="C87" s="5">
        <v>12369</v>
      </c>
      <c r="D87" s="10">
        <v>3</v>
      </c>
      <c r="E87" s="89">
        <v>2.4260067928194573E-4</v>
      </c>
      <c r="F87" s="93">
        <v>1019</v>
      </c>
      <c r="G87" s="94">
        <v>2377</v>
      </c>
      <c r="H87" s="94">
        <v>7196</v>
      </c>
      <c r="I87" s="94">
        <v>2796</v>
      </c>
      <c r="J87" s="94">
        <v>1253</v>
      </c>
      <c r="K87" s="96">
        <v>8.2383377799337049E-2</v>
      </c>
      <c r="L87" s="96">
        <v>0.19217398334546043</v>
      </c>
      <c r="M87" s="96">
        <v>0.58177702320316926</v>
      </c>
      <c r="N87" s="96">
        <v>0.22604899345137036</v>
      </c>
      <c r="O87" s="96">
        <v>0.10130164119977363</v>
      </c>
      <c r="P87" s="109">
        <v>71.887159533073941</v>
      </c>
      <c r="R87" s="19">
        <v>145</v>
      </c>
      <c r="S87" s="14" t="s">
        <v>109</v>
      </c>
      <c r="T87" s="25"/>
      <c r="U87" s="28"/>
      <c r="V87" s="29"/>
      <c r="W87" s="30"/>
      <c r="X87" s="1">
        <v>14</v>
      </c>
      <c r="Y87" s="1">
        <v>4</v>
      </c>
    </row>
    <row r="88" spans="1:25" ht="13.5" customHeight="1">
      <c r="A88" s="18" t="s">
        <v>444</v>
      </c>
      <c r="B88" s="32">
        <v>72634</v>
      </c>
      <c r="C88" s="5">
        <v>72650</v>
      </c>
      <c r="D88" s="10">
        <v>16</v>
      </c>
      <c r="E88" s="89">
        <v>2.2028251232208973E-4</v>
      </c>
      <c r="F88" s="93">
        <v>3801</v>
      </c>
      <c r="G88" s="94">
        <v>9610</v>
      </c>
      <c r="H88" s="94">
        <v>44870</v>
      </c>
      <c r="I88" s="94">
        <v>18170</v>
      </c>
      <c r="J88" s="94">
        <v>8381</v>
      </c>
      <c r="K88" s="96">
        <v>5.2319339298004128E-2</v>
      </c>
      <c r="L88" s="96">
        <v>0.13227804542326221</v>
      </c>
      <c r="M88" s="96">
        <v>0.61761871988988304</v>
      </c>
      <c r="N88" s="96">
        <v>0.2501032346868548</v>
      </c>
      <c r="O88" s="96">
        <v>0.11536132140399175</v>
      </c>
      <c r="P88" s="109">
        <v>61.912190773345223</v>
      </c>
      <c r="R88" s="19">
        <v>405</v>
      </c>
      <c r="S88" s="14" t="s">
        <v>60</v>
      </c>
      <c r="T88" s="25"/>
      <c r="U88" s="28"/>
      <c r="V88" s="29"/>
      <c r="W88" s="30"/>
      <c r="X88" s="1">
        <v>9</v>
      </c>
      <c r="Y88" s="1">
        <v>6</v>
      </c>
    </row>
    <row r="89" spans="1:25" ht="13.5" customHeight="1">
      <c r="A89" s="18" t="s">
        <v>311</v>
      </c>
      <c r="B89" s="32">
        <v>5119</v>
      </c>
      <c r="C89" s="5">
        <v>5117</v>
      </c>
      <c r="D89" s="10">
        <v>-2</v>
      </c>
      <c r="E89" s="89">
        <v>-3.9070130884943932E-4</v>
      </c>
      <c r="F89" s="93">
        <v>293</v>
      </c>
      <c r="G89" s="94">
        <v>802</v>
      </c>
      <c r="H89" s="94">
        <v>2909</v>
      </c>
      <c r="I89" s="94">
        <v>1406</v>
      </c>
      <c r="J89" s="94">
        <v>660</v>
      </c>
      <c r="K89" s="96">
        <v>5.7260113347664648E-2</v>
      </c>
      <c r="L89" s="96">
        <v>0.15673246042603087</v>
      </c>
      <c r="M89" s="96">
        <v>0.56849716630838387</v>
      </c>
      <c r="N89" s="96">
        <v>0.27477037326558529</v>
      </c>
      <c r="O89" s="96">
        <v>0.12898182528825483</v>
      </c>
      <c r="P89" s="109">
        <v>75.902371949123406</v>
      </c>
      <c r="R89" s="19">
        <v>624</v>
      </c>
      <c r="S89" s="14" t="s">
        <v>312</v>
      </c>
      <c r="T89" s="25"/>
      <c r="U89" s="28"/>
      <c r="V89" s="29"/>
      <c r="W89" s="30"/>
      <c r="X89" s="1">
        <v>8</v>
      </c>
      <c r="Y89" s="1">
        <v>3</v>
      </c>
    </row>
    <row r="90" spans="1:25" ht="13.5" customHeight="1">
      <c r="A90" s="18" t="s">
        <v>132</v>
      </c>
      <c r="B90" s="32">
        <v>18788</v>
      </c>
      <c r="C90" s="5">
        <v>18775</v>
      </c>
      <c r="D90" s="10">
        <v>-13</v>
      </c>
      <c r="E90" s="89">
        <v>-6.9193101979991845E-4</v>
      </c>
      <c r="F90" s="93">
        <v>1518</v>
      </c>
      <c r="G90" s="94">
        <v>4054</v>
      </c>
      <c r="H90" s="94">
        <v>10688</v>
      </c>
      <c r="I90" s="94">
        <v>4033</v>
      </c>
      <c r="J90" s="94">
        <v>1737</v>
      </c>
      <c r="K90" s="96">
        <v>8.0852197070572576E-2</v>
      </c>
      <c r="L90" s="96">
        <v>0.21592543275632489</v>
      </c>
      <c r="M90" s="96">
        <v>0.56926764314247669</v>
      </c>
      <c r="N90" s="96">
        <v>0.21480692410119839</v>
      </c>
      <c r="O90" s="96">
        <v>9.2516644474034626E-2</v>
      </c>
      <c r="P90" s="109">
        <v>75.664296407185631</v>
      </c>
      <c r="R90" s="19">
        <v>410</v>
      </c>
      <c r="S90" s="14" t="s">
        <v>485</v>
      </c>
      <c r="T90" s="25"/>
      <c r="U90" s="28"/>
      <c r="V90" s="29"/>
      <c r="W90" s="30"/>
      <c r="X90" s="1">
        <v>13</v>
      </c>
      <c r="Y90" s="1">
        <v>4</v>
      </c>
    </row>
    <row r="91" spans="1:25" ht="13.5" customHeight="1">
      <c r="A91" s="18" t="s">
        <v>219</v>
      </c>
      <c r="B91" s="32">
        <v>1685</v>
      </c>
      <c r="C91" s="5">
        <v>1683</v>
      </c>
      <c r="D91" s="10">
        <v>-2</v>
      </c>
      <c r="E91" s="89">
        <v>-1.1869436201780159E-3</v>
      </c>
      <c r="F91" s="93">
        <v>77</v>
      </c>
      <c r="G91" s="94">
        <v>238</v>
      </c>
      <c r="H91" s="94">
        <v>906</v>
      </c>
      <c r="I91" s="94">
        <v>539</v>
      </c>
      <c r="J91" s="94">
        <v>244</v>
      </c>
      <c r="K91" s="96">
        <v>4.5751633986928102E-2</v>
      </c>
      <c r="L91" s="96">
        <v>0.14141414141414141</v>
      </c>
      <c r="M91" s="96">
        <v>0.53832442067736186</v>
      </c>
      <c r="N91" s="96">
        <v>0.3202614379084967</v>
      </c>
      <c r="O91" s="96">
        <v>0.14497920380273321</v>
      </c>
      <c r="P91" s="109">
        <v>85.761589403973502</v>
      </c>
      <c r="R91" s="19">
        <v>181</v>
      </c>
      <c r="S91" s="14" t="s">
        <v>219</v>
      </c>
      <c r="T91" s="25"/>
      <c r="U91" s="28"/>
      <c r="V91" s="29"/>
      <c r="W91" s="30"/>
      <c r="X91" s="1">
        <v>4</v>
      </c>
      <c r="Y91" s="1">
        <v>1</v>
      </c>
    </row>
    <row r="92" spans="1:25" ht="13.5" customHeight="1">
      <c r="A92" s="18" t="s">
        <v>124</v>
      </c>
      <c r="B92" s="32">
        <v>15165</v>
      </c>
      <c r="C92" s="5">
        <v>15146</v>
      </c>
      <c r="D92" s="10">
        <v>-19</v>
      </c>
      <c r="E92" s="89">
        <v>-1.2528849324101587E-3</v>
      </c>
      <c r="F92" s="93">
        <v>842</v>
      </c>
      <c r="G92" s="94">
        <v>2194</v>
      </c>
      <c r="H92" s="94">
        <v>8423</v>
      </c>
      <c r="I92" s="94">
        <v>4529</v>
      </c>
      <c r="J92" s="94">
        <v>1990</v>
      </c>
      <c r="K92" s="96">
        <v>5.5592235573748844E-2</v>
      </c>
      <c r="L92" s="96">
        <v>0.14485672784893702</v>
      </c>
      <c r="M92" s="96">
        <v>0.55612042783573223</v>
      </c>
      <c r="N92" s="96">
        <v>0.29902284431533077</v>
      </c>
      <c r="O92" s="96">
        <v>0.13138782516836128</v>
      </c>
      <c r="P92" s="109">
        <v>79.817167280066485</v>
      </c>
      <c r="R92" s="19">
        <v>305</v>
      </c>
      <c r="S92" s="14" t="s">
        <v>124</v>
      </c>
      <c r="T92" s="25"/>
      <c r="U92" s="28"/>
      <c r="V92" s="29"/>
      <c r="W92" s="30"/>
      <c r="X92" s="1">
        <v>17</v>
      </c>
      <c r="Y92" s="1">
        <v>4</v>
      </c>
    </row>
    <row r="93" spans="1:25" ht="13.5" customHeight="1">
      <c r="A93" s="18" t="s">
        <v>265</v>
      </c>
      <c r="B93" s="32">
        <v>11979</v>
      </c>
      <c r="C93" s="5">
        <v>11962</v>
      </c>
      <c r="D93" s="10">
        <v>-17</v>
      </c>
      <c r="E93" s="89">
        <v>-1.4191501794807992E-3</v>
      </c>
      <c r="F93" s="93">
        <v>790</v>
      </c>
      <c r="G93" s="94">
        <v>2109</v>
      </c>
      <c r="H93" s="94">
        <v>7044</v>
      </c>
      <c r="I93" s="94">
        <v>2809</v>
      </c>
      <c r="J93" s="94">
        <v>1181</v>
      </c>
      <c r="K93" s="96">
        <v>6.6042467814746694E-2</v>
      </c>
      <c r="L93" s="96">
        <v>0.17630830964721619</v>
      </c>
      <c r="M93" s="96">
        <v>0.58886473833807051</v>
      </c>
      <c r="N93" s="96">
        <v>0.23482695201471326</v>
      </c>
      <c r="O93" s="96">
        <v>9.8729309480020067E-2</v>
      </c>
      <c r="P93" s="109">
        <v>69.818285065303812</v>
      </c>
      <c r="R93" s="19">
        <v>426</v>
      </c>
      <c r="S93" s="14" t="s">
        <v>486</v>
      </c>
      <c r="T93" s="25"/>
      <c r="U93" s="28"/>
      <c r="V93" s="29"/>
      <c r="W93" s="30"/>
      <c r="X93" s="1">
        <v>12</v>
      </c>
      <c r="Y93" s="1">
        <v>4</v>
      </c>
    </row>
    <row r="94" spans="1:25" ht="13.5" customHeight="1">
      <c r="A94" s="18" t="s">
        <v>273</v>
      </c>
      <c r="B94" s="32">
        <v>5487</v>
      </c>
      <c r="C94" s="5">
        <v>5479</v>
      </c>
      <c r="D94" s="10">
        <v>-8</v>
      </c>
      <c r="E94" s="89">
        <v>-1.4579916165482487E-3</v>
      </c>
      <c r="F94" s="93">
        <v>370</v>
      </c>
      <c r="G94" s="94">
        <v>857</v>
      </c>
      <c r="H94" s="94">
        <v>3019</v>
      </c>
      <c r="I94" s="94">
        <v>1603</v>
      </c>
      <c r="J94" s="94">
        <v>831</v>
      </c>
      <c r="K94" s="96">
        <v>6.7530571272129955E-2</v>
      </c>
      <c r="L94" s="96">
        <v>0.15641540427085235</v>
      </c>
      <c r="M94" s="96">
        <v>0.55101295856908195</v>
      </c>
      <c r="N94" s="96">
        <v>0.29257163716006568</v>
      </c>
      <c r="O94" s="96">
        <v>0.15167001277605402</v>
      </c>
      <c r="P94" s="109">
        <v>81.483935077840343</v>
      </c>
      <c r="R94" s="19">
        <v>475</v>
      </c>
      <c r="S94" s="14" t="s">
        <v>274</v>
      </c>
      <c r="T94" s="25"/>
      <c r="U94" s="28"/>
      <c r="V94" s="29"/>
      <c r="W94" s="30"/>
      <c r="X94" s="1">
        <v>15</v>
      </c>
      <c r="Y94" s="1">
        <v>3</v>
      </c>
    </row>
    <row r="95" spans="1:25" ht="13.5" customHeight="1">
      <c r="A95" s="18" t="s">
        <v>332</v>
      </c>
      <c r="B95" s="32">
        <v>3261</v>
      </c>
      <c r="C95" s="5">
        <v>3256</v>
      </c>
      <c r="D95" s="10">
        <v>-5</v>
      </c>
      <c r="E95" s="89">
        <v>-1.5332720024532343E-3</v>
      </c>
      <c r="F95" s="93">
        <v>126</v>
      </c>
      <c r="G95" s="94">
        <v>353</v>
      </c>
      <c r="H95" s="94">
        <v>1601</v>
      </c>
      <c r="I95" s="94">
        <v>1302</v>
      </c>
      <c r="J95" s="94">
        <v>680</v>
      </c>
      <c r="K95" s="96">
        <v>3.8697788697788699E-2</v>
      </c>
      <c r="L95" s="96">
        <v>0.10841523341523342</v>
      </c>
      <c r="M95" s="96">
        <v>0.4917076167076167</v>
      </c>
      <c r="N95" s="96">
        <v>0.3998771498771499</v>
      </c>
      <c r="O95" s="96">
        <v>0.20884520884520885</v>
      </c>
      <c r="P95" s="109">
        <v>103.3728919425359</v>
      </c>
      <c r="R95" s="19">
        <v>739</v>
      </c>
      <c r="S95" s="14" t="s">
        <v>332</v>
      </c>
      <c r="T95" s="27"/>
      <c r="U95" s="28"/>
      <c r="V95" s="29"/>
      <c r="W95" s="30"/>
      <c r="X95" s="1">
        <v>9</v>
      </c>
      <c r="Y95" s="1">
        <v>2</v>
      </c>
    </row>
    <row r="96" spans="1:25" ht="13.5" customHeight="1">
      <c r="A96" s="18" t="s">
        <v>23</v>
      </c>
      <c r="B96" s="32">
        <v>46880</v>
      </c>
      <c r="C96" s="5">
        <v>46797</v>
      </c>
      <c r="D96" s="10">
        <v>-83</v>
      </c>
      <c r="E96" s="89">
        <v>-1.7704778156996115E-3</v>
      </c>
      <c r="F96" s="93">
        <v>2744</v>
      </c>
      <c r="G96" s="94">
        <v>6833</v>
      </c>
      <c r="H96" s="94">
        <v>28836</v>
      </c>
      <c r="I96" s="94">
        <v>11128</v>
      </c>
      <c r="J96" s="94">
        <v>5070</v>
      </c>
      <c r="K96" s="96">
        <v>5.86362373656431E-2</v>
      </c>
      <c r="L96" s="96">
        <v>0.14601363335256534</v>
      </c>
      <c r="M96" s="96">
        <v>0.61619334572729023</v>
      </c>
      <c r="N96" s="96">
        <v>0.23779302092014445</v>
      </c>
      <c r="O96" s="96">
        <v>0.10834027822296301</v>
      </c>
      <c r="P96" s="109">
        <v>62.286724927174362</v>
      </c>
      <c r="R96" s="19">
        <v>106</v>
      </c>
      <c r="S96" s="14" t="s">
        <v>24</v>
      </c>
      <c r="T96" s="25"/>
      <c r="U96" s="28"/>
      <c r="V96" s="29"/>
      <c r="W96" s="30"/>
      <c r="X96" s="1">
        <v>1</v>
      </c>
      <c r="Y96" s="1">
        <v>5</v>
      </c>
    </row>
    <row r="97" spans="1:25" ht="13.5" customHeight="1">
      <c r="A97" s="18" t="s">
        <v>102</v>
      </c>
      <c r="B97" s="32">
        <v>6613</v>
      </c>
      <c r="C97" s="5">
        <v>6601</v>
      </c>
      <c r="D97" s="10">
        <v>-12</v>
      </c>
      <c r="E97" s="89">
        <v>-1.8146075911084081E-3</v>
      </c>
      <c r="F97" s="93">
        <v>490</v>
      </c>
      <c r="G97" s="94">
        <v>1263</v>
      </c>
      <c r="H97" s="94">
        <v>3670</v>
      </c>
      <c r="I97" s="94">
        <v>1668</v>
      </c>
      <c r="J97" s="94">
        <v>706</v>
      </c>
      <c r="K97" s="96">
        <v>7.4231177094379638E-2</v>
      </c>
      <c r="L97" s="96">
        <v>0.19133464626571731</v>
      </c>
      <c r="M97" s="96">
        <v>0.55597636721708832</v>
      </c>
      <c r="N97" s="96">
        <v>0.25268898651719435</v>
      </c>
      <c r="O97" s="96">
        <v>0.1069534918951674</v>
      </c>
      <c r="P97" s="109">
        <v>79.863760217983639</v>
      </c>
      <c r="R97" s="19">
        <v>71</v>
      </c>
      <c r="S97" s="14" t="s">
        <v>102</v>
      </c>
      <c r="T97" s="25"/>
      <c r="U97" s="28"/>
      <c r="V97" s="29"/>
      <c r="W97" s="30"/>
      <c r="X97" s="1">
        <v>17</v>
      </c>
      <c r="Y97" s="1">
        <v>3</v>
      </c>
    </row>
    <row r="98" spans="1:25" ht="13.5" customHeight="1">
      <c r="A98" s="18" t="s">
        <v>260</v>
      </c>
      <c r="B98" s="32">
        <v>2135</v>
      </c>
      <c r="C98" s="5">
        <v>2131</v>
      </c>
      <c r="D98" s="10">
        <v>-4</v>
      </c>
      <c r="E98" s="89">
        <v>-1.8735362997658322E-3</v>
      </c>
      <c r="F98" s="93">
        <v>204</v>
      </c>
      <c r="G98" s="94">
        <v>461</v>
      </c>
      <c r="H98" s="94">
        <v>1255</v>
      </c>
      <c r="I98" s="94">
        <v>415</v>
      </c>
      <c r="J98" s="94">
        <v>185</v>
      </c>
      <c r="K98" s="96">
        <v>9.5729704364148294E-2</v>
      </c>
      <c r="L98" s="96">
        <v>0.21633036133270764</v>
      </c>
      <c r="M98" s="96">
        <v>0.58892538714218678</v>
      </c>
      <c r="N98" s="96">
        <v>0.19474425152510558</v>
      </c>
      <c r="O98" s="96">
        <v>8.6813702487095259E-2</v>
      </c>
      <c r="P98" s="109">
        <v>69.800796812748999</v>
      </c>
      <c r="R98" s="19">
        <v>417</v>
      </c>
      <c r="S98" s="14" t="s">
        <v>260</v>
      </c>
      <c r="T98" s="25"/>
      <c r="U98" s="28"/>
      <c r="V98" s="29"/>
      <c r="W98" s="30"/>
      <c r="X98" s="1">
        <v>21</v>
      </c>
      <c r="Y98" s="1">
        <v>2</v>
      </c>
    </row>
    <row r="99" spans="1:25" ht="13.5" customHeight="1">
      <c r="A99" s="18" t="s">
        <v>197</v>
      </c>
      <c r="B99" s="32">
        <v>2166</v>
      </c>
      <c r="C99" s="5">
        <v>2161</v>
      </c>
      <c r="D99" s="10">
        <v>-5</v>
      </c>
      <c r="E99" s="89">
        <v>-2.3084025854108736E-3</v>
      </c>
      <c r="F99" s="93">
        <v>108</v>
      </c>
      <c r="G99" s="94">
        <v>287</v>
      </c>
      <c r="H99" s="94">
        <v>1191</v>
      </c>
      <c r="I99" s="94">
        <v>683</v>
      </c>
      <c r="J99" s="94">
        <v>269</v>
      </c>
      <c r="K99" s="96">
        <v>4.9976862563627947E-2</v>
      </c>
      <c r="L99" s="96">
        <v>0.13280888477556688</v>
      </c>
      <c r="M99" s="96">
        <v>0.55113373438223046</v>
      </c>
      <c r="N99" s="96">
        <v>0.3160573808422027</v>
      </c>
      <c r="O99" s="96">
        <v>0.12447940768162888</v>
      </c>
      <c r="P99" s="109">
        <v>81.444164567590263</v>
      </c>
      <c r="R99" s="19">
        <v>103</v>
      </c>
      <c r="S99" s="14" t="s">
        <v>197</v>
      </c>
      <c r="T99" s="25"/>
      <c r="U99" s="28"/>
      <c r="V99" s="29"/>
      <c r="W99" s="30"/>
      <c r="X99" s="1">
        <v>5</v>
      </c>
      <c r="Y99" s="1">
        <v>2</v>
      </c>
    </row>
    <row r="100" spans="1:25" ht="13.5" customHeight="1">
      <c r="A100" s="18" t="s">
        <v>100</v>
      </c>
      <c r="B100" s="32">
        <v>8033</v>
      </c>
      <c r="C100" s="5">
        <v>8014</v>
      </c>
      <c r="D100" s="10">
        <v>-19</v>
      </c>
      <c r="E100" s="89">
        <v>-2.3652433710942278E-3</v>
      </c>
      <c r="F100" s="93">
        <v>378</v>
      </c>
      <c r="G100" s="94">
        <v>1025</v>
      </c>
      <c r="H100" s="94">
        <v>4197</v>
      </c>
      <c r="I100" s="94">
        <v>2792</v>
      </c>
      <c r="J100" s="94">
        <v>1304</v>
      </c>
      <c r="K100" s="96">
        <v>4.716745695033691E-2</v>
      </c>
      <c r="L100" s="96">
        <v>0.12790117294734216</v>
      </c>
      <c r="M100" s="96">
        <v>0.52370851010731223</v>
      </c>
      <c r="N100" s="96">
        <v>0.34839031694534567</v>
      </c>
      <c r="O100" s="96">
        <v>0.16271524831544795</v>
      </c>
      <c r="P100" s="109">
        <v>90.945913747915185</v>
      </c>
      <c r="R100" s="19">
        <v>16</v>
      </c>
      <c r="S100" s="14" t="s">
        <v>100</v>
      </c>
      <c r="T100" s="25"/>
      <c r="U100" s="28"/>
      <c r="V100" s="29"/>
      <c r="W100" s="30"/>
      <c r="X100" s="1">
        <v>7</v>
      </c>
      <c r="Y100" s="1">
        <v>3</v>
      </c>
    </row>
    <row r="101" spans="1:25" ht="13.5" customHeight="1">
      <c r="A101" s="18" t="s">
        <v>65</v>
      </c>
      <c r="B101" s="32">
        <v>52122</v>
      </c>
      <c r="C101" s="5">
        <v>51980</v>
      </c>
      <c r="D101" s="10">
        <v>-142</v>
      </c>
      <c r="E101" s="89">
        <v>-2.7243774222017736E-3</v>
      </c>
      <c r="F101" s="93">
        <v>2847</v>
      </c>
      <c r="G101" s="94">
        <v>7002</v>
      </c>
      <c r="H101" s="94">
        <v>30342</v>
      </c>
      <c r="I101" s="94">
        <v>14636</v>
      </c>
      <c r="J101" s="94">
        <v>6852</v>
      </c>
      <c r="K101" s="96">
        <v>5.4771065794536361E-2</v>
      </c>
      <c r="L101" s="96">
        <v>0.13470565602154674</v>
      </c>
      <c r="M101" s="96">
        <v>0.58372450942670262</v>
      </c>
      <c r="N101" s="96">
        <v>0.28156983455175066</v>
      </c>
      <c r="O101" s="96">
        <v>0.13181993074259329</v>
      </c>
      <c r="P101" s="109">
        <v>71.31369059389624</v>
      </c>
      <c r="R101" s="19">
        <v>491</v>
      </c>
      <c r="S101" s="14" t="s">
        <v>66</v>
      </c>
      <c r="T101" s="25"/>
      <c r="U101" s="28"/>
      <c r="V101" s="29"/>
      <c r="W101" s="30"/>
      <c r="X101" s="1">
        <v>10</v>
      </c>
      <c r="Y101" s="1">
        <v>6</v>
      </c>
    </row>
    <row r="102" spans="1:25" ht="13.5" customHeight="1">
      <c r="A102" s="18" t="s">
        <v>159</v>
      </c>
      <c r="B102" s="32">
        <v>21293</v>
      </c>
      <c r="C102" s="5">
        <v>21232</v>
      </c>
      <c r="D102" s="10">
        <v>-61</v>
      </c>
      <c r="E102" s="89">
        <v>-2.8647912459494052E-3</v>
      </c>
      <c r="F102" s="93">
        <v>1577</v>
      </c>
      <c r="G102" s="94">
        <v>4026</v>
      </c>
      <c r="H102" s="94">
        <v>12465</v>
      </c>
      <c r="I102" s="94">
        <v>4741</v>
      </c>
      <c r="J102" s="94">
        <v>2119</v>
      </c>
      <c r="K102" s="96">
        <v>7.4274679728711379E-2</v>
      </c>
      <c r="L102" s="96">
        <v>0.18961944235116804</v>
      </c>
      <c r="M102" s="96">
        <v>0.58708553127354934</v>
      </c>
      <c r="N102" s="96">
        <v>0.22329502637528259</v>
      </c>
      <c r="O102" s="96">
        <v>9.9802185380557643E-2</v>
      </c>
      <c r="P102" s="109">
        <v>70.332932210188531</v>
      </c>
      <c r="R102" s="19">
        <v>749</v>
      </c>
      <c r="S102" s="14" t="s">
        <v>159</v>
      </c>
      <c r="T102" s="25"/>
      <c r="U102" s="28"/>
      <c r="V102" s="29"/>
      <c r="W102" s="30"/>
      <c r="X102" s="1">
        <v>11</v>
      </c>
      <c r="Y102" s="1">
        <v>5</v>
      </c>
    </row>
    <row r="103" spans="1:25" ht="13.5" customHeight="1">
      <c r="A103" s="18" t="s">
        <v>138</v>
      </c>
      <c r="B103" s="32">
        <v>8909</v>
      </c>
      <c r="C103" s="5">
        <v>8882</v>
      </c>
      <c r="D103" s="10">
        <v>-27</v>
      </c>
      <c r="E103" s="89">
        <v>-3.0306431698282621E-3</v>
      </c>
      <c r="F103" s="93">
        <v>757</v>
      </c>
      <c r="G103" s="94">
        <v>1972</v>
      </c>
      <c r="H103" s="94">
        <v>5169</v>
      </c>
      <c r="I103" s="94">
        <v>1741</v>
      </c>
      <c r="J103" s="94">
        <v>743</v>
      </c>
      <c r="K103" s="96">
        <v>8.5228552127899121E-2</v>
      </c>
      <c r="L103" s="96">
        <v>0.22202206710200406</v>
      </c>
      <c r="M103" s="96">
        <v>0.58196352172934029</v>
      </c>
      <c r="N103" s="96">
        <v>0.1960144111686557</v>
      </c>
      <c r="O103" s="96">
        <v>8.3652330556181043E-2</v>
      </c>
      <c r="P103" s="109">
        <v>71.8320758367189</v>
      </c>
      <c r="R103" s="19">
        <v>494</v>
      </c>
      <c r="S103" s="14" t="s">
        <v>138</v>
      </c>
      <c r="T103" s="25"/>
      <c r="U103" s="28"/>
      <c r="V103" s="29"/>
      <c r="W103" s="30"/>
      <c r="X103" s="1">
        <v>17</v>
      </c>
      <c r="Y103" s="1">
        <v>3</v>
      </c>
    </row>
    <row r="104" spans="1:25" ht="13.5" customHeight="1">
      <c r="A104" s="18" t="s">
        <v>75</v>
      </c>
      <c r="B104" s="32">
        <v>83482</v>
      </c>
      <c r="C104" s="5">
        <v>83205</v>
      </c>
      <c r="D104" s="10">
        <v>-277</v>
      </c>
      <c r="E104" s="89">
        <v>-3.3180805443089323E-3</v>
      </c>
      <c r="F104" s="93">
        <v>4559</v>
      </c>
      <c r="G104" s="94">
        <v>11270</v>
      </c>
      <c r="H104" s="94">
        <v>49577</v>
      </c>
      <c r="I104" s="94">
        <v>22358</v>
      </c>
      <c r="J104" s="94">
        <v>10804</v>
      </c>
      <c r="K104" s="96">
        <v>5.4792380265609036E-2</v>
      </c>
      <c r="L104" s="96">
        <v>0.13544859082987801</v>
      </c>
      <c r="M104" s="96">
        <v>0.59584159605792919</v>
      </c>
      <c r="N104" s="96">
        <v>0.26870981311219277</v>
      </c>
      <c r="O104" s="96">
        <v>0.12984796586743586</v>
      </c>
      <c r="P104" s="109">
        <v>67.829840450208764</v>
      </c>
      <c r="R104" s="19">
        <v>609</v>
      </c>
      <c r="S104" s="14" t="s">
        <v>76</v>
      </c>
      <c r="T104" s="25"/>
      <c r="U104" s="28"/>
      <c r="V104" s="29"/>
      <c r="W104" s="30"/>
      <c r="X104" s="1">
        <v>4</v>
      </c>
      <c r="Y104" s="1">
        <v>6</v>
      </c>
    </row>
    <row r="105" spans="1:25" ht="13.5" customHeight="1">
      <c r="A105" s="18" t="s">
        <v>110</v>
      </c>
      <c r="B105" s="32">
        <v>16340</v>
      </c>
      <c r="C105" s="5">
        <v>16280</v>
      </c>
      <c r="D105" s="10">
        <v>-60</v>
      </c>
      <c r="E105" s="89">
        <v>-3.6719706242349659E-3</v>
      </c>
      <c r="F105" s="93">
        <v>1020</v>
      </c>
      <c r="G105" s="94">
        <v>2540</v>
      </c>
      <c r="H105" s="94">
        <v>9593</v>
      </c>
      <c r="I105" s="94">
        <v>4147</v>
      </c>
      <c r="J105" s="94">
        <v>1960</v>
      </c>
      <c r="K105" s="96">
        <v>6.2653562653562658E-2</v>
      </c>
      <c r="L105" s="96">
        <v>0.15601965601965603</v>
      </c>
      <c r="M105" s="96">
        <v>0.5892506142506142</v>
      </c>
      <c r="N105" s="96">
        <v>0.25472972972972974</v>
      </c>
      <c r="O105" s="96">
        <v>0.12039312039312039</v>
      </c>
      <c r="P105" s="109">
        <v>69.707078077765033</v>
      </c>
      <c r="R105" s="19">
        <v>165</v>
      </c>
      <c r="S105" s="14" t="s">
        <v>110</v>
      </c>
      <c r="T105" s="25"/>
      <c r="U105" s="28"/>
      <c r="V105" s="29"/>
      <c r="W105" s="30"/>
      <c r="X105" s="1">
        <v>5</v>
      </c>
      <c r="Y105" s="1">
        <v>4</v>
      </c>
    </row>
    <row r="106" spans="1:25" ht="13.5" customHeight="1">
      <c r="A106" s="18" t="s">
        <v>445</v>
      </c>
      <c r="B106" s="32">
        <v>45988</v>
      </c>
      <c r="C106" s="5">
        <v>45811</v>
      </c>
      <c r="D106" s="10">
        <v>-177</v>
      </c>
      <c r="E106" s="89">
        <v>-3.8488301295990235E-3</v>
      </c>
      <c r="F106" s="93">
        <v>2535</v>
      </c>
      <c r="G106" s="94">
        <v>6851</v>
      </c>
      <c r="H106" s="94">
        <v>27154</v>
      </c>
      <c r="I106" s="94">
        <v>11806</v>
      </c>
      <c r="J106" s="94">
        <v>5466</v>
      </c>
      <c r="K106" s="96">
        <v>5.533605465936129E-2</v>
      </c>
      <c r="L106" s="96">
        <v>0.14954923489991487</v>
      </c>
      <c r="M106" s="96">
        <v>0.59273973499814459</v>
      </c>
      <c r="N106" s="96">
        <v>0.25771103010194057</v>
      </c>
      <c r="O106" s="96">
        <v>0.11931632140752221</v>
      </c>
      <c r="P106" s="109">
        <v>68.708109302496865</v>
      </c>
      <c r="R106" s="19">
        <v>444</v>
      </c>
      <c r="S106" s="14" t="s">
        <v>62</v>
      </c>
      <c r="T106" s="25"/>
      <c r="U106" s="28"/>
      <c r="V106" s="29"/>
      <c r="W106" s="30"/>
      <c r="X106" s="1">
        <v>1</v>
      </c>
      <c r="Y106" s="1">
        <v>5</v>
      </c>
    </row>
    <row r="107" spans="1:25" ht="13.5" customHeight="1">
      <c r="A107" s="18" t="s">
        <v>171</v>
      </c>
      <c r="B107" s="32">
        <v>15357</v>
      </c>
      <c r="C107" s="5">
        <v>15293</v>
      </c>
      <c r="D107" s="10">
        <v>-64</v>
      </c>
      <c r="E107" s="89">
        <v>-4.1674806277267606E-3</v>
      </c>
      <c r="F107" s="93">
        <v>1237</v>
      </c>
      <c r="G107" s="94">
        <v>3125</v>
      </c>
      <c r="H107" s="94">
        <v>8832</v>
      </c>
      <c r="I107" s="94">
        <v>3336</v>
      </c>
      <c r="J107" s="94">
        <v>1468</v>
      </c>
      <c r="K107" s="96">
        <v>8.0886680180474721E-2</v>
      </c>
      <c r="L107" s="96">
        <v>0.2043418557509972</v>
      </c>
      <c r="M107" s="96">
        <v>0.57751912639769831</v>
      </c>
      <c r="N107" s="96">
        <v>0.21813901785130452</v>
      </c>
      <c r="O107" s="96">
        <v>9.5991630157588437E-2</v>
      </c>
      <c r="P107" s="109">
        <v>73.154438405797109</v>
      </c>
      <c r="R107" s="19">
        <v>977</v>
      </c>
      <c r="S107" s="14" t="s">
        <v>171</v>
      </c>
      <c r="T107" s="27"/>
      <c r="U107" s="28"/>
      <c r="V107" s="29"/>
      <c r="W107" s="30"/>
      <c r="X107" s="1">
        <v>17</v>
      </c>
      <c r="Y107" s="1">
        <v>4</v>
      </c>
    </row>
    <row r="108" spans="1:25" ht="13.5" customHeight="1">
      <c r="A108" s="43" t="s">
        <v>252</v>
      </c>
      <c r="B108" s="32">
        <v>224</v>
      </c>
      <c r="C108" s="5">
        <v>223</v>
      </c>
      <c r="D108" s="10">
        <v>-1</v>
      </c>
      <c r="E108" s="89">
        <v>-4.4642857142856984E-3</v>
      </c>
      <c r="F108" s="93">
        <v>6</v>
      </c>
      <c r="G108" s="94">
        <v>8</v>
      </c>
      <c r="H108" s="94">
        <v>132</v>
      </c>
      <c r="I108" s="94">
        <v>83</v>
      </c>
      <c r="J108" s="94">
        <v>48</v>
      </c>
      <c r="K108" s="96">
        <v>2.6905829596412557E-2</v>
      </c>
      <c r="L108" s="96">
        <v>3.5874439461883408E-2</v>
      </c>
      <c r="M108" s="96">
        <v>0.59192825112107628</v>
      </c>
      <c r="N108" s="96">
        <v>0.37219730941704038</v>
      </c>
      <c r="O108" s="96">
        <v>0.21524663677130046</v>
      </c>
      <c r="P108" s="109">
        <v>68.939393939393938</v>
      </c>
      <c r="R108" s="40">
        <v>318</v>
      </c>
      <c r="S108" s="14" t="s">
        <v>252</v>
      </c>
      <c r="T108" s="25"/>
      <c r="U108" s="28"/>
      <c r="V108" s="29"/>
      <c r="W108" s="30"/>
      <c r="X108" s="1">
        <v>21</v>
      </c>
      <c r="Y108" s="1">
        <v>1</v>
      </c>
    </row>
    <row r="109" spans="1:25" ht="13.5" customHeight="1">
      <c r="A109" s="18" t="s">
        <v>150</v>
      </c>
      <c r="B109" s="32">
        <v>15808</v>
      </c>
      <c r="C109" s="5">
        <v>15735</v>
      </c>
      <c r="D109" s="10">
        <v>-73</v>
      </c>
      <c r="E109" s="89">
        <v>-4.617914979757054E-3</v>
      </c>
      <c r="F109" s="93">
        <v>967</v>
      </c>
      <c r="G109" s="94">
        <v>2517</v>
      </c>
      <c r="H109" s="94">
        <v>9074</v>
      </c>
      <c r="I109" s="94">
        <v>4144</v>
      </c>
      <c r="J109" s="94">
        <v>1909</v>
      </c>
      <c r="K109" s="96">
        <v>6.1455354305687958E-2</v>
      </c>
      <c r="L109" s="96">
        <v>0.15996186844613919</v>
      </c>
      <c r="M109" s="96">
        <v>0.57667619955513183</v>
      </c>
      <c r="N109" s="96">
        <v>0.26336193199872893</v>
      </c>
      <c r="O109" s="96">
        <v>0.12132189386717508</v>
      </c>
      <c r="P109" s="109">
        <v>73.407538020718548</v>
      </c>
      <c r="R109" s="19">
        <v>560</v>
      </c>
      <c r="S109" s="14" t="s">
        <v>150</v>
      </c>
      <c r="T109" s="27"/>
      <c r="U109" s="28"/>
      <c r="V109" s="29"/>
      <c r="W109" s="30"/>
      <c r="X109" s="1">
        <v>7</v>
      </c>
      <c r="Y109" s="1">
        <v>4</v>
      </c>
    </row>
    <row r="110" spans="1:25" ht="13.5" customHeight="1">
      <c r="A110" s="18" t="s">
        <v>366</v>
      </c>
      <c r="B110" s="32">
        <v>6593</v>
      </c>
      <c r="C110" s="5">
        <v>6562</v>
      </c>
      <c r="D110" s="10">
        <v>-31</v>
      </c>
      <c r="E110" s="89">
        <v>-4.7019566206583097E-3</v>
      </c>
      <c r="F110" s="93">
        <v>728</v>
      </c>
      <c r="G110" s="94">
        <v>1940</v>
      </c>
      <c r="H110" s="94">
        <v>3677</v>
      </c>
      <c r="I110" s="94">
        <v>945</v>
      </c>
      <c r="J110" s="94">
        <v>396</v>
      </c>
      <c r="K110" s="96">
        <v>0.11094178604084121</v>
      </c>
      <c r="L110" s="96">
        <v>0.29564157269125269</v>
      </c>
      <c r="M110" s="96">
        <v>0.56034745504419381</v>
      </c>
      <c r="N110" s="96">
        <v>0.14401097226455348</v>
      </c>
      <c r="O110" s="96">
        <v>6.0347455044193844E-2</v>
      </c>
      <c r="P110" s="109">
        <v>78.460701658961099</v>
      </c>
      <c r="R110" s="19">
        <v>859</v>
      </c>
      <c r="S110" s="14" t="s">
        <v>366</v>
      </c>
      <c r="T110" s="25"/>
      <c r="U110" s="28"/>
      <c r="V110" s="29"/>
      <c r="W110" s="30"/>
      <c r="X110" s="1">
        <v>17</v>
      </c>
      <c r="Y110" s="1">
        <v>3</v>
      </c>
    </row>
    <row r="111" spans="1:25" ht="13.5" customHeight="1">
      <c r="A111" s="18" t="s">
        <v>14</v>
      </c>
      <c r="B111" s="32">
        <v>6785</v>
      </c>
      <c r="C111" s="5">
        <v>6753</v>
      </c>
      <c r="D111" s="10">
        <v>-32</v>
      </c>
      <c r="E111" s="89">
        <v>-4.716285924834196E-3</v>
      </c>
      <c r="F111" s="93">
        <v>356</v>
      </c>
      <c r="G111" s="94">
        <v>911</v>
      </c>
      <c r="H111" s="94">
        <v>3632</v>
      </c>
      <c r="I111" s="94">
        <v>2210</v>
      </c>
      <c r="J111" s="94">
        <v>1087</v>
      </c>
      <c r="K111" s="96">
        <v>5.2717310824818599E-2</v>
      </c>
      <c r="L111" s="96">
        <v>0.13490300607137568</v>
      </c>
      <c r="M111" s="96">
        <v>0.53783503628017182</v>
      </c>
      <c r="N111" s="96">
        <v>0.32726195764845256</v>
      </c>
      <c r="O111" s="96">
        <v>0.16096549681622982</v>
      </c>
      <c r="P111" s="109">
        <v>85.930616740088098</v>
      </c>
      <c r="R111" s="19">
        <v>79</v>
      </c>
      <c r="S111" s="14" t="s">
        <v>14</v>
      </c>
      <c r="T111" s="25"/>
      <c r="U111" s="28"/>
      <c r="V111" s="29"/>
      <c r="W111" s="30"/>
      <c r="X111" s="1">
        <v>4</v>
      </c>
      <c r="Y111" s="1">
        <v>3</v>
      </c>
    </row>
    <row r="112" spans="1:25" ht="13.5" customHeight="1">
      <c r="A112" s="18" t="s">
        <v>310</v>
      </c>
      <c r="B112" s="32">
        <v>2117</v>
      </c>
      <c r="C112" s="5">
        <v>2107</v>
      </c>
      <c r="D112" s="10">
        <v>-10</v>
      </c>
      <c r="E112" s="89">
        <v>-4.7236655644780079E-3</v>
      </c>
      <c r="F112" s="93">
        <v>56</v>
      </c>
      <c r="G112" s="94">
        <v>140</v>
      </c>
      <c r="H112" s="94">
        <v>1013</v>
      </c>
      <c r="I112" s="94">
        <v>954</v>
      </c>
      <c r="J112" s="94">
        <v>426</v>
      </c>
      <c r="K112" s="96">
        <v>2.6578073089700997E-2</v>
      </c>
      <c r="L112" s="96">
        <v>6.6445182724252497E-2</v>
      </c>
      <c r="M112" s="96">
        <v>0.4807783578547698</v>
      </c>
      <c r="N112" s="96">
        <v>0.45277645942097772</v>
      </c>
      <c r="O112" s="96">
        <v>0.20218319886093972</v>
      </c>
      <c r="P112" s="109">
        <v>107.99605133267521</v>
      </c>
      <c r="R112" s="19">
        <v>623</v>
      </c>
      <c r="S112" s="14" t="s">
        <v>310</v>
      </c>
      <c r="T112" s="25"/>
      <c r="U112" s="28"/>
      <c r="V112" s="29"/>
      <c r="W112" s="30"/>
      <c r="X112" s="1">
        <v>10</v>
      </c>
      <c r="Y112" s="1">
        <v>2</v>
      </c>
    </row>
    <row r="113" spans="1:25" ht="13.5" customHeight="1">
      <c r="A113" s="18" t="s">
        <v>151</v>
      </c>
      <c r="B113" s="32">
        <v>8978</v>
      </c>
      <c r="C113" s="5">
        <v>8935</v>
      </c>
      <c r="D113" s="10">
        <v>-43</v>
      </c>
      <c r="E113" s="89">
        <v>-4.7894854087769945E-3</v>
      </c>
      <c r="F113" s="93">
        <v>467</v>
      </c>
      <c r="G113" s="94">
        <v>1240</v>
      </c>
      <c r="H113" s="94">
        <v>4842</v>
      </c>
      <c r="I113" s="94">
        <v>2853</v>
      </c>
      <c r="J113" s="94">
        <v>1414</v>
      </c>
      <c r="K113" s="96">
        <v>5.2266368214885284E-2</v>
      </c>
      <c r="L113" s="96">
        <v>0.1387800783435926</v>
      </c>
      <c r="M113" s="96">
        <v>0.54191382204812533</v>
      </c>
      <c r="N113" s="96">
        <v>0.31930609960828205</v>
      </c>
      <c r="O113" s="96">
        <v>0.15825405707890319</v>
      </c>
      <c r="P113" s="109">
        <v>84.531185460553488</v>
      </c>
      <c r="R113" s="19">
        <v>562</v>
      </c>
      <c r="S113" s="14" t="s">
        <v>151</v>
      </c>
      <c r="T113" s="25"/>
      <c r="U113" s="28"/>
      <c r="V113" s="29"/>
      <c r="W113" s="30"/>
      <c r="X113" s="1">
        <v>6</v>
      </c>
      <c r="Y113" s="1">
        <v>3</v>
      </c>
    </row>
    <row r="114" spans="1:25" ht="13.5" customHeight="1">
      <c r="A114" s="18" t="s">
        <v>103</v>
      </c>
      <c r="B114" s="32">
        <v>9405</v>
      </c>
      <c r="C114" s="5">
        <v>9359</v>
      </c>
      <c r="D114" s="10">
        <v>-46</v>
      </c>
      <c r="E114" s="89">
        <v>-4.8910154173311682E-3</v>
      </c>
      <c r="F114" s="93">
        <v>598</v>
      </c>
      <c r="G114" s="94">
        <v>1542</v>
      </c>
      <c r="H114" s="94">
        <v>5499</v>
      </c>
      <c r="I114" s="94">
        <v>2318</v>
      </c>
      <c r="J114" s="94">
        <v>1045</v>
      </c>
      <c r="K114" s="96">
        <v>6.3895715354204505E-2</v>
      </c>
      <c r="L114" s="96">
        <v>0.16476119243508922</v>
      </c>
      <c r="M114" s="96">
        <v>0.58756277380061972</v>
      </c>
      <c r="N114" s="96">
        <v>0.24767603376429106</v>
      </c>
      <c r="O114" s="96">
        <v>0.11165722833636073</v>
      </c>
      <c r="P114" s="109">
        <v>70.1945808328787</v>
      </c>
      <c r="R114" s="19">
        <v>82</v>
      </c>
      <c r="S114" s="14" t="s">
        <v>103</v>
      </c>
      <c r="T114" s="25"/>
      <c r="U114" s="28"/>
      <c r="V114" s="29"/>
      <c r="W114" s="30"/>
      <c r="X114" s="1">
        <v>5</v>
      </c>
      <c r="Y114" s="1">
        <v>3</v>
      </c>
    </row>
    <row r="115" spans="1:25" ht="13.5" customHeight="1">
      <c r="A115" s="18" t="s">
        <v>90</v>
      </c>
      <c r="B115" s="32">
        <v>21333</v>
      </c>
      <c r="C115" s="5">
        <v>21227</v>
      </c>
      <c r="D115" s="10">
        <v>-106</v>
      </c>
      <c r="E115" s="89">
        <v>-4.9688276379318275E-3</v>
      </c>
      <c r="F115" s="93">
        <v>1377</v>
      </c>
      <c r="G115" s="94">
        <v>3482</v>
      </c>
      <c r="H115" s="94">
        <v>12326</v>
      </c>
      <c r="I115" s="94">
        <v>5419</v>
      </c>
      <c r="J115" s="94">
        <v>2279</v>
      </c>
      <c r="K115" s="96">
        <v>6.487021246525651E-2</v>
      </c>
      <c r="L115" s="96">
        <v>0.16403636877561595</v>
      </c>
      <c r="M115" s="96">
        <v>0.58067555471804777</v>
      </c>
      <c r="N115" s="96">
        <v>0.25528807650633628</v>
      </c>
      <c r="O115" s="96">
        <v>0.10736326376784285</v>
      </c>
      <c r="P115" s="109">
        <v>72.213207853318181</v>
      </c>
      <c r="R115" s="19">
        <v>851</v>
      </c>
      <c r="S115" s="14" t="s">
        <v>91</v>
      </c>
      <c r="T115" s="25"/>
      <c r="U115" s="28"/>
      <c r="V115" s="29"/>
      <c r="W115" s="30"/>
      <c r="X115" s="1">
        <v>19</v>
      </c>
      <c r="Y115" s="1">
        <v>5</v>
      </c>
    </row>
    <row r="116" spans="1:25" ht="13.5" customHeight="1">
      <c r="A116" s="18" t="s">
        <v>136</v>
      </c>
      <c r="B116" s="32">
        <v>14643</v>
      </c>
      <c r="C116" s="5">
        <v>14568</v>
      </c>
      <c r="D116" s="10">
        <v>-75</v>
      </c>
      <c r="E116" s="89">
        <v>-5.1219012497438765E-3</v>
      </c>
      <c r="F116" s="93">
        <v>720</v>
      </c>
      <c r="G116" s="94">
        <v>1885</v>
      </c>
      <c r="H116" s="94">
        <v>8191</v>
      </c>
      <c r="I116" s="94">
        <v>4492</v>
      </c>
      <c r="J116" s="94">
        <v>2080</v>
      </c>
      <c r="K116" s="96">
        <v>4.9423393739703461E-2</v>
      </c>
      <c r="L116" s="96">
        <v>0.1293931905546403</v>
      </c>
      <c r="M116" s="96">
        <v>0.56225974739154316</v>
      </c>
      <c r="N116" s="96">
        <v>0.30834706205381657</v>
      </c>
      <c r="O116" s="96">
        <v>0.14277869302581001</v>
      </c>
      <c r="P116" s="109">
        <v>77.853741911854485</v>
      </c>
      <c r="R116" s="19">
        <v>434</v>
      </c>
      <c r="S116" s="14" t="s">
        <v>137</v>
      </c>
      <c r="T116" s="25"/>
      <c r="U116" s="28"/>
      <c r="V116" s="29"/>
      <c r="W116" s="30"/>
      <c r="X116" s="1">
        <v>1</v>
      </c>
      <c r="Y116" s="1">
        <v>4</v>
      </c>
    </row>
    <row r="117" spans="1:25" ht="13.5" customHeight="1">
      <c r="A117" s="18" t="s">
        <v>38</v>
      </c>
      <c r="B117" s="32">
        <v>36493</v>
      </c>
      <c r="C117" s="5">
        <v>36297</v>
      </c>
      <c r="D117" s="10">
        <v>-196</v>
      </c>
      <c r="E117" s="89">
        <v>-5.3708930479817729E-3</v>
      </c>
      <c r="F117" s="93">
        <v>2141</v>
      </c>
      <c r="G117" s="94">
        <v>5485</v>
      </c>
      <c r="H117" s="94">
        <v>21828</v>
      </c>
      <c r="I117" s="94">
        <v>8984</v>
      </c>
      <c r="J117" s="94">
        <v>3958</v>
      </c>
      <c r="K117" s="96">
        <v>5.8985591095682841E-2</v>
      </c>
      <c r="L117" s="96">
        <v>0.15111441716946303</v>
      </c>
      <c r="M117" s="96">
        <v>0.60137201421605091</v>
      </c>
      <c r="N117" s="96">
        <v>0.24751356861448603</v>
      </c>
      <c r="O117" s="96">
        <v>0.10904482464115492</v>
      </c>
      <c r="P117" s="109">
        <v>66.286421110500271</v>
      </c>
      <c r="R117" s="19">
        <v>205</v>
      </c>
      <c r="S117" s="14" t="s">
        <v>39</v>
      </c>
      <c r="T117" s="27"/>
      <c r="U117" s="28"/>
      <c r="V117" s="29"/>
      <c r="W117" s="30"/>
      <c r="X117" s="1">
        <v>18</v>
      </c>
      <c r="Y117" s="1">
        <v>5</v>
      </c>
    </row>
    <row r="118" spans="1:25" ht="13.5" customHeight="1">
      <c r="A118" s="43" t="s">
        <v>165</v>
      </c>
      <c r="B118" s="32">
        <v>12669</v>
      </c>
      <c r="C118" s="5">
        <v>12599</v>
      </c>
      <c r="D118" s="10">
        <v>-70</v>
      </c>
      <c r="E118" s="89">
        <v>-5.5252979714263128E-3</v>
      </c>
      <c r="F118" s="93">
        <v>780</v>
      </c>
      <c r="G118" s="94">
        <v>2062</v>
      </c>
      <c r="H118" s="94">
        <v>7116</v>
      </c>
      <c r="I118" s="94">
        <v>3421</v>
      </c>
      <c r="J118" s="94">
        <v>1653</v>
      </c>
      <c r="K118" s="96">
        <v>6.1909675371061193E-2</v>
      </c>
      <c r="L118" s="96">
        <v>0.16366378283990793</v>
      </c>
      <c r="M118" s="96">
        <v>0.5648067306929121</v>
      </c>
      <c r="N118" s="96">
        <v>0.27152948646717995</v>
      </c>
      <c r="O118" s="96">
        <v>0.13120088895944124</v>
      </c>
      <c r="P118" s="109">
        <v>77.051714446318158</v>
      </c>
      <c r="R118" s="40">
        <v>886</v>
      </c>
      <c r="S118" s="14" t="s">
        <v>166</v>
      </c>
      <c r="T118" s="25"/>
      <c r="U118" s="28"/>
      <c r="V118" s="29"/>
      <c r="W118" s="30"/>
      <c r="X118" s="1">
        <v>4</v>
      </c>
      <c r="Y118" s="1">
        <v>4</v>
      </c>
    </row>
    <row r="119" spans="1:25" ht="13.5" customHeight="1">
      <c r="A119" s="43" t="s">
        <v>242</v>
      </c>
      <c r="B119" s="32">
        <v>6442</v>
      </c>
      <c r="C119" s="5">
        <v>6405</v>
      </c>
      <c r="D119" s="10">
        <v>-37</v>
      </c>
      <c r="E119" s="89">
        <v>-5.7435579012728999E-3</v>
      </c>
      <c r="F119" s="93">
        <v>430</v>
      </c>
      <c r="G119" s="94">
        <v>1079</v>
      </c>
      <c r="H119" s="94">
        <v>3636</v>
      </c>
      <c r="I119" s="94">
        <v>1690</v>
      </c>
      <c r="J119" s="94">
        <v>858</v>
      </c>
      <c r="K119" s="96">
        <v>6.7135050741608124E-2</v>
      </c>
      <c r="L119" s="96">
        <v>0.16846213895394224</v>
      </c>
      <c r="M119" s="96">
        <v>0.56768149882903984</v>
      </c>
      <c r="N119" s="96">
        <v>0.26385636221701797</v>
      </c>
      <c r="O119" s="96">
        <v>0.13395784543325526</v>
      </c>
      <c r="P119" s="109">
        <v>76.155115511551159</v>
      </c>
      <c r="R119" s="40">
        <v>288</v>
      </c>
      <c r="S119" s="14" t="s">
        <v>243</v>
      </c>
      <c r="T119" s="25"/>
      <c r="U119" s="28"/>
      <c r="V119" s="29"/>
      <c r="W119" s="30"/>
      <c r="X119" s="1">
        <v>15</v>
      </c>
      <c r="Y119" s="1">
        <v>3</v>
      </c>
    </row>
    <row r="120" spans="1:25" ht="13.5" customHeight="1">
      <c r="A120" s="18" t="s">
        <v>106</v>
      </c>
      <c r="B120" s="32">
        <v>9912</v>
      </c>
      <c r="C120" s="5">
        <v>9853</v>
      </c>
      <c r="D120" s="10">
        <v>-59</v>
      </c>
      <c r="E120" s="89">
        <v>-5.9523809523809312E-3</v>
      </c>
      <c r="F120" s="93">
        <v>839</v>
      </c>
      <c r="G120" s="94">
        <v>2109</v>
      </c>
      <c r="H120" s="94">
        <v>5564</v>
      </c>
      <c r="I120" s="94">
        <v>2180</v>
      </c>
      <c r="J120" s="94">
        <v>969</v>
      </c>
      <c r="K120" s="96">
        <v>8.5151730437430226E-2</v>
      </c>
      <c r="L120" s="96">
        <v>0.21404648330457729</v>
      </c>
      <c r="M120" s="96">
        <v>0.56470110626205217</v>
      </c>
      <c r="N120" s="96">
        <v>0.22125241043337054</v>
      </c>
      <c r="O120" s="96">
        <v>9.8345681518319295E-2</v>
      </c>
      <c r="P120" s="109">
        <v>77.084831056793675</v>
      </c>
      <c r="R120" s="19">
        <v>139</v>
      </c>
      <c r="S120" s="14" t="s">
        <v>477</v>
      </c>
      <c r="T120" s="27"/>
      <c r="U120" s="28"/>
      <c r="V120" s="29"/>
      <c r="W120" s="30"/>
      <c r="X120" s="1">
        <v>17</v>
      </c>
      <c r="Y120" s="1">
        <v>3</v>
      </c>
    </row>
    <row r="121" spans="1:25" ht="13.5" customHeight="1">
      <c r="A121" s="18" t="s">
        <v>275</v>
      </c>
      <c r="B121" s="32">
        <v>1990</v>
      </c>
      <c r="C121" s="5">
        <v>1978</v>
      </c>
      <c r="D121" s="10">
        <v>-12</v>
      </c>
      <c r="E121" s="89">
        <v>-6.0301507537688925E-3</v>
      </c>
      <c r="F121" s="93">
        <v>131</v>
      </c>
      <c r="G121" s="94">
        <v>320</v>
      </c>
      <c r="H121" s="94">
        <v>1089</v>
      </c>
      <c r="I121" s="94">
        <v>569</v>
      </c>
      <c r="J121" s="94">
        <v>266</v>
      </c>
      <c r="K121" s="96">
        <v>6.6228513650151671E-2</v>
      </c>
      <c r="L121" s="96">
        <v>0.16177957532861476</v>
      </c>
      <c r="M121" s="96">
        <v>0.55055611729019216</v>
      </c>
      <c r="N121" s="96">
        <v>0.28766430738119314</v>
      </c>
      <c r="O121" s="96">
        <v>0.13447927199191101</v>
      </c>
      <c r="P121" s="109">
        <v>81.634527089072535</v>
      </c>
      <c r="R121" s="19">
        <v>480</v>
      </c>
      <c r="S121" s="14" t="s">
        <v>487</v>
      </c>
      <c r="T121" s="25"/>
      <c r="U121" s="28"/>
      <c r="V121" s="29"/>
      <c r="W121" s="30"/>
      <c r="X121" s="1">
        <v>2</v>
      </c>
      <c r="Y121" s="1">
        <v>1</v>
      </c>
    </row>
    <row r="122" spans="1:25" ht="13.5" customHeight="1">
      <c r="A122" s="18" t="s">
        <v>84</v>
      </c>
      <c r="B122" s="32">
        <v>28521</v>
      </c>
      <c r="C122" s="5">
        <v>28349</v>
      </c>
      <c r="D122" s="10">
        <v>-172</v>
      </c>
      <c r="E122" s="89">
        <v>-6.0306440868131972E-3</v>
      </c>
      <c r="F122" s="93">
        <v>1588</v>
      </c>
      <c r="G122" s="94">
        <v>4171</v>
      </c>
      <c r="H122" s="94">
        <v>17371</v>
      </c>
      <c r="I122" s="94">
        <v>6807</v>
      </c>
      <c r="J122" s="94">
        <v>3065</v>
      </c>
      <c r="K122" s="96">
        <v>5.6016085223464671E-2</v>
      </c>
      <c r="L122" s="96">
        <v>0.14713041024374757</v>
      </c>
      <c r="M122" s="96">
        <v>0.61275530001058243</v>
      </c>
      <c r="N122" s="96">
        <v>0.24011428974567003</v>
      </c>
      <c r="O122" s="96">
        <v>0.1081166884193446</v>
      </c>
      <c r="P122" s="109">
        <v>63.197282827701336</v>
      </c>
      <c r="R122" s="19">
        <v>694</v>
      </c>
      <c r="S122" s="14" t="s">
        <v>84</v>
      </c>
      <c r="T122" s="25"/>
      <c r="U122" s="28"/>
      <c r="V122" s="29"/>
      <c r="W122" s="30"/>
      <c r="X122" s="1">
        <v>5</v>
      </c>
      <c r="Y122" s="1">
        <v>5</v>
      </c>
    </row>
    <row r="123" spans="1:25" ht="13.5" customHeight="1">
      <c r="A123" s="43" t="s">
        <v>112</v>
      </c>
      <c r="B123" s="32">
        <v>12412</v>
      </c>
      <c r="C123" s="5">
        <v>12335</v>
      </c>
      <c r="D123" s="10">
        <v>-77</v>
      </c>
      <c r="E123" s="89">
        <v>-6.2036738640025568E-3</v>
      </c>
      <c r="F123" s="93">
        <v>875</v>
      </c>
      <c r="G123" s="94">
        <v>2171</v>
      </c>
      <c r="H123" s="94">
        <v>6854</v>
      </c>
      <c r="I123" s="94">
        <v>3310</v>
      </c>
      <c r="J123" s="94">
        <v>1540</v>
      </c>
      <c r="K123" s="96">
        <v>7.0936359951357927E-2</v>
      </c>
      <c r="L123" s="96">
        <v>0.17600324280502636</v>
      </c>
      <c r="M123" s="96">
        <v>0.55565464126469399</v>
      </c>
      <c r="N123" s="96">
        <v>0.26834211593027968</v>
      </c>
      <c r="O123" s="96">
        <v>0.12484799351438995</v>
      </c>
      <c r="P123" s="109">
        <v>79.967901955062729</v>
      </c>
      <c r="R123" s="40">
        <v>208</v>
      </c>
      <c r="S123" s="14" t="s">
        <v>112</v>
      </c>
      <c r="T123" s="25"/>
      <c r="U123" s="28"/>
      <c r="V123" s="29"/>
      <c r="W123" s="30"/>
      <c r="X123" s="1">
        <v>17</v>
      </c>
      <c r="Y123" s="1">
        <v>4</v>
      </c>
    </row>
    <row r="124" spans="1:25" ht="13.5" customHeight="1">
      <c r="A124" s="18" t="s">
        <v>392</v>
      </c>
      <c r="B124" s="32">
        <v>15086</v>
      </c>
      <c r="C124" s="5">
        <v>14991</v>
      </c>
      <c r="D124" s="10">
        <v>-95</v>
      </c>
      <c r="E124" s="89">
        <v>-6.2972292191435519E-3</v>
      </c>
      <c r="F124" s="93">
        <v>799</v>
      </c>
      <c r="G124" s="94">
        <v>2173</v>
      </c>
      <c r="H124" s="94">
        <v>8439</v>
      </c>
      <c r="I124" s="94">
        <v>4379</v>
      </c>
      <c r="J124" s="94">
        <v>2056</v>
      </c>
      <c r="K124" s="96">
        <v>5.3298645854179177E-2</v>
      </c>
      <c r="L124" s="96">
        <v>0.14495363884997664</v>
      </c>
      <c r="M124" s="96">
        <v>0.56293776265759454</v>
      </c>
      <c r="N124" s="96">
        <v>0.29210859849242882</v>
      </c>
      <c r="O124" s="96">
        <v>0.13714895604029084</v>
      </c>
      <c r="P124" s="109">
        <v>77.639530750088866</v>
      </c>
      <c r="R124" s="19">
        <v>445</v>
      </c>
      <c r="S124" s="14" t="s">
        <v>393</v>
      </c>
      <c r="T124" s="20"/>
      <c r="U124" s="28"/>
      <c r="V124" s="29"/>
      <c r="W124" s="30"/>
      <c r="X124" s="1">
        <v>2</v>
      </c>
      <c r="Y124" s="1">
        <v>4</v>
      </c>
    </row>
    <row r="125" spans="1:25" ht="13.5" customHeight="1">
      <c r="A125" s="18" t="s">
        <v>21</v>
      </c>
      <c r="B125" s="32">
        <v>23090</v>
      </c>
      <c r="C125" s="5">
        <v>22943</v>
      </c>
      <c r="D125" s="10">
        <v>-147</v>
      </c>
      <c r="E125" s="89">
        <v>-6.3663923776526854E-3</v>
      </c>
      <c r="F125" s="93">
        <v>1420</v>
      </c>
      <c r="G125" s="94">
        <v>3747</v>
      </c>
      <c r="H125" s="94">
        <v>13133</v>
      </c>
      <c r="I125" s="94">
        <v>6063</v>
      </c>
      <c r="J125" s="94">
        <v>2748</v>
      </c>
      <c r="K125" s="96">
        <v>6.1892516235888942E-2</v>
      </c>
      <c r="L125" s="96">
        <v>0.16331778756047596</v>
      </c>
      <c r="M125" s="96">
        <v>0.57241860262389399</v>
      </c>
      <c r="N125" s="96">
        <v>0.26426360981563002</v>
      </c>
      <c r="O125" s="96">
        <v>0.11977509480015691</v>
      </c>
      <c r="P125" s="109">
        <v>74.697327343333583</v>
      </c>
      <c r="R125" s="19">
        <v>98</v>
      </c>
      <c r="S125" s="14" t="s">
        <v>21</v>
      </c>
      <c r="T125" s="25"/>
      <c r="U125" s="28"/>
      <c r="V125" s="29"/>
      <c r="W125" s="30"/>
      <c r="X125" s="1">
        <v>7</v>
      </c>
      <c r="Y125" s="1">
        <v>5</v>
      </c>
    </row>
    <row r="126" spans="1:25" ht="13.5" customHeight="1">
      <c r="A126" s="18" t="s">
        <v>266</v>
      </c>
      <c r="B126" s="32">
        <v>7799</v>
      </c>
      <c r="C126" s="5">
        <v>7749</v>
      </c>
      <c r="D126" s="10">
        <v>-50</v>
      </c>
      <c r="E126" s="89">
        <v>-6.4110783433773966E-3</v>
      </c>
      <c r="F126" s="93">
        <v>440</v>
      </c>
      <c r="G126" s="94">
        <v>1192</v>
      </c>
      <c r="H126" s="94">
        <v>4480</v>
      </c>
      <c r="I126" s="94">
        <v>2077</v>
      </c>
      <c r="J126" s="94">
        <v>959</v>
      </c>
      <c r="K126" s="96">
        <v>5.6781520196154345E-2</v>
      </c>
      <c r="L126" s="96">
        <v>0.15382630016776358</v>
      </c>
      <c r="M126" s="96">
        <v>0.57813911472448054</v>
      </c>
      <c r="N126" s="96">
        <v>0.26803458510775585</v>
      </c>
      <c r="O126" s="96">
        <v>0.12375790424570912</v>
      </c>
      <c r="P126" s="109">
        <v>72.96875</v>
      </c>
      <c r="R126" s="19">
        <v>433</v>
      </c>
      <c r="S126" s="14" t="s">
        <v>266</v>
      </c>
      <c r="T126" s="25"/>
      <c r="U126" s="28"/>
      <c r="V126" s="29"/>
      <c r="W126" s="30"/>
      <c r="X126" s="1">
        <v>5</v>
      </c>
      <c r="Y126" s="1">
        <v>3</v>
      </c>
    </row>
    <row r="127" spans="1:25" ht="13.5" customHeight="1">
      <c r="A127" s="18" t="s">
        <v>162</v>
      </c>
      <c r="B127" s="32">
        <v>8187</v>
      </c>
      <c r="C127" s="5">
        <v>8134</v>
      </c>
      <c r="D127" s="10">
        <v>-53</v>
      </c>
      <c r="E127" s="89">
        <v>-6.473677781849263E-3</v>
      </c>
      <c r="F127" s="93">
        <v>417</v>
      </c>
      <c r="G127" s="94">
        <v>1090</v>
      </c>
      <c r="H127" s="94">
        <v>4648</v>
      </c>
      <c r="I127" s="94">
        <v>2396</v>
      </c>
      <c r="J127" s="94">
        <v>1039</v>
      </c>
      <c r="K127" s="96">
        <v>5.1266289648389474E-2</v>
      </c>
      <c r="L127" s="96">
        <v>0.13400540939267272</v>
      </c>
      <c r="M127" s="96">
        <v>0.5714285714285714</v>
      </c>
      <c r="N127" s="96">
        <v>0.29456601917875586</v>
      </c>
      <c r="O127" s="96">
        <v>0.12773543152200639</v>
      </c>
      <c r="P127" s="109">
        <v>75</v>
      </c>
      <c r="R127" s="19">
        <v>758</v>
      </c>
      <c r="S127" s="14" t="s">
        <v>162</v>
      </c>
      <c r="T127" s="25"/>
      <c r="U127" s="28"/>
      <c r="V127" s="29"/>
      <c r="W127" s="30"/>
      <c r="X127" s="1">
        <v>19</v>
      </c>
      <c r="Y127" s="1">
        <v>3</v>
      </c>
    </row>
    <row r="128" spans="1:25" ht="13.5" customHeight="1">
      <c r="A128" s="18" t="s">
        <v>157</v>
      </c>
      <c r="B128" s="32">
        <v>27484</v>
      </c>
      <c r="C128" s="5">
        <v>27306</v>
      </c>
      <c r="D128" s="10">
        <v>-178</v>
      </c>
      <c r="E128" s="89">
        <v>-6.4764954155144272E-3</v>
      </c>
      <c r="F128" s="93">
        <v>1539</v>
      </c>
      <c r="G128" s="94">
        <v>3822</v>
      </c>
      <c r="H128" s="94">
        <v>15714</v>
      </c>
      <c r="I128" s="94">
        <v>7770</v>
      </c>
      <c r="J128" s="94">
        <v>3860</v>
      </c>
      <c r="K128" s="96">
        <v>5.6361239288068556E-2</v>
      </c>
      <c r="L128" s="96">
        <v>0.13996923753021315</v>
      </c>
      <c r="M128" s="96">
        <v>0.57547791694133155</v>
      </c>
      <c r="N128" s="96">
        <v>0.28455284552845528</v>
      </c>
      <c r="O128" s="96">
        <v>0.14136087306819015</v>
      </c>
      <c r="P128" s="109">
        <v>73.76861397479955</v>
      </c>
      <c r="R128" s="19">
        <v>710</v>
      </c>
      <c r="S128" s="14" t="s">
        <v>158</v>
      </c>
      <c r="T128" s="25"/>
      <c r="U128" s="28"/>
      <c r="V128" s="29"/>
      <c r="W128" s="30"/>
      <c r="X128" s="1">
        <v>1</v>
      </c>
      <c r="Y128" s="1">
        <v>5</v>
      </c>
    </row>
    <row r="129" spans="1:25" ht="13.5" customHeight="1">
      <c r="A129" s="18" t="s">
        <v>358</v>
      </c>
      <c r="B129" s="32">
        <v>2882</v>
      </c>
      <c r="C129" s="5">
        <v>2863</v>
      </c>
      <c r="D129" s="10">
        <v>-19</v>
      </c>
      <c r="E129" s="89">
        <v>-6.5926439972241457E-3</v>
      </c>
      <c r="F129" s="93">
        <v>178</v>
      </c>
      <c r="G129" s="94">
        <v>452</v>
      </c>
      <c r="H129" s="94">
        <v>1524</v>
      </c>
      <c r="I129" s="94">
        <v>887</v>
      </c>
      <c r="J129" s="94">
        <v>448</v>
      </c>
      <c r="K129" s="96">
        <v>6.2172546280125744E-2</v>
      </c>
      <c r="L129" s="96">
        <v>0.15787635347537549</v>
      </c>
      <c r="M129" s="96">
        <v>0.53230876702759344</v>
      </c>
      <c r="N129" s="96">
        <v>0.30981487949703107</v>
      </c>
      <c r="O129" s="96">
        <v>0.15647921760391198</v>
      </c>
      <c r="P129" s="109">
        <v>87.860892388451447</v>
      </c>
      <c r="R129" s="19">
        <v>845</v>
      </c>
      <c r="S129" s="14" t="s">
        <v>358</v>
      </c>
      <c r="T129" s="25"/>
      <c r="U129" s="28"/>
      <c r="V129" s="29"/>
      <c r="W129" s="30"/>
      <c r="X129" s="1">
        <v>19</v>
      </c>
      <c r="Y129" s="1">
        <v>2</v>
      </c>
    </row>
    <row r="130" spans="1:25" ht="13.5" customHeight="1">
      <c r="A130" s="18" t="s">
        <v>318</v>
      </c>
      <c r="B130" s="32">
        <v>3330</v>
      </c>
      <c r="C130" s="5">
        <v>3308</v>
      </c>
      <c r="D130" s="10">
        <v>-22</v>
      </c>
      <c r="E130" s="89">
        <v>-6.6066066066066131E-3</v>
      </c>
      <c r="F130" s="93">
        <v>145</v>
      </c>
      <c r="G130" s="94">
        <v>373</v>
      </c>
      <c r="H130" s="94">
        <v>1709</v>
      </c>
      <c r="I130" s="94">
        <v>1226</v>
      </c>
      <c r="J130" s="94">
        <v>557</v>
      </c>
      <c r="K130" s="96">
        <v>4.3833131801692869E-2</v>
      </c>
      <c r="L130" s="96">
        <v>0.11275695284159613</v>
      </c>
      <c r="M130" s="96">
        <v>0.51662636033857312</v>
      </c>
      <c r="N130" s="96">
        <v>0.37061668681983073</v>
      </c>
      <c r="O130" s="96">
        <v>0.16837968561064087</v>
      </c>
      <c r="P130" s="109">
        <v>93.563487419543591</v>
      </c>
      <c r="R130" s="19">
        <v>681</v>
      </c>
      <c r="S130" s="14" t="s">
        <v>318</v>
      </c>
      <c r="T130" s="25"/>
      <c r="U130" s="28"/>
      <c r="V130" s="29"/>
      <c r="W130" s="30"/>
      <c r="X130" s="1">
        <v>10</v>
      </c>
      <c r="Y130" s="1">
        <v>2</v>
      </c>
    </row>
    <row r="131" spans="1:25" ht="13.5" customHeight="1">
      <c r="A131" s="18" t="s">
        <v>7</v>
      </c>
      <c r="B131" s="32">
        <v>16573</v>
      </c>
      <c r="C131" s="5">
        <v>16459</v>
      </c>
      <c r="D131" s="10">
        <v>-114</v>
      </c>
      <c r="E131" s="89">
        <v>-6.8786580582875789E-3</v>
      </c>
      <c r="F131" s="93">
        <v>744</v>
      </c>
      <c r="G131" s="94">
        <v>1873</v>
      </c>
      <c r="H131" s="94">
        <v>9179</v>
      </c>
      <c r="I131" s="94">
        <v>5407</v>
      </c>
      <c r="J131" s="94">
        <v>2620</v>
      </c>
      <c r="K131" s="96">
        <v>4.5203232274135731E-2</v>
      </c>
      <c r="L131" s="96">
        <v>0.11379792210948417</v>
      </c>
      <c r="M131" s="96">
        <v>0.55768880247888697</v>
      </c>
      <c r="N131" s="96">
        <v>0.32851327541162889</v>
      </c>
      <c r="O131" s="96">
        <v>0.1591834254814995</v>
      </c>
      <c r="P131" s="109">
        <v>79.311471837890835</v>
      </c>
      <c r="R131" s="19">
        <v>61</v>
      </c>
      <c r="S131" s="14" t="s">
        <v>7</v>
      </c>
      <c r="T131" s="25"/>
      <c r="U131" s="28"/>
      <c r="V131" s="29"/>
      <c r="W131" s="30"/>
      <c r="X131" s="1">
        <v>5</v>
      </c>
      <c r="Y131" s="1">
        <v>4</v>
      </c>
    </row>
    <row r="132" spans="1:25" ht="13.5" customHeight="1">
      <c r="A132" s="18" t="s">
        <v>120</v>
      </c>
      <c r="B132" s="32">
        <v>6951</v>
      </c>
      <c r="C132" s="5">
        <v>6903</v>
      </c>
      <c r="D132" s="10">
        <v>-48</v>
      </c>
      <c r="E132" s="89">
        <v>-6.9054812257228759E-3</v>
      </c>
      <c r="F132" s="93">
        <v>352</v>
      </c>
      <c r="G132" s="94">
        <v>858</v>
      </c>
      <c r="H132" s="94">
        <v>3838</v>
      </c>
      <c r="I132" s="94">
        <v>2207</v>
      </c>
      <c r="J132" s="94">
        <v>1059</v>
      </c>
      <c r="K132" s="96">
        <v>5.0992322178762858E-2</v>
      </c>
      <c r="L132" s="96">
        <v>0.12429378531073447</v>
      </c>
      <c r="M132" s="96">
        <v>0.55599014921048817</v>
      </c>
      <c r="N132" s="96">
        <v>0.31971606547877734</v>
      </c>
      <c r="O132" s="96">
        <v>0.15341156019122121</v>
      </c>
      <c r="P132" s="109">
        <v>79.859301719645643</v>
      </c>
      <c r="R132" s="19">
        <v>271</v>
      </c>
      <c r="S132" s="14" t="s">
        <v>121</v>
      </c>
      <c r="T132" s="25"/>
      <c r="U132" s="28"/>
      <c r="V132" s="29"/>
      <c r="W132" s="30"/>
      <c r="X132" s="1">
        <v>4</v>
      </c>
      <c r="Y132" s="1">
        <v>3</v>
      </c>
    </row>
    <row r="133" spans="1:25" ht="13.5" customHeight="1">
      <c r="A133" s="18" t="s">
        <v>114</v>
      </c>
      <c r="B133" s="32">
        <v>5390</v>
      </c>
      <c r="C133" s="5">
        <v>5352</v>
      </c>
      <c r="D133" s="10">
        <v>-38</v>
      </c>
      <c r="E133" s="89">
        <v>-7.0500927643785127E-3</v>
      </c>
      <c r="F133" s="93">
        <v>376</v>
      </c>
      <c r="G133" s="94">
        <v>948</v>
      </c>
      <c r="H133" s="94">
        <v>3015</v>
      </c>
      <c r="I133" s="94">
        <v>1389</v>
      </c>
      <c r="J133" s="94">
        <v>620</v>
      </c>
      <c r="K133" s="96">
        <v>7.0254110612855011E-2</v>
      </c>
      <c r="L133" s="96">
        <v>0.17713004484304934</v>
      </c>
      <c r="M133" s="96">
        <v>0.56334080717488788</v>
      </c>
      <c r="N133" s="96">
        <v>0.25952914798206278</v>
      </c>
      <c r="O133" s="96">
        <v>0.11584454409566518</v>
      </c>
      <c r="P133" s="109">
        <v>77.512437810945272</v>
      </c>
      <c r="R133" s="19">
        <v>217</v>
      </c>
      <c r="S133" s="14" t="s">
        <v>114</v>
      </c>
      <c r="T133" s="25"/>
      <c r="U133" s="28"/>
      <c r="V133" s="29"/>
      <c r="W133" s="30"/>
      <c r="X133" s="1">
        <v>16</v>
      </c>
      <c r="Y133" s="1">
        <v>3</v>
      </c>
    </row>
    <row r="134" spans="1:25" ht="13.5" customHeight="1">
      <c r="A134" s="18" t="s">
        <v>142</v>
      </c>
      <c r="B134" s="32">
        <v>7594</v>
      </c>
      <c r="C134" s="5">
        <v>7539</v>
      </c>
      <c r="D134" s="10">
        <v>-55</v>
      </c>
      <c r="E134" s="89">
        <v>-7.2425599157229792E-3</v>
      </c>
      <c r="F134" s="93">
        <v>469</v>
      </c>
      <c r="G134" s="94">
        <v>1115</v>
      </c>
      <c r="H134" s="94">
        <v>4317</v>
      </c>
      <c r="I134" s="94">
        <v>2107</v>
      </c>
      <c r="J134" s="94">
        <v>1009</v>
      </c>
      <c r="K134" s="96">
        <v>6.2209842154131847E-2</v>
      </c>
      <c r="L134" s="96">
        <v>0.14789759915108106</v>
      </c>
      <c r="M134" s="96">
        <v>0.57262236370871467</v>
      </c>
      <c r="N134" s="96">
        <v>0.27948003714020425</v>
      </c>
      <c r="O134" s="96">
        <v>0.13383737896272715</v>
      </c>
      <c r="P134" s="109">
        <v>74.635163307852679</v>
      </c>
      <c r="R134" s="19">
        <v>503</v>
      </c>
      <c r="S134" s="14" t="s">
        <v>488</v>
      </c>
      <c r="T134" s="25"/>
      <c r="U134" s="28"/>
      <c r="V134" s="29"/>
      <c r="W134" s="30"/>
      <c r="X134" s="1">
        <v>2</v>
      </c>
      <c r="Y134" s="1">
        <v>3</v>
      </c>
    </row>
    <row r="135" spans="1:25" ht="13.5" customHeight="1">
      <c r="A135" s="18" t="s">
        <v>155</v>
      </c>
      <c r="B135" s="32">
        <v>6286</v>
      </c>
      <c r="C135" s="5">
        <v>6240</v>
      </c>
      <c r="D135" s="10">
        <v>-46</v>
      </c>
      <c r="E135" s="89">
        <v>-7.3178491886732866E-3</v>
      </c>
      <c r="F135" s="93">
        <v>327</v>
      </c>
      <c r="G135" s="94">
        <v>826</v>
      </c>
      <c r="H135" s="94">
        <v>3254</v>
      </c>
      <c r="I135" s="94">
        <v>2160</v>
      </c>
      <c r="J135" s="94">
        <v>1012</v>
      </c>
      <c r="K135" s="96">
        <v>5.2403846153846155E-2</v>
      </c>
      <c r="L135" s="96">
        <v>0.13237179487179487</v>
      </c>
      <c r="M135" s="96">
        <v>0.52147435897435901</v>
      </c>
      <c r="N135" s="96">
        <v>0.34615384615384615</v>
      </c>
      <c r="O135" s="96">
        <v>0.16217948717948719</v>
      </c>
      <c r="P135" s="109">
        <v>91.763982790411802</v>
      </c>
      <c r="R135" s="19">
        <v>581</v>
      </c>
      <c r="S135" s="14" t="s">
        <v>155</v>
      </c>
      <c r="T135" s="25"/>
      <c r="U135" s="28"/>
      <c r="V135" s="29"/>
      <c r="W135" s="30"/>
      <c r="X135" s="1">
        <v>6</v>
      </c>
      <c r="Y135" s="1">
        <v>3</v>
      </c>
    </row>
    <row r="136" spans="1:25" ht="13.5" customHeight="1">
      <c r="A136" s="43" t="s">
        <v>130</v>
      </c>
      <c r="B136" s="32">
        <v>14203</v>
      </c>
      <c r="C136" s="5">
        <v>14099</v>
      </c>
      <c r="D136" s="10">
        <v>-104</v>
      </c>
      <c r="E136" s="89">
        <v>-7.3223966767583804E-3</v>
      </c>
      <c r="F136" s="93">
        <v>911</v>
      </c>
      <c r="G136" s="94">
        <v>2414</v>
      </c>
      <c r="H136" s="94">
        <v>8105</v>
      </c>
      <c r="I136" s="94">
        <v>3580</v>
      </c>
      <c r="J136" s="94">
        <v>1644</v>
      </c>
      <c r="K136" s="96">
        <v>6.4614511667494143E-2</v>
      </c>
      <c r="L136" s="96">
        <v>0.17121781686644444</v>
      </c>
      <c r="M136" s="96">
        <v>0.57486346549400669</v>
      </c>
      <c r="N136" s="96">
        <v>0.25391871763954893</v>
      </c>
      <c r="O136" s="96">
        <v>0.11660401446911128</v>
      </c>
      <c r="P136" s="109">
        <v>73.954349167180752</v>
      </c>
      <c r="R136" s="40">
        <v>408</v>
      </c>
      <c r="S136" s="14" t="s">
        <v>131</v>
      </c>
      <c r="T136" s="25"/>
      <c r="U136" s="28"/>
      <c r="V136" s="29"/>
      <c r="W136" s="30"/>
      <c r="X136" s="1">
        <v>14</v>
      </c>
      <c r="Y136" s="1">
        <v>4</v>
      </c>
    </row>
    <row r="137" spans="1:25" ht="13.5" customHeight="1">
      <c r="A137" s="18" t="s">
        <v>295</v>
      </c>
      <c r="B137" s="32">
        <v>3678</v>
      </c>
      <c r="C137" s="5">
        <v>3651</v>
      </c>
      <c r="D137" s="10">
        <v>-27</v>
      </c>
      <c r="E137" s="89">
        <v>-7.3409461663948017E-3</v>
      </c>
      <c r="F137" s="93">
        <v>226</v>
      </c>
      <c r="G137" s="94">
        <v>639</v>
      </c>
      <c r="H137" s="94">
        <v>2078</v>
      </c>
      <c r="I137" s="94">
        <v>934</v>
      </c>
      <c r="J137" s="94">
        <v>431</v>
      </c>
      <c r="K137" s="96">
        <v>6.1900849082443164E-2</v>
      </c>
      <c r="L137" s="96">
        <v>0.17502054231717337</v>
      </c>
      <c r="M137" s="96">
        <v>0.56915913448370314</v>
      </c>
      <c r="N137" s="96">
        <v>0.25582032319912351</v>
      </c>
      <c r="O137" s="96">
        <v>0.11804984935634073</v>
      </c>
      <c r="P137" s="109">
        <v>75.697786333012502</v>
      </c>
      <c r="R137" s="19">
        <v>592</v>
      </c>
      <c r="S137" s="14" t="s">
        <v>295</v>
      </c>
      <c r="T137" s="25"/>
      <c r="U137" s="28"/>
      <c r="V137" s="29"/>
      <c r="W137" s="30"/>
      <c r="X137" s="1">
        <v>13</v>
      </c>
      <c r="Y137" s="1">
        <v>2</v>
      </c>
    </row>
    <row r="138" spans="1:25" ht="13.5" customHeight="1">
      <c r="A138" s="18" t="s">
        <v>280</v>
      </c>
      <c r="B138" s="32">
        <v>1488</v>
      </c>
      <c r="C138" s="5">
        <v>1477</v>
      </c>
      <c r="D138" s="10">
        <v>-11</v>
      </c>
      <c r="E138" s="89">
        <v>-7.3924731182796188E-3</v>
      </c>
      <c r="F138" s="93">
        <v>70</v>
      </c>
      <c r="G138" s="94">
        <v>193</v>
      </c>
      <c r="H138" s="94">
        <v>726</v>
      </c>
      <c r="I138" s="94">
        <v>558</v>
      </c>
      <c r="J138" s="94">
        <v>241</v>
      </c>
      <c r="K138" s="96">
        <v>4.7393364928909949E-2</v>
      </c>
      <c r="L138" s="96">
        <v>0.13067027758970887</v>
      </c>
      <c r="M138" s="96">
        <v>0.4915368991198375</v>
      </c>
      <c r="N138" s="96">
        <v>0.37779282329045361</v>
      </c>
      <c r="O138" s="96">
        <v>0.16316858496953285</v>
      </c>
      <c r="P138" s="109">
        <v>103.4435261707989</v>
      </c>
      <c r="R138" s="19">
        <v>495</v>
      </c>
      <c r="S138" s="14" t="s">
        <v>280</v>
      </c>
      <c r="T138" s="25"/>
      <c r="U138" s="28"/>
      <c r="V138" s="29"/>
      <c r="W138" s="30"/>
      <c r="X138" s="1">
        <v>13</v>
      </c>
      <c r="Y138" s="1">
        <v>1</v>
      </c>
    </row>
    <row r="139" spans="1:25" ht="13.5" customHeight="1">
      <c r="A139" s="43" t="s">
        <v>27</v>
      </c>
      <c r="B139" s="32">
        <v>20958</v>
      </c>
      <c r="C139" s="5">
        <v>20801</v>
      </c>
      <c r="D139" s="10">
        <v>-157</v>
      </c>
      <c r="E139" s="89">
        <v>-7.4911728218340912E-3</v>
      </c>
      <c r="F139" s="93">
        <v>1161</v>
      </c>
      <c r="G139" s="94">
        <v>3019</v>
      </c>
      <c r="H139" s="94">
        <v>11832</v>
      </c>
      <c r="I139" s="94">
        <v>5950</v>
      </c>
      <c r="J139" s="94">
        <v>2563</v>
      </c>
      <c r="K139" s="96">
        <v>5.5814624296908803E-2</v>
      </c>
      <c r="L139" s="96">
        <v>0.1451372530166819</v>
      </c>
      <c r="M139" s="96">
        <v>0.56881880678813523</v>
      </c>
      <c r="N139" s="96">
        <v>0.28604394019518292</v>
      </c>
      <c r="O139" s="96">
        <v>0.12321523003701745</v>
      </c>
      <c r="P139" s="109">
        <v>75.80290736984449</v>
      </c>
      <c r="R139" s="40">
        <v>140</v>
      </c>
      <c r="S139" s="14" t="s">
        <v>28</v>
      </c>
      <c r="T139" s="25"/>
      <c r="U139" s="28"/>
      <c r="V139" s="29"/>
      <c r="W139" s="30"/>
      <c r="X139" s="1">
        <v>11</v>
      </c>
      <c r="Y139" s="1">
        <v>5</v>
      </c>
    </row>
    <row r="140" spans="1:25" ht="13.5" customHeight="1">
      <c r="A140" s="18" t="s">
        <v>451</v>
      </c>
      <c r="B140" s="32">
        <v>38959</v>
      </c>
      <c r="C140" s="5">
        <v>38667</v>
      </c>
      <c r="D140" s="10">
        <v>-292</v>
      </c>
      <c r="E140" s="89">
        <v>-7.4950589080828856E-3</v>
      </c>
      <c r="F140" s="93">
        <v>2151</v>
      </c>
      <c r="G140" s="94">
        <v>5322</v>
      </c>
      <c r="H140" s="94">
        <v>22864</v>
      </c>
      <c r="I140" s="94">
        <v>10481</v>
      </c>
      <c r="J140" s="94">
        <v>5037</v>
      </c>
      <c r="K140" s="96">
        <v>5.5628830785941503E-2</v>
      </c>
      <c r="L140" s="96">
        <v>0.13763674451082319</v>
      </c>
      <c r="M140" s="96">
        <v>0.59130524736855716</v>
      </c>
      <c r="N140" s="96">
        <v>0.27105800812061964</v>
      </c>
      <c r="O140" s="96">
        <v>0.13026611839553107</v>
      </c>
      <c r="P140" s="109">
        <v>69.117389783065079</v>
      </c>
      <c r="R140" s="19">
        <v>684</v>
      </c>
      <c r="S140" s="14" t="s">
        <v>83</v>
      </c>
      <c r="T140" s="25"/>
      <c r="U140" s="28"/>
      <c r="V140" s="29"/>
      <c r="W140" s="30"/>
      <c r="X140" s="1">
        <v>4</v>
      </c>
      <c r="Y140" s="1">
        <v>5</v>
      </c>
    </row>
    <row r="141" spans="1:25" ht="13.5" customHeight="1">
      <c r="A141" s="18" t="s">
        <v>125</v>
      </c>
      <c r="B141" s="32">
        <v>6506</v>
      </c>
      <c r="C141" s="5">
        <v>6457</v>
      </c>
      <c r="D141" s="10">
        <v>-49</v>
      </c>
      <c r="E141" s="89">
        <v>-7.5315093759606988E-3</v>
      </c>
      <c r="F141" s="93">
        <v>290</v>
      </c>
      <c r="G141" s="94">
        <v>813</v>
      </c>
      <c r="H141" s="94">
        <v>3425</v>
      </c>
      <c r="I141" s="94">
        <v>2219</v>
      </c>
      <c r="J141" s="94">
        <v>954</v>
      </c>
      <c r="K141" s="96">
        <v>4.4912498064116464E-2</v>
      </c>
      <c r="L141" s="96">
        <v>0.1259098652625058</v>
      </c>
      <c r="M141" s="96">
        <v>0.53043208920551344</v>
      </c>
      <c r="N141" s="96">
        <v>0.34365804553198082</v>
      </c>
      <c r="O141" s="96">
        <v>0.1477466315626452</v>
      </c>
      <c r="P141" s="109">
        <v>88.525547445255469</v>
      </c>
      <c r="R141" s="19">
        <v>309</v>
      </c>
      <c r="S141" s="14" t="s">
        <v>125</v>
      </c>
      <c r="T141" s="25"/>
      <c r="U141" s="28"/>
      <c r="V141" s="29"/>
      <c r="W141" s="30"/>
      <c r="X141" s="1">
        <v>12</v>
      </c>
      <c r="Y141" s="1">
        <v>3</v>
      </c>
    </row>
    <row r="142" spans="1:25" ht="13.5" customHeight="1">
      <c r="A142" s="18" t="s">
        <v>79</v>
      </c>
      <c r="B142" s="32">
        <v>24260</v>
      </c>
      <c r="C142" s="5">
        <v>24073</v>
      </c>
      <c r="D142" s="10">
        <v>-187</v>
      </c>
      <c r="E142" s="89">
        <v>-7.7081615828524797E-3</v>
      </c>
      <c r="F142" s="93">
        <v>1495</v>
      </c>
      <c r="G142" s="94">
        <v>4108</v>
      </c>
      <c r="H142" s="94">
        <v>13400</v>
      </c>
      <c r="I142" s="94">
        <v>6565</v>
      </c>
      <c r="J142" s="94">
        <v>2921</v>
      </c>
      <c r="K142" s="96">
        <v>6.2102770739002201E-2</v>
      </c>
      <c r="L142" s="96">
        <v>0.17064761350891039</v>
      </c>
      <c r="M142" s="96">
        <v>0.55664021933286256</v>
      </c>
      <c r="N142" s="96">
        <v>0.27271216715822705</v>
      </c>
      <c r="O142" s="96">
        <v>0.12133925975158892</v>
      </c>
      <c r="P142" s="109">
        <v>79.649253731343279</v>
      </c>
      <c r="R142" s="19">
        <v>678</v>
      </c>
      <c r="S142" s="14" t="s">
        <v>80</v>
      </c>
      <c r="T142" s="25"/>
      <c r="U142" s="28"/>
      <c r="V142" s="29"/>
      <c r="W142" s="30"/>
      <c r="X142" s="1">
        <v>17</v>
      </c>
      <c r="Y142" s="1">
        <v>5</v>
      </c>
    </row>
    <row r="143" spans="1:25" ht="13.5" customHeight="1">
      <c r="A143" s="18" t="s">
        <v>104</v>
      </c>
      <c r="B143" s="32">
        <v>10337</v>
      </c>
      <c r="C143" s="5">
        <v>10257</v>
      </c>
      <c r="D143" s="10">
        <v>-80</v>
      </c>
      <c r="E143" s="89">
        <v>-7.7391893199187933E-3</v>
      </c>
      <c r="F143" s="93">
        <v>670</v>
      </c>
      <c r="G143" s="94">
        <v>1693</v>
      </c>
      <c r="H143" s="94">
        <v>5972</v>
      </c>
      <c r="I143" s="94">
        <v>2592</v>
      </c>
      <c r="J143" s="94">
        <v>1180</v>
      </c>
      <c r="K143" s="96">
        <v>6.5321244028468367E-2</v>
      </c>
      <c r="L143" s="96">
        <v>0.16505800916447305</v>
      </c>
      <c r="M143" s="96">
        <v>0.58223652140001947</v>
      </c>
      <c r="N143" s="96">
        <v>0.25270546943550748</v>
      </c>
      <c r="O143" s="96">
        <v>0.11504338500536219</v>
      </c>
      <c r="P143" s="109">
        <v>71.751507032819831</v>
      </c>
      <c r="R143" s="19">
        <v>108</v>
      </c>
      <c r="S143" s="14" t="s">
        <v>105</v>
      </c>
      <c r="T143" s="25"/>
      <c r="U143" s="28"/>
      <c r="V143" s="29"/>
      <c r="W143" s="30"/>
      <c r="X143" s="1">
        <v>6</v>
      </c>
      <c r="Y143" s="1">
        <v>4</v>
      </c>
    </row>
    <row r="144" spans="1:25" ht="13.5" customHeight="1">
      <c r="A144" s="18" t="s">
        <v>9</v>
      </c>
      <c r="B144" s="32">
        <v>19702</v>
      </c>
      <c r="C144" s="5">
        <v>19549</v>
      </c>
      <c r="D144" s="10">
        <v>-153</v>
      </c>
      <c r="E144" s="89">
        <v>-7.7657090650695704E-3</v>
      </c>
      <c r="F144" s="93">
        <v>901</v>
      </c>
      <c r="G144" s="94">
        <v>2435</v>
      </c>
      <c r="H144" s="94">
        <v>11066</v>
      </c>
      <c r="I144" s="94">
        <v>6048</v>
      </c>
      <c r="J144" s="94">
        <v>2962</v>
      </c>
      <c r="K144" s="96">
        <v>4.6089314031408257E-2</v>
      </c>
      <c r="L144" s="96">
        <v>0.12455880096168602</v>
      </c>
      <c r="M144" s="96">
        <v>0.56606476034579778</v>
      </c>
      <c r="N144" s="96">
        <v>0.30937643869251624</v>
      </c>
      <c r="O144" s="96">
        <v>0.15151670162156633</v>
      </c>
      <c r="P144" s="109">
        <v>76.658232423639987</v>
      </c>
      <c r="R144" s="19">
        <v>75</v>
      </c>
      <c r="S144" s="14" t="s">
        <v>10</v>
      </c>
      <c r="T144" s="25"/>
      <c r="U144" s="28"/>
      <c r="V144" s="29"/>
      <c r="W144" s="30"/>
      <c r="X144" s="1">
        <v>8</v>
      </c>
      <c r="Y144" s="1">
        <v>4</v>
      </c>
    </row>
    <row r="145" spans="1:25" ht="13.5" customHeight="1">
      <c r="A145" s="18" t="s">
        <v>352</v>
      </c>
      <c r="B145" s="32">
        <v>4595</v>
      </c>
      <c r="C145" s="5">
        <v>4559</v>
      </c>
      <c r="D145" s="10">
        <v>-36</v>
      </c>
      <c r="E145" s="89">
        <v>-7.8346028291621517E-3</v>
      </c>
      <c r="F145" s="93">
        <v>242</v>
      </c>
      <c r="G145" s="94">
        <v>654</v>
      </c>
      <c r="H145" s="94">
        <v>2615</v>
      </c>
      <c r="I145" s="94">
        <v>1290</v>
      </c>
      <c r="J145" s="94">
        <v>567</v>
      </c>
      <c r="K145" s="96">
        <v>5.3081816187760471E-2</v>
      </c>
      <c r="L145" s="96">
        <v>0.14345251151568325</v>
      </c>
      <c r="M145" s="96">
        <v>0.57359069971484977</v>
      </c>
      <c r="N145" s="96">
        <v>0.282956788769467</v>
      </c>
      <c r="O145" s="96">
        <v>0.12436937924983549</v>
      </c>
      <c r="P145" s="109">
        <v>74.340344168260046</v>
      </c>
      <c r="R145" s="19">
        <v>831</v>
      </c>
      <c r="S145" s="14" t="s">
        <v>352</v>
      </c>
      <c r="T145" s="25"/>
      <c r="U145" s="28"/>
      <c r="V145" s="29"/>
      <c r="W145" s="30"/>
      <c r="X145" s="1">
        <v>9</v>
      </c>
      <c r="Y145" s="1">
        <v>2</v>
      </c>
    </row>
    <row r="146" spans="1:25" ht="13.5" customHeight="1">
      <c r="A146" s="43" t="s">
        <v>450</v>
      </c>
      <c r="B146" s="32">
        <v>8222</v>
      </c>
      <c r="C146" s="5">
        <v>8154</v>
      </c>
      <c r="D146" s="10">
        <v>-68</v>
      </c>
      <c r="E146" s="89">
        <v>-8.27049379712963E-3</v>
      </c>
      <c r="F146" s="93">
        <v>531</v>
      </c>
      <c r="G146" s="94">
        <v>1415</v>
      </c>
      <c r="H146" s="94">
        <v>4593</v>
      </c>
      <c r="I146" s="94">
        <v>2146</v>
      </c>
      <c r="J146" s="94">
        <v>1010</v>
      </c>
      <c r="K146" s="96">
        <v>6.5121412803532008E-2</v>
      </c>
      <c r="L146" s="96">
        <v>0.17353446161393182</v>
      </c>
      <c r="M146" s="96">
        <v>0.5632818248712288</v>
      </c>
      <c r="N146" s="96">
        <v>0.26318371351483932</v>
      </c>
      <c r="O146" s="96">
        <v>0.12386558744174639</v>
      </c>
      <c r="P146" s="109">
        <v>77.531025473546705</v>
      </c>
      <c r="R146" s="40">
        <v>636</v>
      </c>
      <c r="S146" s="14" t="s">
        <v>450</v>
      </c>
      <c r="T146" s="25"/>
      <c r="U146" s="28"/>
      <c r="V146" s="29"/>
      <c r="W146" s="30"/>
      <c r="X146" s="1">
        <v>2</v>
      </c>
      <c r="Y146" s="1">
        <v>3</v>
      </c>
    </row>
    <row r="147" spans="1:25" ht="13.5" customHeight="1">
      <c r="A147" s="18" t="s">
        <v>276</v>
      </c>
      <c r="B147" s="32">
        <v>1076</v>
      </c>
      <c r="C147" s="5">
        <v>1067</v>
      </c>
      <c r="D147" s="10">
        <v>-9</v>
      </c>
      <c r="E147" s="89">
        <v>-8.3643122676579917E-3</v>
      </c>
      <c r="F147" s="93">
        <v>115</v>
      </c>
      <c r="G147" s="94">
        <v>262</v>
      </c>
      <c r="H147" s="94">
        <v>536</v>
      </c>
      <c r="I147" s="94">
        <v>269</v>
      </c>
      <c r="J147" s="94">
        <v>113</v>
      </c>
      <c r="K147" s="96">
        <v>0.1077788191190253</v>
      </c>
      <c r="L147" s="96">
        <v>0.24554826616682288</v>
      </c>
      <c r="M147" s="96">
        <v>0.50234301780693535</v>
      </c>
      <c r="N147" s="96">
        <v>0.2521087160262418</v>
      </c>
      <c r="O147" s="96">
        <v>0.10590440487347703</v>
      </c>
      <c r="P147" s="109">
        <v>99.067164179104466</v>
      </c>
      <c r="R147" s="19">
        <v>483</v>
      </c>
      <c r="S147" s="14" t="s">
        <v>276</v>
      </c>
      <c r="T147" s="25"/>
      <c r="U147" s="28"/>
      <c r="V147" s="29"/>
      <c r="W147" s="30"/>
      <c r="X147" s="1">
        <v>17</v>
      </c>
      <c r="Y147" s="1">
        <v>1</v>
      </c>
    </row>
    <row r="148" spans="1:25" ht="13.5" customHeight="1">
      <c r="A148" s="18" t="s">
        <v>199</v>
      </c>
      <c r="B148" s="32">
        <v>6559</v>
      </c>
      <c r="C148" s="5">
        <v>6504</v>
      </c>
      <c r="D148" s="10">
        <v>-55</v>
      </c>
      <c r="E148" s="89">
        <v>-8.3854246074096528E-3</v>
      </c>
      <c r="F148" s="93">
        <v>360</v>
      </c>
      <c r="G148" s="94">
        <v>888</v>
      </c>
      <c r="H148" s="94">
        <v>3471</v>
      </c>
      <c r="I148" s="94">
        <v>2145</v>
      </c>
      <c r="J148" s="94">
        <v>991</v>
      </c>
      <c r="K148" s="96">
        <v>5.5350553505535055E-2</v>
      </c>
      <c r="L148" s="96">
        <v>0.13653136531365315</v>
      </c>
      <c r="M148" s="96">
        <v>0.53367158671586712</v>
      </c>
      <c r="N148" s="96">
        <v>0.32979704797047971</v>
      </c>
      <c r="O148" s="96">
        <v>0.15236777367773677</v>
      </c>
      <c r="P148" s="109">
        <v>87.381158167675025</v>
      </c>
      <c r="R148" s="19">
        <v>142</v>
      </c>
      <c r="S148" s="14" t="s">
        <v>478</v>
      </c>
      <c r="T148" s="25"/>
      <c r="U148" s="28"/>
      <c r="V148" s="29"/>
      <c r="W148" s="30"/>
      <c r="X148" s="1">
        <v>7</v>
      </c>
      <c r="Y148" s="1">
        <v>3</v>
      </c>
    </row>
    <row r="149" spans="1:25" ht="13.5" customHeight="1">
      <c r="A149" s="18" t="s">
        <v>371</v>
      </c>
      <c r="B149" s="32">
        <v>7497</v>
      </c>
      <c r="C149" s="5">
        <v>7434</v>
      </c>
      <c r="D149" s="10">
        <v>-63</v>
      </c>
      <c r="E149" s="89">
        <v>-8.4033613445377853E-3</v>
      </c>
      <c r="F149" s="93">
        <v>524</v>
      </c>
      <c r="G149" s="94">
        <v>1315</v>
      </c>
      <c r="H149" s="94">
        <v>4181</v>
      </c>
      <c r="I149" s="94">
        <v>1938</v>
      </c>
      <c r="J149" s="94">
        <v>982</v>
      </c>
      <c r="K149" s="96">
        <v>7.0486951842884046E-2</v>
      </c>
      <c r="L149" s="96">
        <v>0.17688996502555823</v>
      </c>
      <c r="M149" s="96">
        <v>0.56241592682270647</v>
      </c>
      <c r="N149" s="96">
        <v>0.26069410815173527</v>
      </c>
      <c r="O149" s="96">
        <v>0.13209577616357276</v>
      </c>
      <c r="P149" s="109">
        <v>77.804353025591965</v>
      </c>
      <c r="R149" s="19">
        <v>893</v>
      </c>
      <c r="S149" s="14" t="s">
        <v>372</v>
      </c>
      <c r="T149" s="25"/>
      <c r="U149" s="28"/>
      <c r="V149" s="29"/>
      <c r="W149" s="30"/>
      <c r="X149" s="1">
        <v>15</v>
      </c>
      <c r="Y149" s="1">
        <v>3</v>
      </c>
    </row>
    <row r="150" spans="1:25" ht="13.5" customHeight="1">
      <c r="A150" s="18" t="s">
        <v>174</v>
      </c>
      <c r="B150" s="32">
        <v>11197</v>
      </c>
      <c r="C150" s="5">
        <v>11102</v>
      </c>
      <c r="D150" s="10">
        <v>-95</v>
      </c>
      <c r="E150" s="89">
        <v>-8.4844154684290407E-3</v>
      </c>
      <c r="F150" s="93">
        <v>729</v>
      </c>
      <c r="G150" s="94">
        <v>1792</v>
      </c>
      <c r="H150" s="94">
        <v>5979</v>
      </c>
      <c r="I150" s="94">
        <v>3331</v>
      </c>
      <c r="J150" s="94">
        <v>1554</v>
      </c>
      <c r="K150" s="96">
        <v>6.5663844352368939E-2</v>
      </c>
      <c r="L150" s="96">
        <v>0.16141235813366961</v>
      </c>
      <c r="M150" s="96">
        <v>0.53855161232210413</v>
      </c>
      <c r="N150" s="96">
        <v>0.30003602954422626</v>
      </c>
      <c r="O150" s="96">
        <v>0.13997477931904162</v>
      </c>
      <c r="P150" s="109">
        <v>85.683224619501587</v>
      </c>
      <c r="R150" s="19">
        <v>10</v>
      </c>
      <c r="S150" s="14" t="s">
        <v>472</v>
      </c>
      <c r="T150" s="25"/>
      <c r="U150" s="28"/>
      <c r="V150" s="29"/>
      <c r="W150" s="30"/>
      <c r="X150" s="1">
        <v>14</v>
      </c>
      <c r="Y150" s="1">
        <v>4</v>
      </c>
    </row>
    <row r="151" spans="1:25" ht="13.5" customHeight="1">
      <c r="A151" s="18" t="s">
        <v>293</v>
      </c>
      <c r="B151" s="32">
        <v>2676</v>
      </c>
      <c r="C151" s="5">
        <v>2653</v>
      </c>
      <c r="D151" s="10">
        <v>-23</v>
      </c>
      <c r="E151" s="89">
        <v>-8.5949177877429062E-3</v>
      </c>
      <c r="F151" s="93">
        <v>255</v>
      </c>
      <c r="G151" s="94">
        <v>649</v>
      </c>
      <c r="H151" s="94">
        <v>1331</v>
      </c>
      <c r="I151" s="94">
        <v>673</v>
      </c>
      <c r="J151" s="94">
        <v>289</v>
      </c>
      <c r="K151" s="96">
        <v>9.6117602713908776E-2</v>
      </c>
      <c r="L151" s="96">
        <v>0.24462872220128157</v>
      </c>
      <c r="M151" s="96">
        <v>0.50169619298906898</v>
      </c>
      <c r="N151" s="96">
        <v>0.25367508480964945</v>
      </c>
      <c r="O151" s="96">
        <v>0.10893328307576329</v>
      </c>
      <c r="P151" s="109">
        <v>99.323816679188582</v>
      </c>
      <c r="R151" s="19">
        <v>584</v>
      </c>
      <c r="S151" s="14" t="s">
        <v>293</v>
      </c>
      <c r="T151" s="25"/>
      <c r="U151" s="28"/>
      <c r="V151" s="29"/>
      <c r="W151" s="30"/>
      <c r="X151" s="1">
        <v>16</v>
      </c>
      <c r="Y151" s="1">
        <v>2</v>
      </c>
    </row>
    <row r="152" spans="1:25" ht="13.5" customHeight="1">
      <c r="A152" s="18" t="s">
        <v>454</v>
      </c>
      <c r="B152" s="32">
        <v>51400</v>
      </c>
      <c r="C152" s="5">
        <v>50933</v>
      </c>
      <c r="D152" s="10">
        <v>-467</v>
      </c>
      <c r="E152" s="89">
        <v>-9.0856031128404569E-3</v>
      </c>
      <c r="F152" s="93">
        <v>2436</v>
      </c>
      <c r="G152" s="94">
        <v>6683</v>
      </c>
      <c r="H152" s="94">
        <v>29457</v>
      </c>
      <c r="I152" s="94">
        <v>14793</v>
      </c>
      <c r="J152" s="94">
        <v>7052</v>
      </c>
      <c r="K152" s="96">
        <v>4.78275381383386E-2</v>
      </c>
      <c r="L152" s="96">
        <v>0.13121159169889857</v>
      </c>
      <c r="M152" s="96">
        <v>0.57834802583786538</v>
      </c>
      <c r="N152" s="96">
        <v>0.290440382463236</v>
      </c>
      <c r="O152" s="96">
        <v>0.13845640351049418</v>
      </c>
      <c r="P152" s="109">
        <v>72.906270156499303</v>
      </c>
      <c r="R152" s="19">
        <v>734</v>
      </c>
      <c r="S152" s="14" t="s">
        <v>454</v>
      </c>
      <c r="T152" s="25"/>
      <c r="U152" s="28"/>
      <c r="V152" s="29"/>
      <c r="W152" s="30"/>
      <c r="X152" s="1">
        <v>2</v>
      </c>
      <c r="Y152" s="1">
        <v>6</v>
      </c>
    </row>
    <row r="153" spans="1:25" ht="13.5" customHeight="1">
      <c r="A153" s="18" t="s">
        <v>337</v>
      </c>
      <c r="B153" s="32">
        <v>2904</v>
      </c>
      <c r="C153" s="5">
        <v>2877</v>
      </c>
      <c r="D153" s="10">
        <v>-27</v>
      </c>
      <c r="E153" s="89">
        <v>-9.2975206611570771E-3</v>
      </c>
      <c r="F153" s="93">
        <v>125</v>
      </c>
      <c r="G153" s="94">
        <v>369</v>
      </c>
      <c r="H153" s="94">
        <v>1480</v>
      </c>
      <c r="I153" s="94">
        <v>1028</v>
      </c>
      <c r="J153" s="94">
        <v>451</v>
      </c>
      <c r="K153" s="96">
        <v>4.3448036148766078E-2</v>
      </c>
      <c r="L153" s="96">
        <v>0.12825860271115747</v>
      </c>
      <c r="M153" s="96">
        <v>0.51442474800139038</v>
      </c>
      <c r="N153" s="96">
        <v>0.35731664928745221</v>
      </c>
      <c r="O153" s="96">
        <v>0.156760514424748</v>
      </c>
      <c r="P153" s="109">
        <v>94.391891891891888</v>
      </c>
      <c r="R153" s="19">
        <v>751</v>
      </c>
      <c r="S153" s="14" t="s">
        <v>337</v>
      </c>
      <c r="T153" s="27"/>
      <c r="U153" s="28"/>
      <c r="V153" s="29"/>
      <c r="W153" s="30"/>
      <c r="X153" s="1">
        <v>19</v>
      </c>
      <c r="Y153" s="1">
        <v>2</v>
      </c>
    </row>
    <row r="154" spans="1:25" ht="13.5" customHeight="1">
      <c r="A154" s="18" t="s">
        <v>329</v>
      </c>
      <c r="B154" s="32">
        <v>1810</v>
      </c>
      <c r="C154" s="5">
        <v>1793</v>
      </c>
      <c r="D154" s="10">
        <v>-17</v>
      </c>
      <c r="E154" s="89">
        <v>-9.3922651933702195E-3</v>
      </c>
      <c r="F154" s="93">
        <v>115</v>
      </c>
      <c r="G154" s="94">
        <v>295</v>
      </c>
      <c r="H154" s="94">
        <v>1025</v>
      </c>
      <c r="I154" s="94">
        <v>473</v>
      </c>
      <c r="J154" s="94">
        <v>222</v>
      </c>
      <c r="K154" s="96">
        <v>6.4138315672058008E-2</v>
      </c>
      <c r="L154" s="96">
        <v>0.16452872281093139</v>
      </c>
      <c r="M154" s="96">
        <v>0.57166759620747354</v>
      </c>
      <c r="N154" s="96">
        <v>0.26380368098159507</v>
      </c>
      <c r="O154" s="96">
        <v>0.1238148354712772</v>
      </c>
      <c r="P154" s="109">
        <v>74.926829268292678</v>
      </c>
      <c r="R154" s="19">
        <v>736</v>
      </c>
      <c r="S154" s="14" t="s">
        <v>329</v>
      </c>
      <c r="T154" s="25"/>
      <c r="U154" s="28"/>
      <c r="V154" s="29"/>
      <c r="W154" s="30"/>
      <c r="X154" s="1">
        <v>21</v>
      </c>
      <c r="Y154" s="1">
        <v>1</v>
      </c>
    </row>
    <row r="155" spans="1:25" ht="13.5" customHeight="1">
      <c r="A155" s="18" t="s">
        <v>284</v>
      </c>
      <c r="B155" s="32">
        <v>4689</v>
      </c>
      <c r="C155" s="5">
        <v>4644</v>
      </c>
      <c r="D155" s="10">
        <v>-45</v>
      </c>
      <c r="E155" s="89">
        <v>-9.5969289827255722E-3</v>
      </c>
      <c r="F155" s="93">
        <v>323</v>
      </c>
      <c r="G155" s="94">
        <v>870</v>
      </c>
      <c r="H155" s="94">
        <v>2791</v>
      </c>
      <c r="I155" s="94">
        <v>983</v>
      </c>
      <c r="J155" s="94">
        <v>407</v>
      </c>
      <c r="K155" s="96">
        <v>6.9552110249784665E-2</v>
      </c>
      <c r="L155" s="96">
        <v>0.18733850129198967</v>
      </c>
      <c r="M155" s="96">
        <v>0.60099052540913001</v>
      </c>
      <c r="N155" s="96">
        <v>0.21167097329888027</v>
      </c>
      <c r="O155" s="96">
        <v>8.7639965546942297E-2</v>
      </c>
      <c r="P155" s="109">
        <v>66.3919742027947</v>
      </c>
      <c r="R155" s="19">
        <v>538</v>
      </c>
      <c r="S155" s="14" t="s">
        <v>285</v>
      </c>
      <c r="T155" s="25"/>
      <c r="U155" s="28"/>
      <c r="V155" s="29"/>
      <c r="W155" s="30"/>
      <c r="X155" s="1">
        <v>2</v>
      </c>
      <c r="Y155" s="1">
        <v>2</v>
      </c>
    </row>
    <row r="156" spans="1:25" ht="13.5" customHeight="1">
      <c r="A156" s="18" t="s">
        <v>334</v>
      </c>
      <c r="B156" s="32">
        <v>4781</v>
      </c>
      <c r="C156" s="5">
        <v>4735</v>
      </c>
      <c r="D156" s="10">
        <v>-46</v>
      </c>
      <c r="E156" s="89">
        <v>-9.6214181133653653E-3</v>
      </c>
      <c r="F156" s="93">
        <v>413</v>
      </c>
      <c r="G156" s="94">
        <v>1126</v>
      </c>
      <c r="H156" s="94">
        <v>2650</v>
      </c>
      <c r="I156" s="94">
        <v>959</v>
      </c>
      <c r="J156" s="94">
        <v>451</v>
      </c>
      <c r="K156" s="96">
        <v>8.7222808870116159E-2</v>
      </c>
      <c r="L156" s="96">
        <v>0.23780359028511089</v>
      </c>
      <c r="M156" s="96">
        <v>0.55966209081309393</v>
      </c>
      <c r="N156" s="96">
        <v>0.20253431890179513</v>
      </c>
      <c r="O156" s="96">
        <v>9.5248152059134103E-2</v>
      </c>
      <c r="P156" s="109">
        <v>78.679245283018872</v>
      </c>
      <c r="R156" s="19">
        <v>746</v>
      </c>
      <c r="S156" s="14" t="s">
        <v>334</v>
      </c>
      <c r="T156" s="25"/>
      <c r="U156" s="28"/>
      <c r="V156" s="29"/>
      <c r="W156" s="30"/>
      <c r="X156" s="1">
        <v>17</v>
      </c>
      <c r="Y156" s="1">
        <v>2</v>
      </c>
    </row>
    <row r="157" spans="1:25" ht="13.5" customHeight="1">
      <c r="A157" s="18" t="s">
        <v>253</v>
      </c>
      <c r="B157" s="32">
        <v>6614</v>
      </c>
      <c r="C157" s="5">
        <v>6549</v>
      </c>
      <c r="D157" s="10">
        <v>-65</v>
      </c>
      <c r="E157" s="89">
        <v>-9.8276383429090064E-3</v>
      </c>
      <c r="F157" s="93">
        <v>304</v>
      </c>
      <c r="G157" s="94">
        <v>774</v>
      </c>
      <c r="H157" s="94">
        <v>3421</v>
      </c>
      <c r="I157" s="94">
        <v>2354</v>
      </c>
      <c r="J157" s="94">
        <v>1145</v>
      </c>
      <c r="K157" s="96">
        <v>4.6419300656588794E-2</v>
      </c>
      <c r="L157" s="96">
        <v>0.11818598259276225</v>
      </c>
      <c r="M157" s="96">
        <v>0.52236982745457317</v>
      </c>
      <c r="N157" s="96">
        <v>0.35944418995266453</v>
      </c>
      <c r="O157" s="96">
        <v>0.17483585280195449</v>
      </c>
      <c r="P157" s="109">
        <v>91.435252850043838</v>
      </c>
      <c r="R157" s="19">
        <v>322</v>
      </c>
      <c r="S157" s="14" t="s">
        <v>254</v>
      </c>
      <c r="T157" s="25"/>
      <c r="U157" s="28"/>
      <c r="V157" s="29"/>
      <c r="W157" s="30"/>
      <c r="X157" s="1">
        <v>2</v>
      </c>
      <c r="Y157" s="1">
        <v>3</v>
      </c>
    </row>
    <row r="158" spans="1:25" ht="13.5" customHeight="1">
      <c r="A158" s="18" t="s">
        <v>326</v>
      </c>
      <c r="B158" s="32">
        <v>4155</v>
      </c>
      <c r="C158" s="5">
        <v>4114</v>
      </c>
      <c r="D158" s="10">
        <v>-41</v>
      </c>
      <c r="E158" s="89">
        <v>-9.867629362214192E-3</v>
      </c>
      <c r="F158" s="93">
        <v>173</v>
      </c>
      <c r="G158" s="94">
        <v>433</v>
      </c>
      <c r="H158" s="94">
        <v>2059</v>
      </c>
      <c r="I158" s="94">
        <v>1622</v>
      </c>
      <c r="J158" s="94">
        <v>812</v>
      </c>
      <c r="K158" s="96">
        <v>4.2051531356344193E-2</v>
      </c>
      <c r="L158" s="96">
        <v>0.10525036460865338</v>
      </c>
      <c r="M158" s="96">
        <v>0.5004861448711716</v>
      </c>
      <c r="N158" s="96">
        <v>0.39426349052017501</v>
      </c>
      <c r="O158" s="96">
        <v>0.1973748176956733</v>
      </c>
      <c r="P158" s="109">
        <v>99.80573093734823</v>
      </c>
      <c r="R158" s="19">
        <v>702</v>
      </c>
      <c r="S158" s="14" t="s">
        <v>326</v>
      </c>
      <c r="T158" s="25"/>
      <c r="U158" s="28"/>
      <c r="V158" s="29"/>
      <c r="W158" s="30"/>
      <c r="X158" s="1">
        <v>6</v>
      </c>
      <c r="Y158" s="1">
        <v>2</v>
      </c>
    </row>
    <row r="159" spans="1:25" ht="13.5" customHeight="1">
      <c r="A159" s="18" t="s">
        <v>217</v>
      </c>
      <c r="B159" s="32">
        <v>1786</v>
      </c>
      <c r="C159" s="5">
        <v>1768</v>
      </c>
      <c r="D159" s="10">
        <v>-18</v>
      </c>
      <c r="E159" s="89">
        <v>-1.007838745800671E-2</v>
      </c>
      <c r="F159" s="93">
        <v>80</v>
      </c>
      <c r="G159" s="94">
        <v>246</v>
      </c>
      <c r="H159" s="94">
        <v>950</v>
      </c>
      <c r="I159" s="94">
        <v>572</v>
      </c>
      <c r="J159" s="94">
        <v>255</v>
      </c>
      <c r="K159" s="96">
        <v>4.5248868778280542E-2</v>
      </c>
      <c r="L159" s="96">
        <v>0.13914027149321267</v>
      </c>
      <c r="M159" s="96">
        <v>0.53733031674208143</v>
      </c>
      <c r="N159" s="96">
        <v>0.3235294117647059</v>
      </c>
      <c r="O159" s="96">
        <v>0.14423076923076922</v>
      </c>
      <c r="P159" s="109">
        <v>86.10526315789474</v>
      </c>
      <c r="R159" s="19">
        <v>177</v>
      </c>
      <c r="S159" s="14" t="s">
        <v>217</v>
      </c>
      <c r="T159" s="25"/>
      <c r="U159" s="28"/>
      <c r="V159" s="29"/>
      <c r="W159" s="30"/>
      <c r="X159" s="1">
        <v>6</v>
      </c>
      <c r="Y159" s="1">
        <v>1</v>
      </c>
    </row>
    <row r="160" spans="1:25" ht="13.5" customHeight="1">
      <c r="A160" s="18" t="s">
        <v>156</v>
      </c>
      <c r="B160" s="32">
        <v>17253</v>
      </c>
      <c r="C160" s="5">
        <v>17077</v>
      </c>
      <c r="D160" s="10">
        <v>-176</v>
      </c>
      <c r="E160" s="89">
        <v>-1.0201124442125953E-2</v>
      </c>
      <c r="F160" s="93">
        <v>741</v>
      </c>
      <c r="G160" s="94">
        <v>1943</v>
      </c>
      <c r="H160" s="94">
        <v>9198</v>
      </c>
      <c r="I160" s="94">
        <v>5936</v>
      </c>
      <c r="J160" s="94">
        <v>2714</v>
      </c>
      <c r="K160" s="96">
        <v>4.3391696433799851E-2</v>
      </c>
      <c r="L160" s="96">
        <v>0.11377876676231188</v>
      </c>
      <c r="M160" s="96">
        <v>0.53861919540902969</v>
      </c>
      <c r="N160" s="96">
        <v>0.34760203782865845</v>
      </c>
      <c r="O160" s="96">
        <v>0.1589272120395854</v>
      </c>
      <c r="P160" s="109">
        <v>85.659926070884978</v>
      </c>
      <c r="R160" s="19">
        <v>593</v>
      </c>
      <c r="S160" s="14" t="s">
        <v>156</v>
      </c>
      <c r="T160" s="25"/>
      <c r="U160" s="28"/>
      <c r="V160" s="29"/>
      <c r="W160" s="30"/>
      <c r="X160" s="1">
        <v>10</v>
      </c>
      <c r="Y160" s="1">
        <v>4</v>
      </c>
    </row>
    <row r="161" spans="1:25" ht="13.5" customHeight="1">
      <c r="A161" s="18" t="s">
        <v>364</v>
      </c>
      <c r="B161" s="32">
        <v>3296</v>
      </c>
      <c r="C161" s="5">
        <v>3262</v>
      </c>
      <c r="D161" s="10">
        <v>-34</v>
      </c>
      <c r="E161" s="89">
        <v>-1.0315533980582492E-2</v>
      </c>
      <c r="F161" s="93">
        <v>126</v>
      </c>
      <c r="G161" s="94">
        <v>314</v>
      </c>
      <c r="H161" s="94">
        <v>1562</v>
      </c>
      <c r="I161" s="94">
        <v>1386</v>
      </c>
      <c r="J161" s="94">
        <v>622</v>
      </c>
      <c r="K161" s="96">
        <v>3.8626609442060089E-2</v>
      </c>
      <c r="L161" s="96">
        <v>9.6259963212752916E-2</v>
      </c>
      <c r="M161" s="96">
        <v>0.47884733292458614</v>
      </c>
      <c r="N161" s="96">
        <v>0.42489270386266093</v>
      </c>
      <c r="O161" s="96">
        <v>0.19068056407112202</v>
      </c>
      <c r="P161" s="109">
        <v>108.8348271446863</v>
      </c>
      <c r="R161" s="19">
        <v>854</v>
      </c>
      <c r="S161" s="14" t="s">
        <v>364</v>
      </c>
      <c r="T161" s="25"/>
      <c r="U161" s="28"/>
      <c r="V161" s="29"/>
      <c r="W161" s="30"/>
      <c r="X161" s="1">
        <v>19</v>
      </c>
      <c r="Y161" s="1">
        <v>2</v>
      </c>
    </row>
    <row r="162" spans="1:25" ht="13.5" customHeight="1">
      <c r="A162" s="18" t="s">
        <v>113</v>
      </c>
      <c r="B162" s="32">
        <v>12662</v>
      </c>
      <c r="C162" s="5">
        <v>12528</v>
      </c>
      <c r="D162" s="10">
        <v>-134</v>
      </c>
      <c r="E162" s="89">
        <v>-1.0582846311799066E-2</v>
      </c>
      <c r="F162" s="93">
        <v>699</v>
      </c>
      <c r="G162" s="94">
        <v>1745</v>
      </c>
      <c r="H162" s="94">
        <v>7014</v>
      </c>
      <c r="I162" s="94">
        <v>3769</v>
      </c>
      <c r="J162" s="94">
        <v>1671</v>
      </c>
      <c r="K162" s="96">
        <v>5.5795019157088122E-2</v>
      </c>
      <c r="L162" s="96">
        <v>0.13928799489144317</v>
      </c>
      <c r="M162" s="96">
        <v>0.55986590038314177</v>
      </c>
      <c r="N162" s="96">
        <v>0.30084610472541506</v>
      </c>
      <c r="O162" s="96">
        <v>0.13338122605363983</v>
      </c>
      <c r="P162" s="109">
        <v>78.614200171086395</v>
      </c>
      <c r="R162" s="19">
        <v>214</v>
      </c>
      <c r="S162" s="14" t="s">
        <v>113</v>
      </c>
      <c r="T162" s="25"/>
      <c r="U162" s="28"/>
      <c r="V162" s="29"/>
      <c r="W162" s="30"/>
      <c r="X162" s="1">
        <v>4</v>
      </c>
      <c r="Y162" s="1">
        <v>4</v>
      </c>
    </row>
    <row r="163" spans="1:25" ht="13.5" customHeight="1">
      <c r="A163" s="18" t="s">
        <v>107</v>
      </c>
      <c r="B163" s="32">
        <v>6877</v>
      </c>
      <c r="C163" s="5">
        <v>6804</v>
      </c>
      <c r="D163" s="10">
        <v>-73</v>
      </c>
      <c r="E163" s="89">
        <v>-1.0615093790897201E-2</v>
      </c>
      <c r="F163" s="93">
        <v>326</v>
      </c>
      <c r="G163" s="94">
        <v>911</v>
      </c>
      <c r="H163" s="94">
        <v>3606</v>
      </c>
      <c r="I163" s="94">
        <v>2287</v>
      </c>
      <c r="J163" s="94">
        <v>1040</v>
      </c>
      <c r="K163" s="96">
        <v>4.7912992357436804E-2</v>
      </c>
      <c r="L163" s="96">
        <v>0.13389182833627278</v>
      </c>
      <c r="M163" s="96">
        <v>0.5299823633156967</v>
      </c>
      <c r="N163" s="96">
        <v>0.33612580834803057</v>
      </c>
      <c r="O163" s="96">
        <v>0.15285126396237508</v>
      </c>
      <c r="P163" s="109">
        <v>88.685524126455903</v>
      </c>
      <c r="R163" s="19">
        <v>143</v>
      </c>
      <c r="S163" s="14" t="s">
        <v>108</v>
      </c>
      <c r="T163" s="25"/>
      <c r="U163" s="28"/>
      <c r="V163" s="29"/>
      <c r="W163" s="30"/>
      <c r="X163" s="1">
        <v>6</v>
      </c>
      <c r="Y163" s="1">
        <v>3</v>
      </c>
    </row>
    <row r="164" spans="1:25" ht="13.5" customHeight="1">
      <c r="A164" s="18" t="s">
        <v>259</v>
      </c>
      <c r="B164" s="32">
        <v>2917</v>
      </c>
      <c r="C164" s="5">
        <v>2886</v>
      </c>
      <c r="D164" s="10">
        <v>-31</v>
      </c>
      <c r="E164" s="89">
        <v>-1.0627356873500138E-2</v>
      </c>
      <c r="F164" s="93">
        <v>182</v>
      </c>
      <c r="G164" s="94">
        <v>489</v>
      </c>
      <c r="H164" s="94">
        <v>1618</v>
      </c>
      <c r="I164" s="94">
        <v>779</v>
      </c>
      <c r="J164" s="94">
        <v>354</v>
      </c>
      <c r="K164" s="96">
        <v>6.3063063063063057E-2</v>
      </c>
      <c r="L164" s="96">
        <v>0.16943866943866945</v>
      </c>
      <c r="M164" s="96">
        <v>0.56063756063756065</v>
      </c>
      <c r="N164" s="96">
        <v>0.26992376992376993</v>
      </c>
      <c r="O164" s="96">
        <v>0.12266112266112267</v>
      </c>
      <c r="P164" s="109">
        <v>78.368355995055623</v>
      </c>
      <c r="R164" s="19">
        <v>416</v>
      </c>
      <c r="S164" s="14" t="s">
        <v>259</v>
      </c>
      <c r="T164" s="20"/>
      <c r="U164" s="28"/>
      <c r="V164" s="29"/>
      <c r="W164" s="30"/>
      <c r="X164" s="1">
        <v>9</v>
      </c>
      <c r="Y164" s="1">
        <v>2</v>
      </c>
    </row>
    <row r="165" spans="1:25" ht="13.5" customHeight="1">
      <c r="A165" s="18" t="s">
        <v>129</v>
      </c>
      <c r="B165" s="32">
        <v>8456</v>
      </c>
      <c r="C165" s="5">
        <v>8366</v>
      </c>
      <c r="D165" s="10">
        <v>-90</v>
      </c>
      <c r="E165" s="89">
        <v>-1.0643330179754051E-2</v>
      </c>
      <c r="F165" s="93">
        <v>507</v>
      </c>
      <c r="G165" s="94">
        <v>1347</v>
      </c>
      <c r="H165" s="94">
        <v>4876</v>
      </c>
      <c r="I165" s="94">
        <v>2143</v>
      </c>
      <c r="J165" s="94">
        <v>1023</v>
      </c>
      <c r="K165" s="96">
        <v>6.0602438441310066E-2</v>
      </c>
      <c r="L165" s="96">
        <v>0.16100884532632082</v>
      </c>
      <c r="M165" s="96">
        <v>0.58283528568013387</v>
      </c>
      <c r="N165" s="96">
        <v>0.25615586899354531</v>
      </c>
      <c r="O165" s="96">
        <v>0.12228065981353096</v>
      </c>
      <c r="P165" s="109">
        <v>71.575061525840852</v>
      </c>
      <c r="R165" s="19">
        <v>400</v>
      </c>
      <c r="S165" s="14" t="s">
        <v>484</v>
      </c>
      <c r="T165" s="25"/>
      <c r="U165" s="28"/>
      <c r="V165" s="29"/>
      <c r="W165" s="30"/>
      <c r="X165" s="1">
        <v>2</v>
      </c>
      <c r="Y165" s="1">
        <v>3</v>
      </c>
    </row>
    <row r="166" spans="1:25" ht="13.5" customHeight="1">
      <c r="A166" s="18" t="s">
        <v>99</v>
      </c>
      <c r="B166" s="32">
        <v>19973</v>
      </c>
      <c r="C166" s="5">
        <v>19759</v>
      </c>
      <c r="D166" s="10">
        <v>-214</v>
      </c>
      <c r="E166" s="89">
        <v>-1.0714464527111556E-2</v>
      </c>
      <c r="F166" s="93">
        <v>872</v>
      </c>
      <c r="G166" s="94">
        <v>2272</v>
      </c>
      <c r="H166" s="94">
        <v>10889</v>
      </c>
      <c r="I166" s="94">
        <v>6598</v>
      </c>
      <c r="J166" s="94">
        <v>2980</v>
      </c>
      <c r="K166" s="96">
        <v>4.4131788045953746E-2</v>
      </c>
      <c r="L166" s="96">
        <v>0.11498557619312719</v>
      </c>
      <c r="M166" s="96">
        <v>0.55109064223897974</v>
      </c>
      <c r="N166" s="96">
        <v>0.3339237815678931</v>
      </c>
      <c r="O166" s="96">
        <v>0.15081734905612632</v>
      </c>
      <c r="P166" s="109">
        <v>81.458352465791165</v>
      </c>
      <c r="R166" s="19">
        <v>915</v>
      </c>
      <c r="S166" s="14" t="s">
        <v>99</v>
      </c>
      <c r="T166" s="25"/>
      <c r="U166" s="28"/>
      <c r="V166" s="29"/>
      <c r="W166" s="30"/>
      <c r="X166" s="1">
        <v>11</v>
      </c>
      <c r="Y166" s="1">
        <v>4</v>
      </c>
    </row>
    <row r="167" spans="1:25" ht="13.5" customHeight="1">
      <c r="A167" s="18" t="s">
        <v>365</v>
      </c>
      <c r="B167" s="32">
        <v>2420</v>
      </c>
      <c r="C167" s="5">
        <v>2394</v>
      </c>
      <c r="D167" s="10">
        <v>-26</v>
      </c>
      <c r="E167" s="89">
        <v>-1.0743801652892571E-2</v>
      </c>
      <c r="F167" s="93">
        <v>77</v>
      </c>
      <c r="G167" s="94">
        <v>232</v>
      </c>
      <c r="H167" s="94">
        <v>1221</v>
      </c>
      <c r="I167" s="94">
        <v>941</v>
      </c>
      <c r="J167" s="94">
        <v>388</v>
      </c>
      <c r="K167" s="96">
        <v>3.2163742690058478E-2</v>
      </c>
      <c r="L167" s="96">
        <v>9.6908939014202167E-2</v>
      </c>
      <c r="M167" s="96">
        <v>0.5100250626566416</v>
      </c>
      <c r="N167" s="96">
        <v>0.39306599832915623</v>
      </c>
      <c r="O167" s="96">
        <v>0.16207184628237259</v>
      </c>
      <c r="P167" s="109">
        <v>96.068796068796061</v>
      </c>
      <c r="R167" s="19">
        <v>857</v>
      </c>
      <c r="S167" s="14" t="s">
        <v>365</v>
      </c>
      <c r="T167" s="25"/>
      <c r="U167" s="28"/>
      <c r="V167" s="29"/>
      <c r="W167" s="30"/>
      <c r="X167" s="1">
        <v>11</v>
      </c>
      <c r="Y167" s="1">
        <v>2</v>
      </c>
    </row>
    <row r="168" spans="1:25" ht="13.5" customHeight="1">
      <c r="A168" s="18" t="s">
        <v>45</v>
      </c>
      <c r="B168" s="32">
        <v>10396</v>
      </c>
      <c r="C168" s="5">
        <v>10284</v>
      </c>
      <c r="D168" s="10">
        <v>-112</v>
      </c>
      <c r="E168" s="89">
        <v>-1.0773374374759559E-2</v>
      </c>
      <c r="F168" s="93">
        <v>688</v>
      </c>
      <c r="G168" s="94">
        <v>1828</v>
      </c>
      <c r="H168" s="94">
        <v>6105</v>
      </c>
      <c r="I168" s="94">
        <v>2351</v>
      </c>
      <c r="J168" s="94">
        <v>1336</v>
      </c>
      <c r="K168" s="96">
        <v>6.6900038895371453E-2</v>
      </c>
      <c r="L168" s="96">
        <v>0.17775184753014392</v>
      </c>
      <c r="M168" s="96">
        <v>0.59364060676779462</v>
      </c>
      <c r="N168" s="96">
        <v>0.22860754570206146</v>
      </c>
      <c r="O168" s="96">
        <v>0.12991054064566315</v>
      </c>
      <c r="P168" s="109">
        <v>68.452088452088461</v>
      </c>
      <c r="R168" s="19">
        <v>235</v>
      </c>
      <c r="S168" s="14" t="s">
        <v>46</v>
      </c>
      <c r="T168" s="25"/>
      <c r="U168" s="28"/>
      <c r="V168" s="29"/>
      <c r="W168" s="30"/>
      <c r="X168" s="1">
        <v>1</v>
      </c>
      <c r="Y168" s="1">
        <v>4</v>
      </c>
    </row>
    <row r="169" spans="1:25" ht="13.5" customHeight="1">
      <c r="A169" s="18" t="s">
        <v>172</v>
      </c>
      <c r="B169" s="32">
        <v>18318</v>
      </c>
      <c r="C169" s="5">
        <v>18120</v>
      </c>
      <c r="D169" s="10">
        <v>-198</v>
      </c>
      <c r="E169" s="89">
        <v>-1.0809040288241034E-2</v>
      </c>
      <c r="F169" s="93">
        <v>976</v>
      </c>
      <c r="G169" s="94">
        <v>2642</v>
      </c>
      <c r="H169" s="94">
        <v>10184</v>
      </c>
      <c r="I169" s="94">
        <v>5294</v>
      </c>
      <c r="J169" s="94">
        <v>2482</v>
      </c>
      <c r="K169" s="96">
        <v>5.3863134657836646E-2</v>
      </c>
      <c r="L169" s="96">
        <v>0.14580573951434878</v>
      </c>
      <c r="M169" s="96">
        <v>0.56203090507726272</v>
      </c>
      <c r="N169" s="96">
        <v>0.2921633554083885</v>
      </c>
      <c r="O169" s="96">
        <v>0.1369757174392936</v>
      </c>
      <c r="P169" s="109">
        <v>77.926158680282796</v>
      </c>
      <c r="R169" s="19">
        <v>992</v>
      </c>
      <c r="S169" s="14" t="s">
        <v>172</v>
      </c>
      <c r="T169" s="25"/>
      <c r="U169" s="28"/>
      <c r="V169" s="29"/>
      <c r="W169" s="30"/>
      <c r="X169" s="1">
        <v>13</v>
      </c>
      <c r="Y169" s="1">
        <v>4</v>
      </c>
    </row>
    <row r="170" spans="1:25" ht="13.5" customHeight="1">
      <c r="A170" s="18" t="s">
        <v>382</v>
      </c>
      <c r="B170" s="32">
        <v>6465</v>
      </c>
      <c r="C170" s="5">
        <v>6395</v>
      </c>
      <c r="D170" s="10">
        <v>-70</v>
      </c>
      <c r="E170" s="89">
        <v>-1.0827532869296164E-2</v>
      </c>
      <c r="F170" s="93">
        <v>280</v>
      </c>
      <c r="G170" s="94">
        <v>744</v>
      </c>
      <c r="H170" s="94">
        <v>3198</v>
      </c>
      <c r="I170" s="94">
        <v>2453</v>
      </c>
      <c r="J170" s="94">
        <v>1239</v>
      </c>
      <c r="K170" s="96">
        <v>4.3784206411258797E-2</v>
      </c>
      <c r="L170" s="96">
        <v>0.1163408913213448</v>
      </c>
      <c r="M170" s="96">
        <v>0.50007818608287724</v>
      </c>
      <c r="N170" s="96">
        <v>0.38358092259577797</v>
      </c>
      <c r="O170" s="96">
        <v>0.19374511336982017</v>
      </c>
      <c r="P170" s="109">
        <v>99.96873045653534</v>
      </c>
      <c r="R170" s="19">
        <v>936</v>
      </c>
      <c r="S170" s="14" t="s">
        <v>383</v>
      </c>
      <c r="T170" s="25"/>
      <c r="U170" s="28"/>
      <c r="V170" s="29"/>
      <c r="W170" s="30"/>
      <c r="X170" s="1">
        <v>6</v>
      </c>
      <c r="Y170" s="1">
        <v>3</v>
      </c>
    </row>
    <row r="171" spans="1:25" ht="13.5" customHeight="1">
      <c r="A171" s="18" t="s">
        <v>152</v>
      </c>
      <c r="B171" s="32">
        <v>7102</v>
      </c>
      <c r="C171" s="5">
        <v>7025</v>
      </c>
      <c r="D171" s="10">
        <v>-77</v>
      </c>
      <c r="E171" s="89">
        <v>-1.0842016333427185E-2</v>
      </c>
      <c r="F171" s="93">
        <v>439</v>
      </c>
      <c r="G171" s="94">
        <v>1164</v>
      </c>
      <c r="H171" s="94">
        <v>3833</v>
      </c>
      <c r="I171" s="94">
        <v>2028</v>
      </c>
      <c r="J171" s="94">
        <v>983</v>
      </c>
      <c r="K171" s="96">
        <v>6.2491103202846975E-2</v>
      </c>
      <c r="L171" s="96">
        <v>0.16569395017793595</v>
      </c>
      <c r="M171" s="96">
        <v>0.54562277580071172</v>
      </c>
      <c r="N171" s="96">
        <v>0.2886832740213523</v>
      </c>
      <c r="O171" s="96">
        <v>0.13992882562277581</v>
      </c>
      <c r="P171" s="109">
        <v>83.276806678841638</v>
      </c>
      <c r="R171" s="19">
        <v>563</v>
      </c>
      <c r="S171" s="14" t="s">
        <v>152</v>
      </c>
      <c r="T171" s="25"/>
      <c r="U171" s="28"/>
      <c r="V171" s="29"/>
      <c r="W171" s="30"/>
      <c r="X171" s="1">
        <v>17</v>
      </c>
      <c r="Y171" s="1">
        <v>3</v>
      </c>
    </row>
    <row r="172" spans="1:25" ht="13.5" customHeight="1">
      <c r="A172" s="18" t="s">
        <v>303</v>
      </c>
      <c r="B172" s="32">
        <v>5066</v>
      </c>
      <c r="C172" s="5">
        <v>5011</v>
      </c>
      <c r="D172" s="10">
        <v>-55</v>
      </c>
      <c r="E172" s="89">
        <v>-1.085669166995662E-2</v>
      </c>
      <c r="F172" s="93">
        <v>351</v>
      </c>
      <c r="G172" s="94">
        <v>915</v>
      </c>
      <c r="H172" s="94">
        <v>3180</v>
      </c>
      <c r="I172" s="94">
        <v>916</v>
      </c>
      <c r="J172" s="94">
        <v>349</v>
      </c>
      <c r="K172" s="96">
        <v>7.0045899022151262E-2</v>
      </c>
      <c r="L172" s="96">
        <v>0.18259828377569348</v>
      </c>
      <c r="M172" s="96">
        <v>0.634603871482738</v>
      </c>
      <c r="N172" s="96">
        <v>0.18279784474156854</v>
      </c>
      <c r="O172" s="96">
        <v>6.9646777090401124E-2</v>
      </c>
      <c r="P172" s="109">
        <v>57.578616352201259</v>
      </c>
      <c r="R172" s="19">
        <v>611</v>
      </c>
      <c r="S172" s="14" t="s">
        <v>304</v>
      </c>
      <c r="T172" s="25"/>
      <c r="U172" s="28"/>
      <c r="V172" s="29"/>
      <c r="W172" s="30"/>
      <c r="X172" s="1">
        <v>1</v>
      </c>
      <c r="Y172" s="1">
        <v>3</v>
      </c>
    </row>
    <row r="173" spans="1:25" ht="13.5" customHeight="1">
      <c r="A173" s="43" t="s">
        <v>117</v>
      </c>
      <c r="B173" s="32">
        <v>12890</v>
      </c>
      <c r="C173" s="5">
        <v>12750</v>
      </c>
      <c r="D173" s="10">
        <v>-140</v>
      </c>
      <c r="E173" s="89">
        <v>-1.0861132660977546E-2</v>
      </c>
      <c r="F173" s="93">
        <v>703</v>
      </c>
      <c r="G173" s="94">
        <v>1879</v>
      </c>
      <c r="H173" s="94">
        <v>7113</v>
      </c>
      <c r="I173" s="94">
        <v>3758</v>
      </c>
      <c r="J173" s="94">
        <v>1698</v>
      </c>
      <c r="K173" s="96">
        <v>5.5137254901960787E-2</v>
      </c>
      <c r="L173" s="96">
        <v>0.14737254901960783</v>
      </c>
      <c r="M173" s="96">
        <v>0.5578823529411765</v>
      </c>
      <c r="N173" s="96">
        <v>0.29474509803921567</v>
      </c>
      <c r="O173" s="96">
        <v>0.13317647058823529</v>
      </c>
      <c r="P173" s="109">
        <v>79.249261914803881</v>
      </c>
      <c r="R173" s="40">
        <v>232</v>
      </c>
      <c r="S173" s="14" t="s">
        <v>117</v>
      </c>
      <c r="T173" s="25"/>
      <c r="U173" s="28"/>
      <c r="V173" s="29"/>
      <c r="W173" s="30"/>
      <c r="X173" s="1">
        <v>14</v>
      </c>
      <c r="Y173" s="1">
        <v>4</v>
      </c>
    </row>
    <row r="174" spans="1:25" ht="13.5" customHeight="1">
      <c r="A174" s="18" t="s">
        <v>386</v>
      </c>
      <c r="B174" s="32">
        <v>3830</v>
      </c>
      <c r="C174" s="5">
        <v>3788</v>
      </c>
      <c r="D174" s="10">
        <v>-42</v>
      </c>
      <c r="E174" s="89">
        <v>-1.096605744125323E-2</v>
      </c>
      <c r="F174" s="93">
        <v>132</v>
      </c>
      <c r="G174" s="94">
        <v>380</v>
      </c>
      <c r="H174" s="94">
        <v>1879</v>
      </c>
      <c r="I174" s="94">
        <v>1529</v>
      </c>
      <c r="J174" s="94">
        <v>724</v>
      </c>
      <c r="K174" s="96">
        <v>3.4846884899683211E-2</v>
      </c>
      <c r="L174" s="96">
        <v>0.1003167898627244</v>
      </c>
      <c r="M174" s="96">
        <v>0.49604012671594511</v>
      </c>
      <c r="N174" s="96">
        <v>0.40364308342133054</v>
      </c>
      <c r="O174" s="96">
        <v>0.19112988384371701</v>
      </c>
      <c r="P174" s="109">
        <v>101.59659393294307</v>
      </c>
      <c r="R174" s="19">
        <v>976</v>
      </c>
      <c r="S174" s="14" t="s">
        <v>387</v>
      </c>
      <c r="T174" s="20"/>
      <c r="U174" s="28"/>
      <c r="V174" s="29"/>
      <c r="W174" s="30"/>
      <c r="X174" s="1">
        <v>19</v>
      </c>
      <c r="Y174" s="1">
        <v>2</v>
      </c>
    </row>
    <row r="175" spans="1:25" ht="13.5" customHeight="1">
      <c r="A175" s="18" t="s">
        <v>164</v>
      </c>
      <c r="B175" s="32">
        <v>23998</v>
      </c>
      <c r="C175" s="5">
        <v>23734</v>
      </c>
      <c r="D175" s="10">
        <v>-264</v>
      </c>
      <c r="E175" s="89">
        <v>-1.1000916743061917E-2</v>
      </c>
      <c r="F175" s="93">
        <v>1214</v>
      </c>
      <c r="G175" s="94">
        <v>3206</v>
      </c>
      <c r="H175" s="94">
        <v>13117</v>
      </c>
      <c r="I175" s="94">
        <v>7411</v>
      </c>
      <c r="J175" s="94">
        <v>3581</v>
      </c>
      <c r="K175" s="96">
        <v>5.1150248588522795E-2</v>
      </c>
      <c r="L175" s="96">
        <v>0.13508047526754866</v>
      </c>
      <c r="M175" s="96">
        <v>0.55266705991404741</v>
      </c>
      <c r="N175" s="96">
        <v>0.31225246481840396</v>
      </c>
      <c r="O175" s="96">
        <v>0.15088059324176287</v>
      </c>
      <c r="P175" s="109">
        <v>80.940763894183135</v>
      </c>
      <c r="R175" s="19">
        <v>790</v>
      </c>
      <c r="S175" s="14" t="s">
        <v>164</v>
      </c>
      <c r="T175" s="25"/>
      <c r="U175" s="28"/>
      <c r="V175" s="29"/>
      <c r="W175" s="30"/>
      <c r="X175" s="1">
        <v>6</v>
      </c>
      <c r="Y175" s="1">
        <v>5</v>
      </c>
    </row>
    <row r="176" spans="1:25" ht="13.5" customHeight="1">
      <c r="A176" s="18" t="s">
        <v>250</v>
      </c>
      <c r="B176" s="32">
        <v>4245</v>
      </c>
      <c r="C176" s="5">
        <v>4198</v>
      </c>
      <c r="D176" s="10">
        <v>-47</v>
      </c>
      <c r="E176" s="89">
        <v>-1.1071849234393416E-2</v>
      </c>
      <c r="F176" s="93">
        <v>192</v>
      </c>
      <c r="G176" s="94">
        <v>534</v>
      </c>
      <c r="H176" s="94">
        <v>2454</v>
      </c>
      <c r="I176" s="94">
        <v>1210</v>
      </c>
      <c r="J176" s="94">
        <v>558</v>
      </c>
      <c r="K176" s="96">
        <v>4.5736064792758456E-2</v>
      </c>
      <c r="L176" s="96">
        <v>0.12720343020485947</v>
      </c>
      <c r="M176" s="96">
        <v>0.58456407813244404</v>
      </c>
      <c r="N176" s="96">
        <v>0.28823249166269654</v>
      </c>
      <c r="O176" s="96">
        <v>0.13292043830395425</v>
      </c>
      <c r="P176" s="109">
        <v>71.067644661776697</v>
      </c>
      <c r="R176" s="19">
        <v>316</v>
      </c>
      <c r="S176" s="14" t="s">
        <v>250</v>
      </c>
      <c r="T176" s="25"/>
      <c r="U176" s="28"/>
      <c r="V176" s="29"/>
      <c r="W176" s="30"/>
      <c r="X176" s="1">
        <v>7</v>
      </c>
      <c r="Y176" s="1">
        <v>2</v>
      </c>
    </row>
    <row r="177" spans="1:25" ht="13.5" customHeight="1">
      <c r="A177" s="18" t="s">
        <v>316</v>
      </c>
      <c r="B177" s="32">
        <v>1985</v>
      </c>
      <c r="C177" s="5">
        <v>1963</v>
      </c>
      <c r="D177" s="10">
        <v>-22</v>
      </c>
      <c r="E177" s="89">
        <v>-1.1083123425692731E-2</v>
      </c>
      <c r="F177" s="93">
        <v>110</v>
      </c>
      <c r="G177" s="94">
        <v>287</v>
      </c>
      <c r="H177" s="94">
        <v>1076</v>
      </c>
      <c r="I177" s="94">
        <v>600</v>
      </c>
      <c r="J177" s="94">
        <v>261</v>
      </c>
      <c r="K177" s="96">
        <v>5.6036678553234846E-2</v>
      </c>
      <c r="L177" s="96">
        <v>0.14620478858889455</v>
      </c>
      <c r="M177" s="96">
        <v>0.54814060112073359</v>
      </c>
      <c r="N177" s="96">
        <v>0.30565461029037189</v>
      </c>
      <c r="O177" s="96">
        <v>0.13295975547631178</v>
      </c>
      <c r="P177" s="109">
        <v>82.434944237918216</v>
      </c>
      <c r="R177" s="19">
        <v>631</v>
      </c>
      <c r="S177" s="14" t="s">
        <v>316</v>
      </c>
      <c r="T177" s="25"/>
      <c r="U177" s="28"/>
      <c r="V177" s="29"/>
      <c r="W177" s="30"/>
      <c r="X177" s="1">
        <v>2</v>
      </c>
      <c r="Y177" s="1">
        <v>1</v>
      </c>
    </row>
    <row r="178" spans="1:25" ht="13.5" customHeight="1">
      <c r="A178" s="43" t="s">
        <v>210</v>
      </c>
      <c r="B178" s="32">
        <v>5046</v>
      </c>
      <c r="C178" s="5">
        <v>4990</v>
      </c>
      <c r="D178" s="10">
        <v>-56</v>
      </c>
      <c r="E178" s="89">
        <v>-1.1097899326198979E-2</v>
      </c>
      <c r="F178" s="93">
        <v>246</v>
      </c>
      <c r="G178" s="94">
        <v>713</v>
      </c>
      <c r="H178" s="94">
        <v>2829</v>
      </c>
      <c r="I178" s="94">
        <v>1448</v>
      </c>
      <c r="J178" s="94">
        <v>628</v>
      </c>
      <c r="K178" s="96">
        <v>4.9298597194388775E-2</v>
      </c>
      <c r="L178" s="96">
        <v>0.14288577154308618</v>
      </c>
      <c r="M178" s="96">
        <v>0.56693386773547094</v>
      </c>
      <c r="N178" s="96">
        <v>0.29018036072144288</v>
      </c>
      <c r="O178" s="96">
        <v>0.12585170340681362</v>
      </c>
      <c r="P178" s="109">
        <v>76.387416048073533</v>
      </c>
      <c r="R178" s="40">
        <v>169</v>
      </c>
      <c r="S178" s="14" t="s">
        <v>211</v>
      </c>
      <c r="T178" s="25"/>
      <c r="U178" s="28"/>
      <c r="V178" s="29"/>
      <c r="W178" s="30"/>
      <c r="X178" s="1">
        <v>5</v>
      </c>
      <c r="Y178" s="1">
        <v>3</v>
      </c>
    </row>
    <row r="179" spans="1:25" ht="13.5" customHeight="1">
      <c r="A179" s="18" t="s">
        <v>261</v>
      </c>
      <c r="B179" s="32">
        <v>9280</v>
      </c>
      <c r="C179" s="5">
        <v>9177</v>
      </c>
      <c r="D179" s="10">
        <v>-103</v>
      </c>
      <c r="E179" s="89">
        <v>-1.1099137931034453E-2</v>
      </c>
      <c r="F179" s="93">
        <v>493</v>
      </c>
      <c r="G179" s="94">
        <v>1212</v>
      </c>
      <c r="H179" s="94">
        <v>4988</v>
      </c>
      <c r="I179" s="94">
        <v>2977</v>
      </c>
      <c r="J179" s="94">
        <v>1421</v>
      </c>
      <c r="K179" s="96">
        <v>5.372125967091642E-2</v>
      </c>
      <c r="L179" s="96">
        <v>0.13206930369401765</v>
      </c>
      <c r="M179" s="96">
        <v>0.54353274490574266</v>
      </c>
      <c r="N179" s="96">
        <v>0.32439795140023975</v>
      </c>
      <c r="O179" s="96">
        <v>0.15484363081617086</v>
      </c>
      <c r="P179" s="109">
        <v>83.981555733761027</v>
      </c>
      <c r="R179" s="19">
        <v>420</v>
      </c>
      <c r="S179" s="14" t="s">
        <v>261</v>
      </c>
      <c r="T179" s="25"/>
      <c r="U179" s="28"/>
      <c r="V179" s="29"/>
      <c r="W179" s="30"/>
      <c r="X179" s="1">
        <v>11</v>
      </c>
      <c r="Y179" s="1">
        <v>3</v>
      </c>
    </row>
    <row r="180" spans="1:25" ht="13.5" customHeight="1">
      <c r="A180" s="18" t="s">
        <v>169</v>
      </c>
      <c r="B180" s="32">
        <v>29239</v>
      </c>
      <c r="C180" s="5">
        <v>28913</v>
      </c>
      <c r="D180" s="10">
        <v>-326</v>
      </c>
      <c r="E180" s="89">
        <v>-1.1149492116693471E-2</v>
      </c>
      <c r="F180" s="93">
        <v>1903</v>
      </c>
      <c r="G180" s="94">
        <v>5021</v>
      </c>
      <c r="H180" s="94">
        <v>17842</v>
      </c>
      <c r="I180" s="94">
        <v>6050</v>
      </c>
      <c r="J180" s="94">
        <v>2558</v>
      </c>
      <c r="K180" s="96">
        <v>6.5818144087434721E-2</v>
      </c>
      <c r="L180" s="96">
        <v>0.17365890775775603</v>
      </c>
      <c r="M180" s="96">
        <v>0.61709265728219143</v>
      </c>
      <c r="N180" s="96">
        <v>0.20924843496005258</v>
      </c>
      <c r="O180" s="96">
        <v>8.8472313492200735E-2</v>
      </c>
      <c r="P180" s="109">
        <v>62.05021858536039</v>
      </c>
      <c r="R180" s="19">
        <v>927</v>
      </c>
      <c r="S180" s="14" t="s">
        <v>170</v>
      </c>
      <c r="T180" s="25"/>
      <c r="U180" s="28"/>
      <c r="V180" s="29"/>
      <c r="W180" s="30"/>
      <c r="X180" s="1">
        <v>1</v>
      </c>
      <c r="Y180" s="1">
        <v>5</v>
      </c>
    </row>
    <row r="181" spans="1:25" ht="13.5" customHeight="1">
      <c r="A181" s="18" t="s">
        <v>370</v>
      </c>
      <c r="B181" s="32">
        <v>3634</v>
      </c>
      <c r="C181" s="5">
        <v>3592</v>
      </c>
      <c r="D181" s="10">
        <v>-42</v>
      </c>
      <c r="E181" s="89">
        <v>-1.1557512383049029E-2</v>
      </c>
      <c r="F181" s="93">
        <v>343</v>
      </c>
      <c r="G181" s="94">
        <v>874</v>
      </c>
      <c r="H181" s="94">
        <v>1949</v>
      </c>
      <c r="I181" s="94">
        <v>769</v>
      </c>
      <c r="J181" s="94">
        <v>344</v>
      </c>
      <c r="K181" s="96">
        <v>9.5489977728285075E-2</v>
      </c>
      <c r="L181" s="96">
        <v>0.24331848552338531</v>
      </c>
      <c r="M181" s="96">
        <v>0.54259465478841873</v>
      </c>
      <c r="N181" s="96">
        <v>0.21408685968819599</v>
      </c>
      <c r="O181" s="96">
        <v>9.5768374164810696E-2</v>
      </c>
      <c r="P181" s="109">
        <v>84.299640841457162</v>
      </c>
      <c r="R181" s="19">
        <v>892</v>
      </c>
      <c r="S181" s="14" t="s">
        <v>370</v>
      </c>
      <c r="T181" s="25"/>
      <c r="U181" s="28"/>
      <c r="V181" s="29"/>
      <c r="W181" s="30"/>
      <c r="X181" s="1">
        <v>13</v>
      </c>
      <c r="Y181" s="1">
        <v>2</v>
      </c>
    </row>
    <row r="182" spans="1:25" ht="13.5" customHeight="1">
      <c r="A182" s="43" t="s">
        <v>26</v>
      </c>
      <c r="B182" s="32">
        <v>18344</v>
      </c>
      <c r="C182" s="5">
        <v>18131</v>
      </c>
      <c r="D182" s="10">
        <v>-213</v>
      </c>
      <c r="E182" s="89">
        <v>-1.1611426079372045E-2</v>
      </c>
      <c r="F182" s="93">
        <v>687</v>
      </c>
      <c r="G182" s="94">
        <v>1857</v>
      </c>
      <c r="H182" s="94">
        <v>9617</v>
      </c>
      <c r="I182" s="94">
        <v>6657</v>
      </c>
      <c r="J182" s="94">
        <v>3115</v>
      </c>
      <c r="K182" s="96">
        <v>3.7890905079697758E-2</v>
      </c>
      <c r="L182" s="96">
        <v>0.1024212674425018</v>
      </c>
      <c r="M182" s="96">
        <v>0.53041751695990291</v>
      </c>
      <c r="N182" s="96">
        <v>0.36716121559759529</v>
      </c>
      <c r="O182" s="96">
        <v>0.17180519552148255</v>
      </c>
      <c r="P182" s="109">
        <v>88.530726837891237</v>
      </c>
      <c r="R182" s="40">
        <v>111</v>
      </c>
      <c r="S182" s="14" t="s">
        <v>26</v>
      </c>
      <c r="T182" s="25"/>
      <c r="U182" s="28"/>
      <c r="V182" s="29"/>
      <c r="W182" s="30"/>
      <c r="X182" s="1">
        <v>7</v>
      </c>
      <c r="Y182" s="1">
        <v>4</v>
      </c>
    </row>
    <row r="183" spans="1:25" ht="13.5" customHeight="1">
      <c r="A183" s="18" t="s">
        <v>272</v>
      </c>
      <c r="B183" s="32">
        <v>4473</v>
      </c>
      <c r="C183" s="5">
        <v>4421</v>
      </c>
      <c r="D183" s="10">
        <v>-52</v>
      </c>
      <c r="E183" s="89">
        <v>-1.1625307399955265E-2</v>
      </c>
      <c r="F183" s="93">
        <v>173</v>
      </c>
      <c r="G183" s="94">
        <v>511</v>
      </c>
      <c r="H183" s="94">
        <v>2331</v>
      </c>
      <c r="I183" s="94">
        <v>1579</v>
      </c>
      <c r="J183" s="94">
        <v>732</v>
      </c>
      <c r="K183" s="96">
        <v>3.9131418231169418E-2</v>
      </c>
      <c r="L183" s="96">
        <v>0.11558470934177788</v>
      </c>
      <c r="M183" s="96">
        <v>0.52725627686043886</v>
      </c>
      <c r="N183" s="96">
        <v>0.35715901379778331</v>
      </c>
      <c r="O183" s="96">
        <v>0.16557339968332957</v>
      </c>
      <c r="P183" s="109">
        <v>89.661089661089662</v>
      </c>
      <c r="R183" s="19">
        <v>441</v>
      </c>
      <c r="S183" s="14" t="s">
        <v>272</v>
      </c>
      <c r="T183" s="25"/>
      <c r="U183" s="28"/>
      <c r="V183" s="29"/>
      <c r="W183" s="30"/>
      <c r="X183" s="1">
        <v>9</v>
      </c>
      <c r="Y183" s="1">
        <v>2</v>
      </c>
    </row>
    <row r="184" spans="1:25" ht="13.5" customHeight="1">
      <c r="A184" s="43" t="s">
        <v>362</v>
      </c>
      <c r="B184" s="32">
        <v>2938</v>
      </c>
      <c r="C184" s="5">
        <v>2903</v>
      </c>
      <c r="D184" s="10">
        <v>-35</v>
      </c>
      <c r="E184" s="89">
        <v>-1.1912865895166824E-2</v>
      </c>
      <c r="F184" s="93">
        <v>185</v>
      </c>
      <c r="G184" s="94">
        <v>511</v>
      </c>
      <c r="H184" s="94">
        <v>1530</v>
      </c>
      <c r="I184" s="94">
        <v>862</v>
      </c>
      <c r="J184" s="94">
        <v>427</v>
      </c>
      <c r="K184" s="96">
        <v>6.3727178780571825E-2</v>
      </c>
      <c r="L184" s="96">
        <v>0.17602480192903894</v>
      </c>
      <c r="M184" s="96">
        <v>0.5270409920771616</v>
      </c>
      <c r="N184" s="96">
        <v>0.29693420599379949</v>
      </c>
      <c r="O184" s="96">
        <v>0.14708921805029279</v>
      </c>
      <c r="P184" s="109">
        <v>89.738562091503269</v>
      </c>
      <c r="R184" s="40">
        <v>849</v>
      </c>
      <c r="S184" s="14" t="s">
        <v>362</v>
      </c>
      <c r="T184" s="25"/>
      <c r="U184" s="28"/>
      <c r="V184" s="29"/>
      <c r="W184" s="30"/>
      <c r="X184" s="1">
        <v>16</v>
      </c>
      <c r="Y184" s="1">
        <v>2</v>
      </c>
    </row>
    <row r="185" spans="1:25" ht="13.5" customHeight="1">
      <c r="A185" s="18" t="s">
        <v>56</v>
      </c>
      <c r="B185" s="32">
        <v>51241</v>
      </c>
      <c r="C185" s="5">
        <v>50617</v>
      </c>
      <c r="D185" s="10">
        <v>-624</v>
      </c>
      <c r="E185" s="89">
        <v>-1.2177748287504175E-2</v>
      </c>
      <c r="F185" s="93">
        <v>2425</v>
      </c>
      <c r="G185" s="94">
        <v>6355</v>
      </c>
      <c r="H185" s="94">
        <v>29704</v>
      </c>
      <c r="I185" s="94">
        <v>14558</v>
      </c>
      <c r="J185" s="94">
        <v>6934</v>
      </c>
      <c r="K185" s="96">
        <v>4.7908805342078746E-2</v>
      </c>
      <c r="L185" s="96">
        <v>0.12555070430882906</v>
      </c>
      <c r="M185" s="96">
        <v>0.58683841397159053</v>
      </c>
      <c r="N185" s="96">
        <v>0.28761088171958038</v>
      </c>
      <c r="O185" s="96">
        <v>0.13698954896576249</v>
      </c>
      <c r="P185" s="109">
        <v>70.404659305144079</v>
      </c>
      <c r="R185" s="19">
        <v>285</v>
      </c>
      <c r="S185" s="14" t="s">
        <v>56</v>
      </c>
      <c r="T185" s="25"/>
      <c r="U185" s="28"/>
      <c r="V185" s="29"/>
      <c r="W185" s="30"/>
      <c r="X185" s="1">
        <v>8</v>
      </c>
      <c r="Y185" s="1">
        <v>6</v>
      </c>
    </row>
    <row r="186" spans="1:25" ht="13.5" customHeight="1">
      <c r="A186" s="18" t="s">
        <v>434</v>
      </c>
      <c r="B186" s="32">
        <v>11417</v>
      </c>
      <c r="C186" s="5">
        <v>11276</v>
      </c>
      <c r="D186" s="10">
        <v>-141</v>
      </c>
      <c r="E186" s="89">
        <v>-1.2350004379434232E-2</v>
      </c>
      <c r="F186" s="93">
        <v>633</v>
      </c>
      <c r="G186" s="94">
        <v>1647</v>
      </c>
      <c r="H186" s="94">
        <v>6339</v>
      </c>
      <c r="I186" s="94">
        <v>3290</v>
      </c>
      <c r="J186" s="94">
        <v>1593</v>
      </c>
      <c r="K186" s="96">
        <v>5.6136927988648458E-2</v>
      </c>
      <c r="L186" s="96">
        <v>0.14606243348705214</v>
      </c>
      <c r="M186" s="96">
        <v>0.56216743526073076</v>
      </c>
      <c r="N186" s="96">
        <v>0.29177013125221712</v>
      </c>
      <c r="O186" s="96">
        <v>0.14127350124157503</v>
      </c>
      <c r="P186" s="109">
        <v>77.882946837040535</v>
      </c>
      <c r="R186" s="19">
        <v>50</v>
      </c>
      <c r="S186" s="14" t="s">
        <v>434</v>
      </c>
      <c r="T186" s="25"/>
      <c r="U186" s="28"/>
      <c r="V186" s="29"/>
      <c r="W186" s="30"/>
      <c r="X186" s="1">
        <v>4</v>
      </c>
      <c r="Y186" s="1">
        <v>4</v>
      </c>
    </row>
    <row r="187" spans="1:25" ht="13.5" customHeight="1">
      <c r="A187" s="18" t="s">
        <v>127</v>
      </c>
      <c r="B187" s="32">
        <v>7916</v>
      </c>
      <c r="C187" s="5">
        <v>7817</v>
      </c>
      <c r="D187" s="10">
        <v>-99</v>
      </c>
      <c r="E187" s="89">
        <v>-1.2506316321374444E-2</v>
      </c>
      <c r="F187" s="93">
        <v>513</v>
      </c>
      <c r="G187" s="94">
        <v>1490</v>
      </c>
      <c r="H187" s="94">
        <v>4415</v>
      </c>
      <c r="I187" s="94">
        <v>1912</v>
      </c>
      <c r="J187" s="94">
        <v>845</v>
      </c>
      <c r="K187" s="96">
        <v>6.56261993091979E-2</v>
      </c>
      <c r="L187" s="96">
        <v>0.19061020851989255</v>
      </c>
      <c r="M187" s="96">
        <v>0.56479467826531915</v>
      </c>
      <c r="N187" s="96">
        <v>0.24459511321478827</v>
      </c>
      <c r="O187" s="96">
        <v>0.10809773570423437</v>
      </c>
      <c r="P187" s="109">
        <v>77.055492638731593</v>
      </c>
      <c r="R187" s="19">
        <v>399</v>
      </c>
      <c r="S187" s="14" t="s">
        <v>128</v>
      </c>
      <c r="T187" s="25"/>
      <c r="U187" s="28"/>
      <c r="V187" s="29"/>
      <c r="W187" s="30"/>
      <c r="X187" s="1">
        <v>15</v>
      </c>
      <c r="Y187" s="1">
        <v>3</v>
      </c>
    </row>
    <row r="188" spans="1:25" ht="13.5" customHeight="1">
      <c r="A188" s="18" t="s">
        <v>144</v>
      </c>
      <c r="B188" s="32">
        <v>5635</v>
      </c>
      <c r="C188" s="5">
        <v>5564</v>
      </c>
      <c r="D188" s="10">
        <v>-71</v>
      </c>
      <c r="E188" s="89">
        <v>-1.2599822537710748E-2</v>
      </c>
      <c r="F188" s="93">
        <v>208</v>
      </c>
      <c r="G188" s="94">
        <v>606</v>
      </c>
      <c r="H188" s="94">
        <v>2782</v>
      </c>
      <c r="I188" s="94">
        <v>2176</v>
      </c>
      <c r="J188" s="94">
        <v>996</v>
      </c>
      <c r="K188" s="96">
        <v>3.7383177570093455E-2</v>
      </c>
      <c r="L188" s="96">
        <v>0.10891445003594537</v>
      </c>
      <c r="M188" s="96">
        <v>0.5</v>
      </c>
      <c r="N188" s="96">
        <v>0.39108554996405465</v>
      </c>
      <c r="O188" s="96">
        <v>0.1790079079798706</v>
      </c>
      <c r="P188" s="109">
        <v>100</v>
      </c>
      <c r="R188" s="19">
        <v>507</v>
      </c>
      <c r="S188" s="14" t="s">
        <v>144</v>
      </c>
      <c r="T188" s="25"/>
      <c r="U188" s="28"/>
      <c r="V188" s="29"/>
      <c r="W188" s="30"/>
      <c r="X188" s="1">
        <v>10</v>
      </c>
      <c r="Y188" s="1">
        <v>3</v>
      </c>
    </row>
    <row r="189" spans="1:25" ht="13.5" customHeight="1">
      <c r="A189" s="18" t="s">
        <v>435</v>
      </c>
      <c r="B189" s="32">
        <v>9870</v>
      </c>
      <c r="C189" s="5">
        <v>9745</v>
      </c>
      <c r="D189" s="10">
        <v>-125</v>
      </c>
      <c r="E189" s="89">
        <v>-1.2664640324214771E-2</v>
      </c>
      <c r="F189" s="93">
        <v>538</v>
      </c>
      <c r="G189" s="94">
        <v>1332</v>
      </c>
      <c r="H189" s="94">
        <v>5398</v>
      </c>
      <c r="I189" s="94">
        <v>3015</v>
      </c>
      <c r="J189" s="94">
        <v>1455</v>
      </c>
      <c r="K189" s="96">
        <v>5.5207798871216011E-2</v>
      </c>
      <c r="L189" s="96">
        <v>0.1366854797331965</v>
      </c>
      <c r="M189" s="96">
        <v>0.55392508978963573</v>
      </c>
      <c r="N189" s="96">
        <v>0.30938943047716777</v>
      </c>
      <c r="O189" s="96">
        <v>0.14930733709594665</v>
      </c>
      <c r="P189" s="109">
        <v>80.529825861430169</v>
      </c>
      <c r="R189" s="19">
        <v>102</v>
      </c>
      <c r="S189" s="14" t="s">
        <v>476</v>
      </c>
      <c r="T189" s="25"/>
      <c r="U189" s="28"/>
      <c r="V189" s="29"/>
      <c r="W189" s="30"/>
      <c r="X189" s="1">
        <v>4</v>
      </c>
      <c r="Y189" s="1">
        <v>3</v>
      </c>
    </row>
    <row r="190" spans="1:25" ht="13.5" customHeight="1">
      <c r="A190" s="18" t="s">
        <v>238</v>
      </c>
      <c r="B190" s="32">
        <v>2050</v>
      </c>
      <c r="C190" s="5">
        <v>2024</v>
      </c>
      <c r="D190" s="10">
        <v>-26</v>
      </c>
      <c r="E190" s="89">
        <v>-1.2682926829268304E-2</v>
      </c>
      <c r="F190" s="93">
        <v>100</v>
      </c>
      <c r="G190" s="94">
        <v>284</v>
      </c>
      <c r="H190" s="94">
        <v>1135</v>
      </c>
      <c r="I190" s="94">
        <v>605</v>
      </c>
      <c r="J190" s="94">
        <v>293</v>
      </c>
      <c r="K190" s="96">
        <v>4.9407114624505928E-2</v>
      </c>
      <c r="L190" s="96">
        <v>0.14031620553359683</v>
      </c>
      <c r="M190" s="96">
        <v>0.56077075098814233</v>
      </c>
      <c r="N190" s="96">
        <v>0.29891304347826086</v>
      </c>
      <c r="O190" s="96">
        <v>0.14476284584980237</v>
      </c>
      <c r="P190" s="109">
        <v>78.325991189427313</v>
      </c>
      <c r="R190" s="19">
        <v>280</v>
      </c>
      <c r="S190" s="14" t="s">
        <v>238</v>
      </c>
      <c r="T190" s="25"/>
      <c r="U190" s="28"/>
      <c r="V190" s="29"/>
      <c r="W190" s="30"/>
      <c r="X190" s="1">
        <v>15</v>
      </c>
      <c r="Y190" s="1">
        <v>2</v>
      </c>
    </row>
    <row r="191" spans="1:25" ht="13.5" customHeight="1">
      <c r="A191" s="18" t="s">
        <v>442</v>
      </c>
      <c r="B191" s="32">
        <v>80454</v>
      </c>
      <c r="C191" s="5">
        <v>79429</v>
      </c>
      <c r="D191" s="10">
        <v>-1025</v>
      </c>
      <c r="E191" s="89">
        <v>-1.2740199368583283E-2</v>
      </c>
      <c r="F191" s="93">
        <v>3885</v>
      </c>
      <c r="G191" s="94">
        <v>9977</v>
      </c>
      <c r="H191" s="94">
        <v>45803</v>
      </c>
      <c r="I191" s="94">
        <v>23649</v>
      </c>
      <c r="J191" s="94">
        <v>11062</v>
      </c>
      <c r="K191" s="96">
        <v>4.8911606592050759E-2</v>
      </c>
      <c r="L191" s="96">
        <v>0.1256090344836269</v>
      </c>
      <c r="M191" s="96">
        <v>0.57665336338113282</v>
      </c>
      <c r="N191" s="96">
        <v>0.29773760213524025</v>
      </c>
      <c r="O191" s="96">
        <v>0.13926903272104646</v>
      </c>
      <c r="P191" s="109">
        <v>73.41440516996704</v>
      </c>
      <c r="R191" s="19">
        <v>286</v>
      </c>
      <c r="S191" s="14" t="s">
        <v>442</v>
      </c>
      <c r="T191" s="25"/>
      <c r="U191" s="28"/>
      <c r="V191" s="29"/>
      <c r="W191" s="30"/>
      <c r="X191" s="1">
        <v>8</v>
      </c>
      <c r="Y191" s="1">
        <v>6</v>
      </c>
    </row>
    <row r="192" spans="1:25" ht="13.5" customHeight="1">
      <c r="A192" s="18" t="s">
        <v>440</v>
      </c>
      <c r="B192" s="32">
        <v>15312</v>
      </c>
      <c r="C192" s="5">
        <v>15116</v>
      </c>
      <c r="D192" s="10">
        <v>-196</v>
      </c>
      <c r="E192" s="89">
        <v>-1.2800417972831712E-2</v>
      </c>
      <c r="F192" s="93">
        <v>789</v>
      </c>
      <c r="G192" s="94">
        <v>2160</v>
      </c>
      <c r="H192" s="94">
        <v>8313</v>
      </c>
      <c r="I192" s="94">
        <v>4643</v>
      </c>
      <c r="J192" s="94">
        <v>2290</v>
      </c>
      <c r="K192" s="96">
        <v>5.2196348240275206E-2</v>
      </c>
      <c r="L192" s="96">
        <v>0.14289494575284467</v>
      </c>
      <c r="M192" s="96">
        <v>0.54994707594601744</v>
      </c>
      <c r="N192" s="96">
        <v>0.30715797830113789</v>
      </c>
      <c r="O192" s="96">
        <v>0.15149510452500661</v>
      </c>
      <c r="P192" s="109">
        <v>81.83567905689884</v>
      </c>
      <c r="R192" s="19">
        <v>233</v>
      </c>
      <c r="S192" s="14" t="s">
        <v>440</v>
      </c>
      <c r="T192" s="25"/>
      <c r="U192" s="28"/>
      <c r="V192" s="29"/>
      <c r="W192" s="30"/>
      <c r="X192" s="1">
        <v>14</v>
      </c>
      <c r="Y192" s="1">
        <v>4</v>
      </c>
    </row>
    <row r="193" spans="1:25" ht="13.5" customHeight="1">
      <c r="A193" s="18" t="s">
        <v>306</v>
      </c>
      <c r="B193" s="32">
        <v>7702</v>
      </c>
      <c r="C193" s="5">
        <v>7603</v>
      </c>
      <c r="D193" s="10">
        <v>-99</v>
      </c>
      <c r="E193" s="89">
        <v>-1.2853804206699571E-2</v>
      </c>
      <c r="F193" s="93">
        <v>407</v>
      </c>
      <c r="G193" s="94">
        <v>1136</v>
      </c>
      <c r="H193" s="94">
        <v>3860</v>
      </c>
      <c r="I193" s="94">
        <v>2607</v>
      </c>
      <c r="J193" s="94">
        <v>1183</v>
      </c>
      <c r="K193" s="96">
        <v>5.3531500723398656E-2</v>
      </c>
      <c r="L193" s="96">
        <v>0.14941470472182034</v>
      </c>
      <c r="M193" s="96">
        <v>0.50769433118505858</v>
      </c>
      <c r="N193" s="96">
        <v>0.34289096409312114</v>
      </c>
      <c r="O193" s="96">
        <v>0.15559647507562804</v>
      </c>
      <c r="P193" s="109">
        <v>96.968911917098438</v>
      </c>
      <c r="R193" s="19">
        <v>615</v>
      </c>
      <c r="S193" s="14" t="s">
        <v>306</v>
      </c>
      <c r="T193" s="25"/>
      <c r="U193" s="28"/>
      <c r="V193" s="29"/>
      <c r="W193" s="30"/>
      <c r="X193" s="1">
        <v>17</v>
      </c>
      <c r="Y193" s="1">
        <v>3</v>
      </c>
    </row>
    <row r="194" spans="1:25" ht="13.5" customHeight="1">
      <c r="A194" s="18" t="s">
        <v>115</v>
      </c>
      <c r="B194" s="32">
        <v>8717</v>
      </c>
      <c r="C194" s="5">
        <v>8603</v>
      </c>
      <c r="D194" s="10">
        <v>-114</v>
      </c>
      <c r="E194" s="89">
        <v>-1.3077893770792715E-2</v>
      </c>
      <c r="F194" s="93">
        <v>420</v>
      </c>
      <c r="G194" s="94">
        <v>1217</v>
      </c>
      <c r="H194" s="94">
        <v>4973</v>
      </c>
      <c r="I194" s="94">
        <v>2413</v>
      </c>
      <c r="J194" s="94">
        <v>1072</v>
      </c>
      <c r="K194" s="96">
        <v>4.8820179007323029E-2</v>
      </c>
      <c r="L194" s="96">
        <v>0.14146228059979077</v>
      </c>
      <c r="M194" s="96">
        <v>0.57805416715099389</v>
      </c>
      <c r="N194" s="96">
        <v>0.2804835522492154</v>
      </c>
      <c r="O194" s="96">
        <v>0.12460769499011973</v>
      </c>
      <c r="P194" s="109">
        <v>72.994168509953752</v>
      </c>
      <c r="R194" s="19">
        <v>224</v>
      </c>
      <c r="S194" s="14" t="s">
        <v>116</v>
      </c>
      <c r="T194" s="25"/>
      <c r="U194" s="28"/>
      <c r="V194" s="29"/>
      <c r="W194" s="30"/>
      <c r="X194" s="1">
        <v>1</v>
      </c>
      <c r="Y194" s="1">
        <v>3</v>
      </c>
    </row>
    <row r="195" spans="1:25" ht="13.5" customHeight="1">
      <c r="A195" s="43" t="s">
        <v>182</v>
      </c>
      <c r="B195" s="32">
        <v>9334</v>
      </c>
      <c r="C195" s="5">
        <v>9211</v>
      </c>
      <c r="D195" s="10">
        <v>-123</v>
      </c>
      <c r="E195" s="89">
        <v>-1.3177630169273646E-2</v>
      </c>
      <c r="F195" s="93">
        <v>561</v>
      </c>
      <c r="G195" s="94">
        <v>1494</v>
      </c>
      <c r="H195" s="94">
        <v>5228</v>
      </c>
      <c r="I195" s="94">
        <v>2489</v>
      </c>
      <c r="J195" s="94">
        <v>1123</v>
      </c>
      <c r="K195" s="96">
        <v>6.0905439148843776E-2</v>
      </c>
      <c r="L195" s="96">
        <v>0.16219737270654652</v>
      </c>
      <c r="M195" s="96">
        <v>0.56758223862772772</v>
      </c>
      <c r="N195" s="96">
        <v>0.27022038866572579</v>
      </c>
      <c r="O195" s="96">
        <v>0.12191944414287265</v>
      </c>
      <c r="P195" s="109">
        <v>76.185921958684006</v>
      </c>
      <c r="R195" s="40">
        <v>51</v>
      </c>
      <c r="S195" s="14" t="s">
        <v>183</v>
      </c>
      <c r="T195" s="25"/>
      <c r="U195" s="28"/>
      <c r="V195" s="29"/>
      <c r="W195" s="30"/>
      <c r="X195" s="1">
        <v>4</v>
      </c>
      <c r="Y195" s="1">
        <v>3</v>
      </c>
    </row>
    <row r="196" spans="1:25" ht="13.5" customHeight="1">
      <c r="A196" s="18" t="s">
        <v>433</v>
      </c>
      <c r="B196" s="32">
        <v>9311</v>
      </c>
      <c r="C196" s="5">
        <v>9183</v>
      </c>
      <c r="D196" s="10">
        <v>-128</v>
      </c>
      <c r="E196" s="89">
        <v>-1.3747180753946986E-2</v>
      </c>
      <c r="F196" s="93">
        <v>568</v>
      </c>
      <c r="G196" s="94">
        <v>1517</v>
      </c>
      <c r="H196" s="94">
        <v>4904</v>
      </c>
      <c r="I196" s="94">
        <v>2762</v>
      </c>
      <c r="J196" s="94">
        <v>1227</v>
      </c>
      <c r="K196" s="96">
        <v>6.1853424806708045E-2</v>
      </c>
      <c r="L196" s="96">
        <v>0.16519655885876075</v>
      </c>
      <c r="M196" s="96">
        <v>0.53403027333115538</v>
      </c>
      <c r="N196" s="96">
        <v>0.30077316781008384</v>
      </c>
      <c r="O196" s="96">
        <v>0.13361646520744855</v>
      </c>
      <c r="P196" s="109">
        <v>87.255301794453516</v>
      </c>
      <c r="R196" s="19">
        <v>5</v>
      </c>
      <c r="S196" s="14" t="s">
        <v>433</v>
      </c>
      <c r="T196" s="27"/>
      <c r="U196" s="28"/>
      <c r="V196" s="29"/>
      <c r="W196" s="30"/>
      <c r="X196" s="1">
        <v>14</v>
      </c>
      <c r="Y196" s="1">
        <v>3</v>
      </c>
    </row>
    <row r="197" spans="1:25" ht="13.5" customHeight="1">
      <c r="A197" s="18" t="s">
        <v>194</v>
      </c>
      <c r="B197" s="32">
        <v>8143</v>
      </c>
      <c r="C197" s="5">
        <v>8031</v>
      </c>
      <c r="D197" s="10">
        <v>-112</v>
      </c>
      <c r="E197" s="89">
        <v>-1.375414466412872E-2</v>
      </c>
      <c r="F197" s="93">
        <v>458</v>
      </c>
      <c r="G197" s="94">
        <v>1310</v>
      </c>
      <c r="H197" s="94">
        <v>4795</v>
      </c>
      <c r="I197" s="94">
        <v>1926</v>
      </c>
      <c r="J197" s="94">
        <v>826</v>
      </c>
      <c r="K197" s="96">
        <v>5.7029012576266969E-2</v>
      </c>
      <c r="L197" s="96">
        <v>0.16311791806748849</v>
      </c>
      <c r="M197" s="96">
        <v>0.5970613871248911</v>
      </c>
      <c r="N197" s="96">
        <v>0.23982069480762047</v>
      </c>
      <c r="O197" s="96">
        <v>0.10285145062881335</v>
      </c>
      <c r="P197" s="109">
        <v>67.486965589155361</v>
      </c>
      <c r="R197" s="19">
        <v>86</v>
      </c>
      <c r="S197" s="14" t="s">
        <v>194</v>
      </c>
      <c r="T197" s="25"/>
      <c r="U197" s="28"/>
      <c r="V197" s="29"/>
      <c r="W197" s="30"/>
      <c r="X197" s="1">
        <v>5</v>
      </c>
      <c r="Y197" s="1">
        <v>3</v>
      </c>
    </row>
    <row r="198" spans="1:25" ht="13.5" customHeight="1">
      <c r="A198" s="18" t="s">
        <v>385</v>
      </c>
      <c r="B198" s="32">
        <v>6376</v>
      </c>
      <c r="C198" s="5">
        <v>6287</v>
      </c>
      <c r="D198" s="10">
        <v>-89</v>
      </c>
      <c r="E198" s="89">
        <v>-1.3958594730238416E-2</v>
      </c>
      <c r="F198" s="93">
        <v>446</v>
      </c>
      <c r="G198" s="94">
        <v>1088</v>
      </c>
      <c r="H198" s="94">
        <v>3437</v>
      </c>
      <c r="I198" s="94">
        <v>1762</v>
      </c>
      <c r="J198" s="94">
        <v>862</v>
      </c>
      <c r="K198" s="96">
        <v>7.0940034992842377E-2</v>
      </c>
      <c r="L198" s="96">
        <v>0.17305551137267378</v>
      </c>
      <c r="M198" s="96">
        <v>0.54668363289327182</v>
      </c>
      <c r="N198" s="96">
        <v>0.2802608557340544</v>
      </c>
      <c r="O198" s="96">
        <v>0.13710831875298235</v>
      </c>
      <c r="P198" s="109">
        <v>82.921152167588019</v>
      </c>
      <c r="R198" s="19">
        <v>946</v>
      </c>
      <c r="S198" s="14" t="s">
        <v>391</v>
      </c>
      <c r="T198" s="25"/>
      <c r="U198" s="28"/>
      <c r="V198" s="29"/>
      <c r="W198" s="30"/>
      <c r="X198" s="1">
        <v>15</v>
      </c>
      <c r="Y198" s="1">
        <v>3</v>
      </c>
    </row>
    <row r="199" spans="1:25" ht="13.5" customHeight="1">
      <c r="A199" s="18" t="s">
        <v>319</v>
      </c>
      <c r="B199" s="32">
        <v>3670</v>
      </c>
      <c r="C199" s="5">
        <v>3618</v>
      </c>
      <c r="D199" s="10">
        <v>-52</v>
      </c>
      <c r="E199" s="89">
        <v>-1.416893732970026E-2</v>
      </c>
      <c r="F199" s="93">
        <v>198</v>
      </c>
      <c r="G199" s="94">
        <v>613</v>
      </c>
      <c r="H199" s="94">
        <v>1850</v>
      </c>
      <c r="I199" s="94">
        <v>1155</v>
      </c>
      <c r="J199" s="94">
        <v>486</v>
      </c>
      <c r="K199" s="96">
        <v>5.4726368159203981E-2</v>
      </c>
      <c r="L199" s="96">
        <v>0.16943062465450526</v>
      </c>
      <c r="M199" s="96">
        <v>0.5113322277501382</v>
      </c>
      <c r="N199" s="96">
        <v>0.31923714759535654</v>
      </c>
      <c r="O199" s="96">
        <v>0.13432835820895522</v>
      </c>
      <c r="P199" s="109">
        <v>95.567567567567565</v>
      </c>
      <c r="R199" s="19">
        <v>683</v>
      </c>
      <c r="S199" s="14" t="s">
        <v>319</v>
      </c>
      <c r="T199" s="25"/>
      <c r="U199" s="28"/>
      <c r="V199" s="29"/>
      <c r="W199" s="30"/>
      <c r="X199" s="1">
        <v>19</v>
      </c>
      <c r="Y199" s="1">
        <v>2</v>
      </c>
    </row>
    <row r="200" spans="1:25" ht="13.5" customHeight="1">
      <c r="A200" s="18" t="s">
        <v>330</v>
      </c>
      <c r="B200" s="32">
        <v>2959</v>
      </c>
      <c r="C200" s="5">
        <v>2917</v>
      </c>
      <c r="D200" s="10">
        <v>-42</v>
      </c>
      <c r="E200" s="89">
        <v>-1.4193984454207498E-2</v>
      </c>
      <c r="F200" s="93">
        <v>154</v>
      </c>
      <c r="G200" s="94">
        <v>431</v>
      </c>
      <c r="H200" s="94">
        <v>1685</v>
      </c>
      <c r="I200" s="94">
        <v>801</v>
      </c>
      <c r="J200" s="94">
        <v>345</v>
      </c>
      <c r="K200" s="96">
        <v>5.2793966403839564E-2</v>
      </c>
      <c r="L200" s="96">
        <v>0.14775454233801852</v>
      </c>
      <c r="M200" s="96">
        <v>0.57764826876928355</v>
      </c>
      <c r="N200" s="96">
        <v>0.27459718889269796</v>
      </c>
      <c r="O200" s="96">
        <v>0.11827219746314707</v>
      </c>
      <c r="P200" s="109">
        <v>73.115727002967347</v>
      </c>
      <c r="R200" s="19">
        <v>738</v>
      </c>
      <c r="S200" s="14" t="s">
        <v>331</v>
      </c>
      <c r="T200" s="20"/>
      <c r="U200" s="28"/>
      <c r="V200" s="29"/>
      <c r="W200" s="30"/>
      <c r="X200" s="1">
        <v>2</v>
      </c>
      <c r="Y200" s="1">
        <v>2</v>
      </c>
    </row>
    <row r="201" spans="1:25" ht="13.5" customHeight="1">
      <c r="A201" s="18" t="s">
        <v>455</v>
      </c>
      <c r="B201" s="32">
        <v>32547</v>
      </c>
      <c r="C201" s="5">
        <v>32085</v>
      </c>
      <c r="D201" s="10">
        <v>-462</v>
      </c>
      <c r="E201" s="89">
        <v>-1.4194856668817368E-2</v>
      </c>
      <c r="F201" s="93">
        <v>1262</v>
      </c>
      <c r="G201" s="94">
        <v>3507</v>
      </c>
      <c r="H201" s="94">
        <v>17584</v>
      </c>
      <c r="I201" s="94">
        <v>10994</v>
      </c>
      <c r="J201" s="94">
        <v>5218</v>
      </c>
      <c r="K201" s="96">
        <v>3.9333021661212407E-2</v>
      </c>
      <c r="L201" s="96">
        <v>0.10930341280972417</v>
      </c>
      <c r="M201" s="96">
        <v>0.54804425744117191</v>
      </c>
      <c r="N201" s="96">
        <v>0.34265232974910392</v>
      </c>
      <c r="O201" s="96">
        <v>0.16263051270063894</v>
      </c>
      <c r="P201" s="109">
        <v>82.467015468607826</v>
      </c>
      <c r="R201" s="19">
        <v>740</v>
      </c>
      <c r="S201" s="14" t="s">
        <v>86</v>
      </c>
      <c r="T201" s="25"/>
      <c r="U201" s="28"/>
      <c r="V201" s="29"/>
      <c r="W201" s="30"/>
      <c r="X201" s="1">
        <v>10</v>
      </c>
      <c r="Y201" s="1">
        <v>5</v>
      </c>
    </row>
    <row r="202" spans="1:25" ht="13.5" customHeight="1">
      <c r="A202" s="18" t="s">
        <v>389</v>
      </c>
      <c r="B202" s="32">
        <v>5484</v>
      </c>
      <c r="C202" s="5">
        <v>5406</v>
      </c>
      <c r="D202" s="10">
        <v>-78</v>
      </c>
      <c r="E202" s="89">
        <v>-1.4223194748358869E-2</v>
      </c>
      <c r="F202" s="93">
        <v>274</v>
      </c>
      <c r="G202" s="94">
        <v>709</v>
      </c>
      <c r="H202" s="94">
        <v>2811</v>
      </c>
      <c r="I202" s="94">
        <v>1886</v>
      </c>
      <c r="J202" s="94">
        <v>854</v>
      </c>
      <c r="K202" s="96">
        <v>5.0684424713281537E-2</v>
      </c>
      <c r="L202" s="96">
        <v>0.13115057343692194</v>
      </c>
      <c r="M202" s="96">
        <v>0.51997780244173142</v>
      </c>
      <c r="N202" s="96">
        <v>0.34887162412134665</v>
      </c>
      <c r="O202" s="96">
        <v>0.15797262301146875</v>
      </c>
      <c r="P202" s="109">
        <v>92.315901814300958</v>
      </c>
      <c r="R202" s="19">
        <v>989</v>
      </c>
      <c r="S202" s="14" t="s">
        <v>390</v>
      </c>
      <c r="T202" s="27"/>
      <c r="U202" s="28"/>
      <c r="V202" s="29"/>
      <c r="W202" s="30"/>
      <c r="X202" s="1">
        <v>14</v>
      </c>
      <c r="Y202" s="1">
        <v>3</v>
      </c>
    </row>
    <row r="203" spans="1:25" ht="13.5" customHeight="1">
      <c r="A203" s="18" t="s">
        <v>317</v>
      </c>
      <c r="B203" s="32">
        <v>6439</v>
      </c>
      <c r="C203" s="5">
        <v>6347</v>
      </c>
      <c r="D203" s="10">
        <v>-92</v>
      </c>
      <c r="E203" s="89">
        <v>-1.4287932908836787E-2</v>
      </c>
      <c r="F203" s="93">
        <v>340</v>
      </c>
      <c r="G203" s="94">
        <v>879</v>
      </c>
      <c r="H203" s="94">
        <v>3529</v>
      </c>
      <c r="I203" s="94">
        <v>1939</v>
      </c>
      <c r="J203" s="94">
        <v>927</v>
      </c>
      <c r="K203" s="96">
        <v>5.3568615093745074E-2</v>
      </c>
      <c r="L203" s="96">
        <v>0.1384906254923586</v>
      </c>
      <c r="M203" s="96">
        <v>0.5560107137230188</v>
      </c>
      <c r="N203" s="96">
        <v>0.30549866078462268</v>
      </c>
      <c r="O203" s="96">
        <v>0.1460532535055932</v>
      </c>
      <c r="P203" s="109">
        <v>79.852649475772182</v>
      </c>
      <c r="R203" s="19">
        <v>635</v>
      </c>
      <c r="S203" s="14" t="s">
        <v>317</v>
      </c>
      <c r="T203" s="25"/>
      <c r="U203" s="28"/>
      <c r="V203" s="29"/>
      <c r="W203" s="30"/>
      <c r="X203" s="1">
        <v>6</v>
      </c>
      <c r="Y203" s="1">
        <v>3</v>
      </c>
    </row>
    <row r="204" spans="1:25" ht="13.5" customHeight="1">
      <c r="A204" s="18" t="s">
        <v>325</v>
      </c>
      <c r="B204" s="32">
        <v>4913</v>
      </c>
      <c r="C204" s="5">
        <v>4842</v>
      </c>
      <c r="D204" s="10">
        <v>-71</v>
      </c>
      <c r="E204" s="89">
        <v>-1.4451455322613493E-2</v>
      </c>
      <c r="F204" s="93">
        <v>187</v>
      </c>
      <c r="G204" s="94">
        <v>562</v>
      </c>
      <c r="H204" s="94">
        <v>2499</v>
      </c>
      <c r="I204" s="94">
        <v>1781</v>
      </c>
      <c r="J204" s="94">
        <v>861</v>
      </c>
      <c r="K204" s="96">
        <v>3.8620404791408512E-2</v>
      </c>
      <c r="L204" s="96">
        <v>0.11606774060305659</v>
      </c>
      <c r="M204" s="96">
        <v>0.51610904584882278</v>
      </c>
      <c r="N204" s="96">
        <v>0.36782321354812059</v>
      </c>
      <c r="O204" s="96">
        <v>0.17781908302354399</v>
      </c>
      <c r="P204" s="109">
        <v>93.75750300120049</v>
      </c>
      <c r="R204" s="19">
        <v>700</v>
      </c>
      <c r="S204" s="14" t="s">
        <v>489</v>
      </c>
      <c r="T204" s="25"/>
      <c r="U204" s="28"/>
      <c r="V204" s="29"/>
      <c r="W204" s="30"/>
      <c r="X204" s="1">
        <v>9</v>
      </c>
      <c r="Y204" s="1">
        <v>2</v>
      </c>
    </row>
    <row r="205" spans="1:25" ht="13.5" customHeight="1">
      <c r="A205" s="43" t="s">
        <v>221</v>
      </c>
      <c r="B205" s="32">
        <v>5230</v>
      </c>
      <c r="C205" s="5">
        <v>5154</v>
      </c>
      <c r="D205" s="10">
        <v>-76</v>
      </c>
      <c r="E205" s="89">
        <v>-1.4531548757170221E-2</v>
      </c>
      <c r="F205" s="93">
        <v>199</v>
      </c>
      <c r="G205" s="94">
        <v>561</v>
      </c>
      <c r="H205" s="94">
        <v>2616</v>
      </c>
      <c r="I205" s="94">
        <v>1977</v>
      </c>
      <c r="J205" s="94">
        <v>950</v>
      </c>
      <c r="K205" s="96">
        <v>3.8610787737679474E-2</v>
      </c>
      <c r="L205" s="96">
        <v>0.10884749708963912</v>
      </c>
      <c r="M205" s="96">
        <v>0.50756693830034927</v>
      </c>
      <c r="N205" s="96">
        <v>0.38358556461001164</v>
      </c>
      <c r="O205" s="96">
        <v>0.18432285603414825</v>
      </c>
      <c r="P205" s="109">
        <v>97.018348623853214</v>
      </c>
      <c r="R205" s="40">
        <v>213</v>
      </c>
      <c r="S205" s="14" t="s">
        <v>221</v>
      </c>
      <c r="T205" s="25"/>
      <c r="U205" s="28"/>
      <c r="V205" s="29"/>
      <c r="W205" s="30"/>
      <c r="X205" s="1">
        <v>10</v>
      </c>
      <c r="Y205" s="1">
        <v>3</v>
      </c>
    </row>
    <row r="206" spans="1:25" ht="13.5" customHeight="1">
      <c r="A206" s="43" t="s">
        <v>356</v>
      </c>
      <c r="B206" s="32">
        <v>5967</v>
      </c>
      <c r="C206" s="5">
        <v>5879</v>
      </c>
      <c r="D206" s="10">
        <v>-88</v>
      </c>
      <c r="E206" s="89">
        <v>-1.4747779453661791E-2</v>
      </c>
      <c r="F206" s="93">
        <v>317</v>
      </c>
      <c r="G206" s="94">
        <v>817</v>
      </c>
      <c r="H206" s="94">
        <v>3347</v>
      </c>
      <c r="I206" s="94">
        <v>1715</v>
      </c>
      <c r="J206" s="94">
        <v>778</v>
      </c>
      <c r="K206" s="96">
        <v>5.3920734818846745E-2</v>
      </c>
      <c r="L206" s="96">
        <v>0.13896921245109711</v>
      </c>
      <c r="M206" s="96">
        <v>0.56931450927028404</v>
      </c>
      <c r="N206" s="96">
        <v>0.29171627827861879</v>
      </c>
      <c r="O206" s="96">
        <v>0.13233543119578159</v>
      </c>
      <c r="P206" s="109">
        <v>75.649835673737684</v>
      </c>
      <c r="R206" s="40">
        <v>834</v>
      </c>
      <c r="S206" s="14" t="s">
        <v>356</v>
      </c>
      <c r="T206" s="25"/>
      <c r="U206" s="28"/>
      <c r="V206" s="29"/>
      <c r="W206" s="30"/>
      <c r="X206" s="1">
        <v>5</v>
      </c>
      <c r="Y206" s="1">
        <v>3</v>
      </c>
    </row>
    <row r="207" spans="1:25" ht="13.5" customHeight="1">
      <c r="A207" s="18" t="s">
        <v>268</v>
      </c>
      <c r="B207" s="32">
        <v>2018</v>
      </c>
      <c r="C207" s="5">
        <v>1988</v>
      </c>
      <c r="D207" s="10">
        <v>-30</v>
      </c>
      <c r="E207" s="89">
        <v>-1.4866204162537144E-2</v>
      </c>
      <c r="F207" s="93">
        <v>177</v>
      </c>
      <c r="G207" s="94">
        <v>487</v>
      </c>
      <c r="H207" s="94">
        <v>1107</v>
      </c>
      <c r="I207" s="94">
        <v>394</v>
      </c>
      <c r="J207" s="94">
        <v>164</v>
      </c>
      <c r="K207" s="96">
        <v>8.903420523138833E-2</v>
      </c>
      <c r="L207" s="96">
        <v>0.24496981891348088</v>
      </c>
      <c r="M207" s="96">
        <v>0.55684104627766595</v>
      </c>
      <c r="N207" s="96">
        <v>0.19818913480885311</v>
      </c>
      <c r="O207" s="96">
        <v>8.249496981891348E-2</v>
      </c>
      <c r="P207" s="109">
        <v>79.584462511291775</v>
      </c>
      <c r="R207" s="19">
        <v>436</v>
      </c>
      <c r="S207" s="14" t="s">
        <v>268</v>
      </c>
      <c r="T207" s="25"/>
      <c r="U207" s="28"/>
      <c r="V207" s="29"/>
      <c r="W207" s="30"/>
      <c r="X207" s="1">
        <v>17</v>
      </c>
      <c r="Y207" s="1">
        <v>2</v>
      </c>
    </row>
    <row r="208" spans="1:25" ht="13.5" customHeight="1">
      <c r="A208" s="18" t="s">
        <v>288</v>
      </c>
      <c r="B208" s="32">
        <v>1337</v>
      </c>
      <c r="C208" s="5">
        <v>1317</v>
      </c>
      <c r="D208" s="10">
        <v>-20</v>
      </c>
      <c r="E208" s="89">
        <v>-1.4958863126402377E-2</v>
      </c>
      <c r="F208" s="93">
        <v>82</v>
      </c>
      <c r="G208" s="94">
        <v>221</v>
      </c>
      <c r="H208" s="94">
        <v>736</v>
      </c>
      <c r="I208" s="94">
        <v>360</v>
      </c>
      <c r="J208" s="94">
        <v>182</v>
      </c>
      <c r="K208" s="96">
        <v>6.2262718299164771E-2</v>
      </c>
      <c r="L208" s="96">
        <v>0.16780561883067577</v>
      </c>
      <c r="M208" s="96">
        <v>0.55884586180713747</v>
      </c>
      <c r="N208" s="96">
        <v>0.27334851936218679</v>
      </c>
      <c r="O208" s="96">
        <v>0.13819286256643887</v>
      </c>
      <c r="P208" s="109">
        <v>78.940217391304344</v>
      </c>
      <c r="R208" s="19">
        <v>561</v>
      </c>
      <c r="S208" s="14" t="s">
        <v>288</v>
      </c>
      <c r="T208" s="25"/>
      <c r="U208" s="28"/>
      <c r="V208" s="29"/>
      <c r="W208" s="30"/>
      <c r="X208" s="1">
        <v>2</v>
      </c>
      <c r="Y208" s="1">
        <v>1</v>
      </c>
    </row>
    <row r="209" spans="1:25" ht="13.5" customHeight="1">
      <c r="A209" s="18" t="s">
        <v>446</v>
      </c>
      <c r="B209" s="32">
        <v>15628</v>
      </c>
      <c r="C209" s="5">
        <v>15392</v>
      </c>
      <c r="D209" s="10">
        <v>-236</v>
      </c>
      <c r="E209" s="89">
        <v>-1.5101100588686966E-2</v>
      </c>
      <c r="F209" s="93">
        <v>799</v>
      </c>
      <c r="G209" s="94">
        <v>2019</v>
      </c>
      <c r="H209" s="94">
        <v>8448</v>
      </c>
      <c r="I209" s="94">
        <v>4925</v>
      </c>
      <c r="J209" s="94">
        <v>2385</v>
      </c>
      <c r="K209" s="96">
        <v>5.1910083160083158E-2</v>
      </c>
      <c r="L209" s="96">
        <v>0.13117203742203742</v>
      </c>
      <c r="M209" s="96">
        <v>0.54885654885654889</v>
      </c>
      <c r="N209" s="96">
        <v>0.31997141372141374</v>
      </c>
      <c r="O209" s="96">
        <v>0.15495062370062371</v>
      </c>
      <c r="P209" s="109">
        <v>82.196969696969688</v>
      </c>
      <c r="R209" s="19">
        <v>430</v>
      </c>
      <c r="S209" s="14" t="s">
        <v>446</v>
      </c>
      <c r="T209" s="25"/>
      <c r="U209" s="28"/>
      <c r="V209" s="29"/>
      <c r="W209" s="30"/>
      <c r="X209" s="1">
        <v>2</v>
      </c>
      <c r="Y209" s="1">
        <v>4</v>
      </c>
    </row>
    <row r="210" spans="1:25" ht="13.5" customHeight="1">
      <c r="A210" s="43" t="s">
        <v>232</v>
      </c>
      <c r="B210" s="32">
        <v>9877</v>
      </c>
      <c r="C210" s="5">
        <v>9727</v>
      </c>
      <c r="D210" s="10">
        <v>-150</v>
      </c>
      <c r="E210" s="89">
        <v>-1.5186797610610481E-2</v>
      </c>
      <c r="F210" s="93">
        <v>374</v>
      </c>
      <c r="G210" s="94">
        <v>1043</v>
      </c>
      <c r="H210" s="94">
        <v>4874</v>
      </c>
      <c r="I210" s="94">
        <v>3810</v>
      </c>
      <c r="J210" s="94">
        <v>1747</v>
      </c>
      <c r="K210" s="96">
        <v>3.8449676159144651E-2</v>
      </c>
      <c r="L210" s="96">
        <v>0.10722730543847024</v>
      </c>
      <c r="M210" s="96">
        <v>0.501079469517837</v>
      </c>
      <c r="N210" s="96">
        <v>0.39169322504369281</v>
      </c>
      <c r="O210" s="96">
        <v>0.17960316644391899</v>
      </c>
      <c r="P210" s="109">
        <v>99.569142388182186</v>
      </c>
      <c r="R210" s="40">
        <v>260</v>
      </c>
      <c r="S210" s="14" t="s">
        <v>232</v>
      </c>
      <c r="T210" s="25"/>
      <c r="U210" s="28"/>
      <c r="V210" s="29"/>
      <c r="W210" s="30"/>
      <c r="X210" s="1">
        <v>12</v>
      </c>
      <c r="Y210" s="1">
        <v>3</v>
      </c>
    </row>
    <row r="211" spans="1:25" ht="13.5" customHeight="1">
      <c r="A211" s="18" t="s">
        <v>443</v>
      </c>
      <c r="B211" s="32">
        <v>20197</v>
      </c>
      <c r="C211" s="5">
        <v>19890</v>
      </c>
      <c r="D211" s="10">
        <v>-307</v>
      </c>
      <c r="E211" s="89">
        <v>-1.5200277268901274E-2</v>
      </c>
      <c r="F211" s="93">
        <v>1089</v>
      </c>
      <c r="G211" s="94">
        <v>2880</v>
      </c>
      <c r="H211" s="94">
        <v>10716</v>
      </c>
      <c r="I211" s="94">
        <v>6294</v>
      </c>
      <c r="J211" s="94">
        <v>2897</v>
      </c>
      <c r="K211" s="96">
        <v>5.4751131221719457E-2</v>
      </c>
      <c r="L211" s="96">
        <v>0.14479638009049775</v>
      </c>
      <c r="M211" s="96">
        <v>0.53876319758672697</v>
      </c>
      <c r="N211" s="96">
        <v>0.31644042232277525</v>
      </c>
      <c r="O211" s="96">
        <v>0.1456510809451986</v>
      </c>
      <c r="P211" s="109">
        <v>85.610302351623744</v>
      </c>
      <c r="R211" s="19">
        <v>301</v>
      </c>
      <c r="S211" s="14" t="s">
        <v>443</v>
      </c>
      <c r="T211" s="25"/>
      <c r="U211" s="28"/>
      <c r="V211" s="29"/>
      <c r="W211" s="30"/>
      <c r="X211" s="1">
        <v>14</v>
      </c>
      <c r="Y211" s="1">
        <v>5</v>
      </c>
    </row>
    <row r="212" spans="1:25" ht="13.5" customHeight="1">
      <c r="A212" s="18" t="s">
        <v>126</v>
      </c>
      <c r="B212" s="32">
        <v>7105</v>
      </c>
      <c r="C212" s="5">
        <v>6996</v>
      </c>
      <c r="D212" s="10">
        <v>-109</v>
      </c>
      <c r="E212" s="89">
        <v>-1.534130893736807E-2</v>
      </c>
      <c r="F212" s="93">
        <v>262</v>
      </c>
      <c r="G212" s="94">
        <v>675</v>
      </c>
      <c r="H212" s="94">
        <v>3417</v>
      </c>
      <c r="I212" s="94">
        <v>2904</v>
      </c>
      <c r="J212" s="94">
        <v>1391</v>
      </c>
      <c r="K212" s="96">
        <v>3.7449971412235564E-2</v>
      </c>
      <c r="L212" s="96">
        <v>9.6483704974271015E-2</v>
      </c>
      <c r="M212" s="96">
        <v>0.48842195540308747</v>
      </c>
      <c r="N212" s="96">
        <v>0.41509433962264153</v>
      </c>
      <c r="O212" s="96">
        <v>0.19882790165809033</v>
      </c>
      <c r="P212" s="109">
        <v>104.74100087796312</v>
      </c>
      <c r="R212" s="19">
        <v>320</v>
      </c>
      <c r="S212" s="14" t="s">
        <v>126</v>
      </c>
      <c r="T212" s="20"/>
      <c r="U212" s="28"/>
      <c r="V212" s="29"/>
      <c r="W212" s="30"/>
      <c r="X212" s="1">
        <v>19</v>
      </c>
      <c r="Y212" s="1">
        <v>3</v>
      </c>
    </row>
    <row r="213" spans="1:25" ht="13.5" customHeight="1">
      <c r="A213" s="18" t="s">
        <v>179</v>
      </c>
      <c r="B213" s="32">
        <v>1362</v>
      </c>
      <c r="C213" s="5">
        <v>1341</v>
      </c>
      <c r="D213" s="10">
        <v>-21</v>
      </c>
      <c r="E213" s="89">
        <v>-1.5418502202643181E-2</v>
      </c>
      <c r="F213" s="93">
        <v>69</v>
      </c>
      <c r="G213" s="94">
        <v>174</v>
      </c>
      <c r="H213" s="94">
        <v>649</v>
      </c>
      <c r="I213" s="94">
        <v>518</v>
      </c>
      <c r="J213" s="94">
        <v>259</v>
      </c>
      <c r="K213" s="96">
        <v>5.145413870246085E-2</v>
      </c>
      <c r="L213" s="96">
        <v>0.12975391498881431</v>
      </c>
      <c r="M213" s="96">
        <v>0.48396718866517524</v>
      </c>
      <c r="N213" s="96">
        <v>0.38627889634601043</v>
      </c>
      <c r="O213" s="96">
        <v>0.19313944817300521</v>
      </c>
      <c r="P213" s="109">
        <v>106.62557781201849</v>
      </c>
      <c r="R213" s="19">
        <v>46</v>
      </c>
      <c r="S213" s="14" t="s">
        <v>179</v>
      </c>
      <c r="T213" s="25"/>
      <c r="U213" s="28"/>
      <c r="V213" s="29"/>
      <c r="W213" s="30"/>
      <c r="X213" s="1">
        <v>10</v>
      </c>
      <c r="Y213" s="1">
        <v>1</v>
      </c>
    </row>
    <row r="214" spans="1:25" ht="13.5" customHeight="1">
      <c r="A214" s="18" t="s">
        <v>453</v>
      </c>
      <c r="B214" s="32">
        <v>9117</v>
      </c>
      <c r="C214" s="5">
        <v>8975</v>
      </c>
      <c r="D214" s="10">
        <v>-142</v>
      </c>
      <c r="E214" s="89">
        <v>-1.5575298892179457E-2</v>
      </c>
      <c r="F214" s="93">
        <v>433</v>
      </c>
      <c r="G214" s="94">
        <v>1148</v>
      </c>
      <c r="H214" s="94">
        <v>4689</v>
      </c>
      <c r="I214" s="94">
        <v>3138</v>
      </c>
      <c r="J214" s="94">
        <v>1439</v>
      </c>
      <c r="K214" s="96">
        <v>4.8245125348189415E-2</v>
      </c>
      <c r="L214" s="96">
        <v>0.12791086350974931</v>
      </c>
      <c r="M214" s="96">
        <v>0.52245125348189414</v>
      </c>
      <c r="N214" s="96">
        <v>0.34963788300835652</v>
      </c>
      <c r="O214" s="96">
        <v>0.1603342618384401</v>
      </c>
      <c r="P214" s="109">
        <v>91.40541693324802</v>
      </c>
      <c r="R214" s="19">
        <v>729</v>
      </c>
      <c r="S214" s="14" t="s">
        <v>453</v>
      </c>
      <c r="T214" s="25"/>
      <c r="U214" s="28"/>
      <c r="V214" s="29"/>
      <c r="W214" s="30"/>
      <c r="X214" s="1">
        <v>13</v>
      </c>
      <c r="Y214" s="1">
        <v>3</v>
      </c>
    </row>
    <row r="215" spans="1:25" ht="13.5" customHeight="1">
      <c r="A215" s="18" t="s">
        <v>267</v>
      </c>
      <c r="B215" s="32">
        <v>703</v>
      </c>
      <c r="C215" s="5">
        <v>692</v>
      </c>
      <c r="D215" s="10">
        <v>-11</v>
      </c>
      <c r="E215" s="89">
        <v>-1.5647226173541973E-2</v>
      </c>
      <c r="F215" s="93">
        <v>11</v>
      </c>
      <c r="G215" s="94">
        <v>52</v>
      </c>
      <c r="H215" s="94">
        <v>344</v>
      </c>
      <c r="I215" s="94">
        <v>296</v>
      </c>
      <c r="J215" s="94">
        <v>144</v>
      </c>
      <c r="K215" s="96">
        <v>1.5895953757225433E-2</v>
      </c>
      <c r="L215" s="96">
        <v>7.5144508670520235E-2</v>
      </c>
      <c r="M215" s="96">
        <v>0.49710982658959535</v>
      </c>
      <c r="N215" s="96">
        <v>0.4277456647398844</v>
      </c>
      <c r="O215" s="96">
        <v>0.20809248554913296</v>
      </c>
      <c r="P215" s="109">
        <v>101.16279069767442</v>
      </c>
      <c r="R215" s="19">
        <v>435</v>
      </c>
      <c r="S215" s="14" t="s">
        <v>267</v>
      </c>
      <c r="T215" s="25"/>
      <c r="U215" s="28"/>
      <c r="V215" s="29"/>
      <c r="W215" s="30"/>
      <c r="X215" s="1">
        <v>13</v>
      </c>
      <c r="Y215" s="1">
        <v>1</v>
      </c>
    </row>
    <row r="216" spans="1:25" ht="13.5" customHeight="1">
      <c r="A216" s="18" t="s">
        <v>341</v>
      </c>
      <c r="B216" s="32">
        <v>8563</v>
      </c>
      <c r="C216" s="5">
        <v>8426</v>
      </c>
      <c r="D216" s="10">
        <v>-137</v>
      </c>
      <c r="E216" s="89">
        <v>-1.5999065747985486E-2</v>
      </c>
      <c r="F216" s="93">
        <v>400</v>
      </c>
      <c r="G216" s="94">
        <v>1080</v>
      </c>
      <c r="H216" s="94">
        <v>4482</v>
      </c>
      <c r="I216" s="94">
        <v>2864</v>
      </c>
      <c r="J216" s="94">
        <v>1444</v>
      </c>
      <c r="K216" s="96">
        <v>4.7472110135295516E-2</v>
      </c>
      <c r="L216" s="96">
        <v>0.12817469736529788</v>
      </c>
      <c r="M216" s="96">
        <v>0.53192499406598626</v>
      </c>
      <c r="N216" s="96">
        <v>0.33990030856871589</v>
      </c>
      <c r="O216" s="96">
        <v>0.17137431758841681</v>
      </c>
      <c r="P216" s="109">
        <v>87.996430165104869</v>
      </c>
      <c r="R216" s="19">
        <v>761</v>
      </c>
      <c r="S216" s="14" t="s">
        <v>341</v>
      </c>
      <c r="T216" s="25"/>
      <c r="U216" s="28"/>
      <c r="V216" s="29"/>
      <c r="W216" s="30"/>
      <c r="X216" s="1">
        <v>2</v>
      </c>
      <c r="Y216" s="1">
        <v>3</v>
      </c>
    </row>
    <row r="217" spans="1:25" ht="13.5" customHeight="1">
      <c r="A217" s="18" t="s">
        <v>255</v>
      </c>
      <c r="B217" s="32">
        <v>9247</v>
      </c>
      <c r="C217" s="5">
        <v>9099</v>
      </c>
      <c r="D217" s="10">
        <v>-148</v>
      </c>
      <c r="E217" s="89">
        <v>-1.6005190872715458E-2</v>
      </c>
      <c r="F217" s="93">
        <v>457</v>
      </c>
      <c r="G217" s="94">
        <v>1287</v>
      </c>
      <c r="H217" s="94">
        <v>5099</v>
      </c>
      <c r="I217" s="94">
        <v>2713</v>
      </c>
      <c r="J217" s="94">
        <v>1139</v>
      </c>
      <c r="K217" s="96">
        <v>5.0225299483459718E-2</v>
      </c>
      <c r="L217" s="96">
        <v>0.14144411473788329</v>
      </c>
      <c r="M217" s="96">
        <v>0.56039125178591054</v>
      </c>
      <c r="N217" s="96">
        <v>0.2981646334762062</v>
      </c>
      <c r="O217" s="96">
        <v>0.12517859105396198</v>
      </c>
      <c r="P217" s="109">
        <v>78.446754265542253</v>
      </c>
      <c r="R217" s="19">
        <v>402</v>
      </c>
      <c r="S217" s="14" t="s">
        <v>255</v>
      </c>
      <c r="T217" s="25"/>
      <c r="U217" s="28"/>
      <c r="V217" s="29"/>
      <c r="W217" s="30"/>
      <c r="X217" s="1">
        <v>11</v>
      </c>
      <c r="Y217" s="1">
        <v>3</v>
      </c>
    </row>
    <row r="218" spans="1:25" ht="13.5" customHeight="1">
      <c r="A218" s="18" t="s">
        <v>256</v>
      </c>
      <c r="B218" s="32">
        <v>2866</v>
      </c>
      <c r="C218" s="5">
        <v>2820</v>
      </c>
      <c r="D218" s="10">
        <v>-46</v>
      </c>
      <c r="E218" s="89">
        <v>-1.6050244242847178E-2</v>
      </c>
      <c r="F218" s="93">
        <v>145</v>
      </c>
      <c r="G218" s="94">
        <v>382</v>
      </c>
      <c r="H218" s="94">
        <v>1380</v>
      </c>
      <c r="I218" s="94">
        <v>1058</v>
      </c>
      <c r="J218" s="94">
        <v>513</v>
      </c>
      <c r="K218" s="96">
        <v>5.1418439716312055E-2</v>
      </c>
      <c r="L218" s="96">
        <v>0.13546099290780142</v>
      </c>
      <c r="M218" s="96">
        <v>0.48936170212765956</v>
      </c>
      <c r="N218" s="96">
        <v>0.37517730496453899</v>
      </c>
      <c r="O218" s="96">
        <v>0.18191489361702129</v>
      </c>
      <c r="P218" s="109">
        <v>104.34782608695652</v>
      </c>
      <c r="R218" s="19">
        <v>403</v>
      </c>
      <c r="S218" s="14" t="s">
        <v>256</v>
      </c>
      <c r="T218" s="25"/>
      <c r="U218" s="28"/>
      <c r="V218" s="29"/>
      <c r="W218" s="30"/>
      <c r="X218" s="1">
        <v>14</v>
      </c>
      <c r="Y218" s="1">
        <v>2</v>
      </c>
    </row>
    <row r="219" spans="1:25" ht="13.5" customHeight="1">
      <c r="A219" s="18" t="s">
        <v>133</v>
      </c>
      <c r="B219" s="32">
        <v>10543</v>
      </c>
      <c r="C219" s="5">
        <v>10372</v>
      </c>
      <c r="D219" s="10">
        <v>-171</v>
      </c>
      <c r="E219" s="89">
        <v>-1.6219292421511877E-2</v>
      </c>
      <c r="F219" s="93">
        <v>361</v>
      </c>
      <c r="G219" s="94">
        <v>1002</v>
      </c>
      <c r="H219" s="94">
        <v>5185</v>
      </c>
      <c r="I219" s="94">
        <v>4185</v>
      </c>
      <c r="J219" s="94">
        <v>1873</v>
      </c>
      <c r="K219" s="96">
        <v>3.4805244890088703E-2</v>
      </c>
      <c r="L219" s="96">
        <v>9.6606247589664476E-2</v>
      </c>
      <c r="M219" s="96">
        <v>0.49990358657925182</v>
      </c>
      <c r="N219" s="96">
        <v>0.40349016583108371</v>
      </c>
      <c r="O219" s="96">
        <v>0.18058233706131893</v>
      </c>
      <c r="P219" s="109">
        <v>100.03857280617164</v>
      </c>
      <c r="R219" s="19">
        <v>422</v>
      </c>
      <c r="S219" s="14" t="s">
        <v>133</v>
      </c>
      <c r="T219" s="25"/>
      <c r="U219" s="28"/>
      <c r="V219" s="29"/>
      <c r="W219" s="30"/>
      <c r="X219" s="1">
        <v>12</v>
      </c>
      <c r="Y219" s="1">
        <v>4</v>
      </c>
    </row>
    <row r="220" spans="1:25" ht="13.5" customHeight="1">
      <c r="A220" s="18" t="s">
        <v>301</v>
      </c>
      <c r="B220" s="32">
        <v>2013</v>
      </c>
      <c r="C220" s="5">
        <v>1980</v>
      </c>
      <c r="D220" s="10">
        <v>-33</v>
      </c>
      <c r="E220" s="89">
        <v>-1.6393442622950838E-2</v>
      </c>
      <c r="F220" s="93">
        <v>92</v>
      </c>
      <c r="G220" s="94">
        <v>262</v>
      </c>
      <c r="H220" s="94">
        <v>1043</v>
      </c>
      <c r="I220" s="94">
        <v>675</v>
      </c>
      <c r="J220" s="94">
        <v>327</v>
      </c>
      <c r="K220" s="96">
        <v>4.6464646464646465E-2</v>
      </c>
      <c r="L220" s="96">
        <v>0.13232323232323231</v>
      </c>
      <c r="M220" s="96">
        <v>0.52676767676767677</v>
      </c>
      <c r="N220" s="96">
        <v>0.34090909090909088</v>
      </c>
      <c r="O220" s="96">
        <v>0.16515151515151516</v>
      </c>
      <c r="P220" s="109">
        <v>89.837008628954933</v>
      </c>
      <c r="R220" s="19">
        <v>608</v>
      </c>
      <c r="S220" s="14" t="s">
        <v>302</v>
      </c>
      <c r="T220" s="25"/>
      <c r="U220" s="28"/>
      <c r="V220" s="29"/>
      <c r="W220" s="30"/>
      <c r="X220" s="1">
        <v>4</v>
      </c>
      <c r="Y220" s="1">
        <v>2</v>
      </c>
    </row>
    <row r="221" spans="1:25" ht="13.5" customHeight="1">
      <c r="A221" s="18" t="s">
        <v>208</v>
      </c>
      <c r="B221" s="32">
        <v>4480</v>
      </c>
      <c r="C221" s="5">
        <v>4406</v>
      </c>
      <c r="D221" s="10">
        <v>-74</v>
      </c>
      <c r="E221" s="89">
        <v>-1.651785714285714E-2</v>
      </c>
      <c r="F221" s="93">
        <v>227</v>
      </c>
      <c r="G221" s="94">
        <v>679</v>
      </c>
      <c r="H221" s="94">
        <v>2450</v>
      </c>
      <c r="I221" s="94">
        <v>1277</v>
      </c>
      <c r="J221" s="94">
        <v>609</v>
      </c>
      <c r="K221" s="96">
        <v>5.1520653654108031E-2</v>
      </c>
      <c r="L221" s="96">
        <v>0.15410803449841126</v>
      </c>
      <c r="M221" s="96">
        <v>0.55605991829323653</v>
      </c>
      <c r="N221" s="96">
        <v>0.28983204720835226</v>
      </c>
      <c r="O221" s="96">
        <v>0.13822060826146165</v>
      </c>
      <c r="P221" s="109">
        <v>79.836734693877546</v>
      </c>
      <c r="R221" s="19">
        <v>152</v>
      </c>
      <c r="S221" s="14" t="s">
        <v>209</v>
      </c>
      <c r="T221" s="25"/>
      <c r="U221" s="28"/>
      <c r="V221" s="29"/>
      <c r="W221" s="30"/>
      <c r="X221" s="1">
        <v>14</v>
      </c>
      <c r="Y221" s="1">
        <v>2</v>
      </c>
    </row>
    <row r="222" spans="1:25" ht="13.5" customHeight="1">
      <c r="A222" s="18" t="s">
        <v>118</v>
      </c>
      <c r="B222" s="32">
        <v>7904</v>
      </c>
      <c r="C222" s="5">
        <v>7771</v>
      </c>
      <c r="D222" s="10">
        <v>-133</v>
      </c>
      <c r="E222" s="89">
        <v>-1.6826923076923128E-2</v>
      </c>
      <c r="F222" s="93">
        <v>481</v>
      </c>
      <c r="G222" s="94">
        <v>1268</v>
      </c>
      <c r="H222" s="94">
        <v>4382</v>
      </c>
      <c r="I222" s="94">
        <v>2121</v>
      </c>
      <c r="J222" s="94">
        <v>925</v>
      </c>
      <c r="K222" s="96">
        <v>6.1896795779178997E-2</v>
      </c>
      <c r="L222" s="96">
        <v>0.16317076309355294</v>
      </c>
      <c r="M222" s="96">
        <v>0.56389139106936048</v>
      </c>
      <c r="N222" s="96">
        <v>0.27293784583708658</v>
      </c>
      <c r="O222" s="96">
        <v>0.11903229957534422</v>
      </c>
      <c r="P222" s="109">
        <v>77.33911455956185</v>
      </c>
      <c r="R222" s="19">
        <v>241</v>
      </c>
      <c r="S222" s="14" t="s">
        <v>118</v>
      </c>
      <c r="T222" s="25"/>
      <c r="U222" s="28"/>
      <c r="V222" s="29"/>
      <c r="W222" s="30"/>
      <c r="X222" s="1">
        <v>19</v>
      </c>
      <c r="Y222" s="1">
        <v>3</v>
      </c>
    </row>
    <row r="223" spans="1:25" ht="13.5" customHeight="1">
      <c r="A223" s="18" t="s">
        <v>308</v>
      </c>
      <c r="B223" s="32">
        <v>2721</v>
      </c>
      <c r="C223" s="5">
        <v>2675</v>
      </c>
      <c r="D223" s="10">
        <v>-46</v>
      </c>
      <c r="E223" s="89">
        <v>-1.6905549430356492E-2</v>
      </c>
      <c r="F223" s="93">
        <v>123</v>
      </c>
      <c r="G223" s="94">
        <v>314</v>
      </c>
      <c r="H223" s="94">
        <v>1356</v>
      </c>
      <c r="I223" s="94">
        <v>1005</v>
      </c>
      <c r="J223" s="94">
        <v>518</v>
      </c>
      <c r="K223" s="96">
        <v>4.5981308411214956E-2</v>
      </c>
      <c r="L223" s="96">
        <v>0.11738317757009346</v>
      </c>
      <c r="M223" s="96">
        <v>0.50691588785046726</v>
      </c>
      <c r="N223" s="96">
        <v>0.37570093457943926</v>
      </c>
      <c r="O223" s="96">
        <v>0.1936448598130841</v>
      </c>
      <c r="P223" s="109">
        <v>97.271386430678461</v>
      </c>
      <c r="R223" s="19">
        <v>619</v>
      </c>
      <c r="S223" s="14" t="s">
        <v>308</v>
      </c>
      <c r="T223" s="25"/>
      <c r="U223" s="28"/>
      <c r="V223" s="29"/>
      <c r="W223" s="30"/>
      <c r="X223" s="1">
        <v>6</v>
      </c>
      <c r="Y223" s="1">
        <v>2</v>
      </c>
    </row>
    <row r="224" spans="1:25" ht="13.5" customHeight="1">
      <c r="A224" s="18" t="s">
        <v>101</v>
      </c>
      <c r="B224" s="32">
        <v>6802</v>
      </c>
      <c r="C224" s="5">
        <v>6687</v>
      </c>
      <c r="D224" s="10">
        <v>-115</v>
      </c>
      <c r="E224" s="89">
        <v>-1.6906792119964709E-2</v>
      </c>
      <c r="F224" s="93">
        <v>459</v>
      </c>
      <c r="G224" s="94">
        <v>1145</v>
      </c>
      <c r="H224" s="94">
        <v>3735</v>
      </c>
      <c r="I224" s="94">
        <v>1807</v>
      </c>
      <c r="J224" s="94">
        <v>800</v>
      </c>
      <c r="K224" s="96">
        <v>6.8640646029609689E-2</v>
      </c>
      <c r="L224" s="96">
        <v>0.17122775534619411</v>
      </c>
      <c r="M224" s="96">
        <v>0.55854643337819654</v>
      </c>
      <c r="N224" s="96">
        <v>0.27022581127560941</v>
      </c>
      <c r="O224" s="96">
        <v>0.1196351129056378</v>
      </c>
      <c r="P224" s="109">
        <v>79.036144578313255</v>
      </c>
      <c r="R224" s="19">
        <v>69</v>
      </c>
      <c r="S224" s="14" t="s">
        <v>101</v>
      </c>
      <c r="T224" s="25"/>
      <c r="U224" s="28"/>
      <c r="V224" s="29"/>
      <c r="W224" s="30"/>
      <c r="X224" s="1">
        <v>17</v>
      </c>
      <c r="Y224" s="1">
        <v>3</v>
      </c>
    </row>
    <row r="225" spans="1:25" ht="13.5" customHeight="1">
      <c r="A225" s="18" t="s">
        <v>231</v>
      </c>
      <c r="B225" s="32">
        <v>1581</v>
      </c>
      <c r="C225" s="5">
        <v>1554</v>
      </c>
      <c r="D225" s="10">
        <v>-27</v>
      </c>
      <c r="E225" s="89">
        <v>-1.7077798861480087E-2</v>
      </c>
      <c r="F225" s="93">
        <v>119</v>
      </c>
      <c r="G225" s="94">
        <v>269</v>
      </c>
      <c r="H225" s="94">
        <v>746</v>
      </c>
      <c r="I225" s="94">
        <v>539</v>
      </c>
      <c r="J225" s="94">
        <v>247</v>
      </c>
      <c r="K225" s="96">
        <v>7.6576576576576572E-2</v>
      </c>
      <c r="L225" s="96">
        <v>0.1731016731016731</v>
      </c>
      <c r="M225" s="96">
        <v>0.48005148005148007</v>
      </c>
      <c r="N225" s="96">
        <v>0.34684684684684686</v>
      </c>
      <c r="O225" s="96">
        <v>0.15894465894465895</v>
      </c>
      <c r="P225" s="109">
        <v>108.31099195710456</v>
      </c>
      <c r="R225" s="19">
        <v>256</v>
      </c>
      <c r="S225" s="14" t="s">
        <v>231</v>
      </c>
      <c r="T225" s="25"/>
      <c r="U225" s="28"/>
      <c r="V225" s="29"/>
      <c r="W225" s="30"/>
      <c r="X225" s="1">
        <v>13</v>
      </c>
      <c r="Y225" s="1">
        <v>1</v>
      </c>
    </row>
    <row r="226" spans="1:25" ht="13.5" customHeight="1">
      <c r="A226" s="18" t="s">
        <v>281</v>
      </c>
      <c r="B226" s="32">
        <v>2321</v>
      </c>
      <c r="C226" s="5">
        <v>2281</v>
      </c>
      <c r="D226" s="10">
        <v>-40</v>
      </c>
      <c r="E226" s="89">
        <v>-1.7233950883239979E-2</v>
      </c>
      <c r="F226" s="93">
        <v>116</v>
      </c>
      <c r="G226" s="94">
        <v>326</v>
      </c>
      <c r="H226" s="94">
        <v>1296</v>
      </c>
      <c r="I226" s="94">
        <v>659</v>
      </c>
      <c r="J226" s="94">
        <v>306</v>
      </c>
      <c r="K226" s="96">
        <v>5.0854888206926789E-2</v>
      </c>
      <c r="L226" s="96">
        <v>0.14291977202981149</v>
      </c>
      <c r="M226" s="96">
        <v>0.56817185444980267</v>
      </c>
      <c r="N226" s="96">
        <v>0.28890837352038579</v>
      </c>
      <c r="O226" s="96">
        <v>0.13415168785620343</v>
      </c>
      <c r="P226" s="109">
        <v>76.003086419753075</v>
      </c>
      <c r="R226" s="19">
        <v>498</v>
      </c>
      <c r="S226" s="14" t="s">
        <v>281</v>
      </c>
      <c r="T226" s="25"/>
      <c r="U226" s="28"/>
      <c r="V226" s="29"/>
      <c r="W226" s="30"/>
      <c r="X226" s="1">
        <v>19</v>
      </c>
      <c r="Y226" s="1">
        <v>2</v>
      </c>
    </row>
    <row r="227" spans="1:25" ht="13.5" customHeight="1">
      <c r="A227" s="18" t="s">
        <v>175</v>
      </c>
      <c r="B227" s="32">
        <v>4847</v>
      </c>
      <c r="C227" s="5">
        <v>4763</v>
      </c>
      <c r="D227" s="10">
        <v>-84</v>
      </c>
      <c r="E227" s="89">
        <v>-1.7330307406643319E-2</v>
      </c>
      <c r="F227" s="93">
        <v>302</v>
      </c>
      <c r="G227" s="94">
        <v>847</v>
      </c>
      <c r="H227" s="94">
        <v>2881</v>
      </c>
      <c r="I227" s="94">
        <v>1035</v>
      </c>
      <c r="J227" s="94">
        <v>429</v>
      </c>
      <c r="K227" s="96">
        <v>6.3405416754146543E-2</v>
      </c>
      <c r="L227" s="96">
        <v>0.17782909930715934</v>
      </c>
      <c r="M227" s="96">
        <v>0.60487087969766951</v>
      </c>
      <c r="N227" s="96">
        <v>0.21730002099517112</v>
      </c>
      <c r="O227" s="96">
        <v>9.0069284064665134E-2</v>
      </c>
      <c r="P227" s="109">
        <v>65.324540090246444</v>
      </c>
      <c r="R227" s="19">
        <v>18</v>
      </c>
      <c r="S227" s="14" t="s">
        <v>175</v>
      </c>
      <c r="T227" s="25"/>
      <c r="U227" s="28"/>
      <c r="V227" s="29"/>
      <c r="W227" s="30"/>
      <c r="X227" s="1">
        <v>1</v>
      </c>
      <c r="Y227" s="1">
        <v>2</v>
      </c>
    </row>
    <row r="228" spans="1:25" ht="13.5" customHeight="1">
      <c r="A228" s="18" t="s">
        <v>30</v>
      </c>
      <c r="B228" s="32">
        <v>25655</v>
      </c>
      <c r="C228" s="5">
        <v>25208</v>
      </c>
      <c r="D228" s="10">
        <v>-447</v>
      </c>
      <c r="E228" s="89">
        <v>-1.7423504190216321E-2</v>
      </c>
      <c r="F228" s="93">
        <v>1069</v>
      </c>
      <c r="G228" s="94">
        <v>2862</v>
      </c>
      <c r="H228" s="94">
        <v>14221</v>
      </c>
      <c r="I228" s="94">
        <v>8125</v>
      </c>
      <c r="J228" s="94">
        <v>4080</v>
      </c>
      <c r="K228" s="96">
        <v>4.2407172326245635E-2</v>
      </c>
      <c r="L228" s="96">
        <v>0.11353538559187559</v>
      </c>
      <c r="M228" s="96">
        <v>0.56414630276102828</v>
      </c>
      <c r="N228" s="96">
        <v>0.32231831164709618</v>
      </c>
      <c r="O228" s="96">
        <v>0.16185337987940338</v>
      </c>
      <c r="P228" s="109">
        <v>77.258983193868218</v>
      </c>
      <c r="R228" s="19">
        <v>153</v>
      </c>
      <c r="S228" s="14" t="s">
        <v>30</v>
      </c>
      <c r="T228" s="25"/>
      <c r="U228" s="28"/>
      <c r="V228" s="29"/>
      <c r="W228" s="30"/>
      <c r="X228" s="1">
        <v>9</v>
      </c>
      <c r="Y228" s="1">
        <v>5</v>
      </c>
    </row>
    <row r="229" spans="1:25" ht="13.5" customHeight="1">
      <c r="A229" s="18" t="s">
        <v>192</v>
      </c>
      <c r="B229" s="32">
        <v>4683</v>
      </c>
      <c r="C229" s="5">
        <v>4601</v>
      </c>
      <c r="D229" s="10">
        <v>-82</v>
      </c>
      <c r="E229" s="89">
        <v>-1.7510143070681217E-2</v>
      </c>
      <c r="F229" s="93">
        <v>192</v>
      </c>
      <c r="G229" s="94">
        <v>612</v>
      </c>
      <c r="H229" s="94">
        <v>2418</v>
      </c>
      <c r="I229" s="94">
        <v>1571</v>
      </c>
      <c r="J229" s="94">
        <v>740</v>
      </c>
      <c r="K229" s="96">
        <v>4.1730058682895026E-2</v>
      </c>
      <c r="L229" s="96">
        <v>0.13301456205172787</v>
      </c>
      <c r="M229" s="96">
        <v>0.52553792653770914</v>
      </c>
      <c r="N229" s="96">
        <v>0.3414475114105629</v>
      </c>
      <c r="O229" s="96">
        <v>0.16083460117365789</v>
      </c>
      <c r="P229" s="109">
        <v>90.281224152191896</v>
      </c>
      <c r="R229" s="19">
        <v>77</v>
      </c>
      <c r="S229" s="14" t="s">
        <v>192</v>
      </c>
      <c r="T229" s="25"/>
      <c r="U229" s="28"/>
      <c r="V229" s="29"/>
      <c r="W229" s="30"/>
      <c r="X229" s="1">
        <v>13</v>
      </c>
      <c r="Y229" s="1">
        <v>2</v>
      </c>
    </row>
    <row r="230" spans="1:25" ht="13.5" customHeight="1">
      <c r="A230" s="18" t="s">
        <v>368</v>
      </c>
      <c r="B230" s="32">
        <v>2568</v>
      </c>
      <c r="C230" s="5">
        <v>2523</v>
      </c>
      <c r="D230" s="10">
        <v>-45</v>
      </c>
      <c r="E230" s="89">
        <v>-1.7523364485981352E-2</v>
      </c>
      <c r="F230" s="93">
        <v>131</v>
      </c>
      <c r="G230" s="94">
        <v>355</v>
      </c>
      <c r="H230" s="94">
        <v>1343</v>
      </c>
      <c r="I230" s="94">
        <v>825</v>
      </c>
      <c r="J230" s="94">
        <v>357</v>
      </c>
      <c r="K230" s="96">
        <v>5.1922314704716609E-2</v>
      </c>
      <c r="L230" s="96">
        <v>0.14070550931430836</v>
      </c>
      <c r="M230" s="96">
        <v>0.53230281411018632</v>
      </c>
      <c r="N230" s="96">
        <v>0.32699167657550537</v>
      </c>
      <c r="O230" s="96">
        <v>0.14149821640903687</v>
      </c>
      <c r="P230" s="109">
        <v>87.862993298585252</v>
      </c>
      <c r="R230" s="19">
        <v>889</v>
      </c>
      <c r="S230" s="14" t="s">
        <v>368</v>
      </c>
      <c r="T230" s="25"/>
      <c r="U230" s="28"/>
      <c r="V230" s="29"/>
      <c r="W230" s="30"/>
      <c r="X230" s="1">
        <v>17</v>
      </c>
      <c r="Y230" s="1">
        <v>2</v>
      </c>
    </row>
    <row r="231" spans="1:25" ht="13.5" customHeight="1">
      <c r="A231" s="43" t="s">
        <v>350</v>
      </c>
      <c r="B231" s="32">
        <v>2673</v>
      </c>
      <c r="C231" s="5">
        <v>2626</v>
      </c>
      <c r="D231" s="10">
        <v>-47</v>
      </c>
      <c r="E231" s="89">
        <v>-1.7583239805462059E-2</v>
      </c>
      <c r="F231" s="93">
        <v>117</v>
      </c>
      <c r="G231" s="94">
        <v>280</v>
      </c>
      <c r="H231" s="94">
        <v>1314</v>
      </c>
      <c r="I231" s="94">
        <v>1032</v>
      </c>
      <c r="J231" s="94">
        <v>473</v>
      </c>
      <c r="K231" s="96">
        <v>4.4554455445544552E-2</v>
      </c>
      <c r="L231" s="96">
        <v>0.10662604722010663</v>
      </c>
      <c r="M231" s="96">
        <v>0.50038080731150036</v>
      </c>
      <c r="N231" s="96">
        <v>0.39299314546839298</v>
      </c>
      <c r="O231" s="96">
        <v>0.18012185833968011</v>
      </c>
      <c r="P231" s="109">
        <v>99.847792998477928</v>
      </c>
      <c r="R231" s="40">
        <v>785</v>
      </c>
      <c r="S231" s="14" t="s">
        <v>350</v>
      </c>
      <c r="T231" s="25"/>
      <c r="U231" s="28"/>
      <c r="V231" s="29"/>
      <c r="W231" s="30"/>
      <c r="X231" s="1">
        <v>17</v>
      </c>
      <c r="Y231" s="1">
        <v>2</v>
      </c>
    </row>
    <row r="232" spans="1:25" ht="13.5" customHeight="1">
      <c r="A232" s="18" t="s">
        <v>173</v>
      </c>
      <c r="B232" s="32">
        <v>2491</v>
      </c>
      <c r="C232" s="5">
        <v>2447</v>
      </c>
      <c r="D232" s="10">
        <v>-44</v>
      </c>
      <c r="E232" s="89">
        <v>-1.7663588920112439E-2</v>
      </c>
      <c r="F232" s="93">
        <v>163</v>
      </c>
      <c r="G232" s="94">
        <v>461</v>
      </c>
      <c r="H232" s="94">
        <v>1340</v>
      </c>
      <c r="I232" s="94">
        <v>646</v>
      </c>
      <c r="J232" s="94">
        <v>304</v>
      </c>
      <c r="K232" s="96">
        <v>6.6612178177360037E-2</v>
      </c>
      <c r="L232" s="96">
        <v>0.18839395177768697</v>
      </c>
      <c r="M232" s="96">
        <v>0.54760931753167141</v>
      </c>
      <c r="N232" s="96">
        <v>0.26399673069064161</v>
      </c>
      <c r="O232" s="96">
        <v>0.12423375561912546</v>
      </c>
      <c r="P232" s="109">
        <v>82.611940298507463</v>
      </c>
      <c r="R232" s="19">
        <v>9</v>
      </c>
      <c r="S232" s="14" t="s">
        <v>173</v>
      </c>
      <c r="T232" s="25"/>
      <c r="U232" s="28"/>
      <c r="V232" s="29"/>
      <c r="W232" s="30"/>
      <c r="X232" s="1">
        <v>17</v>
      </c>
      <c r="Y232" s="1">
        <v>2</v>
      </c>
    </row>
    <row r="233" spans="1:25" ht="13.5" customHeight="1">
      <c r="A233" s="18" t="s">
        <v>346</v>
      </c>
      <c r="B233" s="32">
        <v>1019</v>
      </c>
      <c r="C233" s="5">
        <v>1001</v>
      </c>
      <c r="D233" s="10">
        <v>-18</v>
      </c>
      <c r="E233" s="89">
        <v>-1.7664376840039298E-2</v>
      </c>
      <c r="F233" s="93">
        <v>64</v>
      </c>
      <c r="G233" s="94">
        <v>146</v>
      </c>
      <c r="H233" s="94">
        <v>574</v>
      </c>
      <c r="I233" s="94">
        <v>281</v>
      </c>
      <c r="J233" s="94">
        <v>126</v>
      </c>
      <c r="K233" s="96">
        <v>6.3936063936063936E-2</v>
      </c>
      <c r="L233" s="96">
        <v>0.14585414585414586</v>
      </c>
      <c r="M233" s="96">
        <v>0.57342657342657344</v>
      </c>
      <c r="N233" s="96">
        <v>0.28071928071928071</v>
      </c>
      <c r="O233" s="96">
        <v>0.12587412587412589</v>
      </c>
      <c r="P233" s="109">
        <v>74.390243902439025</v>
      </c>
      <c r="R233" s="19">
        <v>771</v>
      </c>
      <c r="S233" s="14" t="s">
        <v>346</v>
      </c>
      <c r="T233" s="25"/>
      <c r="U233" s="28"/>
      <c r="V233" s="29"/>
      <c r="W233" s="30"/>
      <c r="X233" s="1">
        <v>21</v>
      </c>
      <c r="Y233" s="1">
        <v>1</v>
      </c>
    </row>
    <row r="234" spans="1:25" ht="13.5" customHeight="1">
      <c r="A234" s="18" t="s">
        <v>193</v>
      </c>
      <c r="B234" s="32">
        <v>2621</v>
      </c>
      <c r="C234" s="5">
        <v>2574</v>
      </c>
      <c r="D234" s="10">
        <v>-47</v>
      </c>
      <c r="E234" s="89">
        <v>-1.7932086989698615E-2</v>
      </c>
      <c r="F234" s="93">
        <v>90</v>
      </c>
      <c r="G234" s="94">
        <v>221</v>
      </c>
      <c r="H234" s="94">
        <v>1257</v>
      </c>
      <c r="I234" s="94">
        <v>1096</v>
      </c>
      <c r="J234" s="94">
        <v>527</v>
      </c>
      <c r="K234" s="96">
        <v>3.4965034965034968E-2</v>
      </c>
      <c r="L234" s="96">
        <v>8.5858585858585856E-2</v>
      </c>
      <c r="M234" s="96">
        <v>0.48834498834498835</v>
      </c>
      <c r="N234" s="96">
        <v>0.42579642579642579</v>
      </c>
      <c r="O234" s="96">
        <v>0.20473970473970474</v>
      </c>
      <c r="P234" s="109">
        <v>104.77326968973746</v>
      </c>
      <c r="R234" s="19">
        <v>81</v>
      </c>
      <c r="S234" s="14" t="s">
        <v>475</v>
      </c>
      <c r="T234" s="25"/>
      <c r="U234" s="28"/>
      <c r="V234" s="29"/>
      <c r="W234" s="30"/>
      <c r="X234" s="1">
        <v>7</v>
      </c>
      <c r="Y234" s="1">
        <v>2</v>
      </c>
    </row>
    <row r="235" spans="1:25" ht="13.5" customHeight="1">
      <c r="A235" s="18" t="s">
        <v>378</v>
      </c>
      <c r="B235" s="32">
        <v>3490</v>
      </c>
      <c r="C235" s="5">
        <v>3427</v>
      </c>
      <c r="D235" s="10">
        <v>-63</v>
      </c>
      <c r="E235" s="89">
        <v>-1.8051575931232078E-2</v>
      </c>
      <c r="F235" s="93">
        <v>176</v>
      </c>
      <c r="G235" s="94">
        <v>490</v>
      </c>
      <c r="H235" s="94">
        <v>1976</v>
      </c>
      <c r="I235" s="94">
        <v>961</v>
      </c>
      <c r="J235" s="94">
        <v>411</v>
      </c>
      <c r="K235" s="96">
        <v>5.1356871899620661E-2</v>
      </c>
      <c r="L235" s="96">
        <v>0.14298220017508023</v>
      </c>
      <c r="M235" s="96">
        <v>0.5765976072366501</v>
      </c>
      <c r="N235" s="96">
        <v>0.28042019258826961</v>
      </c>
      <c r="O235" s="96">
        <v>0.11992996790195506</v>
      </c>
      <c r="P235" s="109">
        <v>73.431174089068818</v>
      </c>
      <c r="R235" s="19">
        <v>925</v>
      </c>
      <c r="S235" s="14" t="s">
        <v>378</v>
      </c>
      <c r="T235" s="25"/>
      <c r="U235" s="28"/>
      <c r="V235" s="29"/>
      <c r="W235" s="30"/>
      <c r="X235" s="1">
        <v>11</v>
      </c>
      <c r="Y235" s="1">
        <v>2</v>
      </c>
    </row>
    <row r="236" spans="1:25" ht="13.5" customHeight="1">
      <c r="A236" s="18" t="s">
        <v>244</v>
      </c>
      <c r="B236" s="32">
        <v>2158</v>
      </c>
      <c r="C236" s="5">
        <v>2119</v>
      </c>
      <c r="D236" s="10">
        <v>-39</v>
      </c>
      <c r="E236" s="89">
        <v>-1.8072289156626509E-2</v>
      </c>
      <c r="F236" s="93">
        <v>67</v>
      </c>
      <c r="G236" s="94">
        <v>177</v>
      </c>
      <c r="H236" s="94">
        <v>980</v>
      </c>
      <c r="I236" s="94">
        <v>962</v>
      </c>
      <c r="J236" s="94">
        <v>486</v>
      </c>
      <c r="K236" s="96">
        <v>3.1618688060405853E-2</v>
      </c>
      <c r="L236" s="96">
        <v>8.352996696554979E-2</v>
      </c>
      <c r="M236" s="96">
        <v>0.4624823029731005</v>
      </c>
      <c r="N236" s="96">
        <v>0.45398773006134968</v>
      </c>
      <c r="O236" s="96">
        <v>0.22935346861727229</v>
      </c>
      <c r="P236" s="109">
        <v>116.22448979591836</v>
      </c>
      <c r="R236" s="19">
        <v>291</v>
      </c>
      <c r="S236" s="14" t="s">
        <v>483</v>
      </c>
      <c r="T236" s="25"/>
      <c r="U236" s="28"/>
      <c r="V236" s="29"/>
      <c r="W236" s="30"/>
      <c r="X236" s="1">
        <v>6</v>
      </c>
      <c r="Y236" s="1">
        <v>2</v>
      </c>
    </row>
    <row r="237" spans="1:25" ht="13.5" customHeight="1">
      <c r="A237" s="18" t="s">
        <v>381</v>
      </c>
      <c r="B237" s="32">
        <v>3040</v>
      </c>
      <c r="C237" s="5">
        <v>2985</v>
      </c>
      <c r="D237" s="10">
        <v>-55</v>
      </c>
      <c r="E237" s="89">
        <v>-1.8092105263157854E-2</v>
      </c>
      <c r="F237" s="93">
        <v>111</v>
      </c>
      <c r="G237" s="94">
        <v>335</v>
      </c>
      <c r="H237" s="94">
        <v>1636</v>
      </c>
      <c r="I237" s="94">
        <v>1014</v>
      </c>
      <c r="J237" s="94">
        <v>485</v>
      </c>
      <c r="K237" s="96">
        <v>3.7185929648241203E-2</v>
      </c>
      <c r="L237" s="96">
        <v>0.11222780569514237</v>
      </c>
      <c r="M237" s="96">
        <v>0.54807370184254611</v>
      </c>
      <c r="N237" s="96">
        <v>0.33969849246231154</v>
      </c>
      <c r="O237" s="96">
        <v>0.1624790619765494</v>
      </c>
      <c r="P237" s="109">
        <v>82.457212713936428</v>
      </c>
      <c r="R237" s="19">
        <v>935</v>
      </c>
      <c r="S237" s="14" t="s">
        <v>493</v>
      </c>
      <c r="T237" s="25"/>
      <c r="U237" s="28"/>
      <c r="V237" s="29"/>
      <c r="W237" s="30"/>
      <c r="X237" s="1">
        <v>8</v>
      </c>
      <c r="Y237" s="1">
        <v>2</v>
      </c>
    </row>
    <row r="238" spans="1:25" ht="13.5" customHeight="1">
      <c r="A238" s="18" t="s">
        <v>213</v>
      </c>
      <c r="B238" s="32">
        <v>4624</v>
      </c>
      <c r="C238" s="5">
        <v>4540</v>
      </c>
      <c r="D238" s="10">
        <v>-84</v>
      </c>
      <c r="E238" s="89">
        <v>-1.8166089965397925E-2</v>
      </c>
      <c r="F238" s="93">
        <v>231</v>
      </c>
      <c r="G238" s="94">
        <v>593</v>
      </c>
      <c r="H238" s="94">
        <v>2467</v>
      </c>
      <c r="I238" s="94">
        <v>1480</v>
      </c>
      <c r="J238" s="94">
        <v>660</v>
      </c>
      <c r="K238" s="96">
        <v>5.0881057268722468E-2</v>
      </c>
      <c r="L238" s="96">
        <v>0.13061674008810573</v>
      </c>
      <c r="M238" s="96">
        <v>0.54339207048458149</v>
      </c>
      <c r="N238" s="96">
        <v>0.32599118942731276</v>
      </c>
      <c r="O238" s="96">
        <v>0.14537444933920704</v>
      </c>
      <c r="P238" s="109">
        <v>84.02918524523713</v>
      </c>
      <c r="R238" s="19">
        <v>171</v>
      </c>
      <c r="S238" s="14" t="s">
        <v>214</v>
      </c>
      <c r="T238" s="25"/>
      <c r="U238" s="28"/>
      <c r="V238" s="29"/>
      <c r="W238" s="30"/>
      <c r="X238" s="1">
        <v>11</v>
      </c>
      <c r="Y238" s="1">
        <v>2</v>
      </c>
    </row>
    <row r="239" spans="1:25" ht="13.5" customHeight="1">
      <c r="A239" s="18" t="s">
        <v>359</v>
      </c>
      <c r="B239" s="32">
        <v>4952</v>
      </c>
      <c r="C239" s="5">
        <v>4862</v>
      </c>
      <c r="D239" s="10">
        <v>-90</v>
      </c>
      <c r="E239" s="89">
        <v>-1.817447495961233E-2</v>
      </c>
      <c r="F239" s="93">
        <v>258</v>
      </c>
      <c r="G239" s="94">
        <v>686</v>
      </c>
      <c r="H239" s="94">
        <v>2475</v>
      </c>
      <c r="I239" s="94">
        <v>1701</v>
      </c>
      <c r="J239" s="94">
        <v>836</v>
      </c>
      <c r="K239" s="96">
        <v>5.3064582476347183E-2</v>
      </c>
      <c r="L239" s="96">
        <v>0.14109419991772934</v>
      </c>
      <c r="M239" s="96">
        <v>0.50904977375565608</v>
      </c>
      <c r="N239" s="96">
        <v>0.34985602632661456</v>
      </c>
      <c r="O239" s="96">
        <v>0.17194570135746606</v>
      </c>
      <c r="P239" s="109">
        <v>96.444444444444443</v>
      </c>
      <c r="R239" s="19">
        <v>846</v>
      </c>
      <c r="S239" s="14" t="s">
        <v>360</v>
      </c>
      <c r="T239" s="25"/>
      <c r="U239" s="28"/>
      <c r="V239" s="29"/>
      <c r="W239" s="30"/>
      <c r="X239" s="1">
        <v>14</v>
      </c>
      <c r="Y239" s="1">
        <v>2</v>
      </c>
    </row>
    <row r="240" spans="1:25" ht="13.5" customHeight="1">
      <c r="A240" s="18" t="s">
        <v>12</v>
      </c>
      <c r="B240" s="32">
        <v>7979</v>
      </c>
      <c r="C240" s="5">
        <v>7832</v>
      </c>
      <c r="D240" s="10">
        <v>-147</v>
      </c>
      <c r="E240" s="89">
        <v>-1.8423361323474108E-2</v>
      </c>
      <c r="F240" s="93">
        <v>324</v>
      </c>
      <c r="G240" s="94">
        <v>890</v>
      </c>
      <c r="H240" s="94">
        <v>4268</v>
      </c>
      <c r="I240" s="94">
        <v>2674</v>
      </c>
      <c r="J240" s="94">
        <v>1333</v>
      </c>
      <c r="K240" s="96">
        <v>4.1368743615934629E-2</v>
      </c>
      <c r="L240" s="96">
        <v>0.11363636363636363</v>
      </c>
      <c r="M240" s="96">
        <v>0.5449438202247191</v>
      </c>
      <c r="N240" s="96">
        <v>0.34141981613891725</v>
      </c>
      <c r="O240" s="96">
        <v>0.17019918283963228</v>
      </c>
      <c r="P240" s="109">
        <v>83.505154639175259</v>
      </c>
      <c r="R240" s="19">
        <v>78</v>
      </c>
      <c r="S240" s="14" t="s">
        <v>13</v>
      </c>
      <c r="T240" s="25"/>
      <c r="U240" s="28"/>
      <c r="V240" s="29"/>
      <c r="W240" s="30"/>
      <c r="X240" s="1">
        <v>1</v>
      </c>
      <c r="Y240" s="1">
        <v>3</v>
      </c>
    </row>
    <row r="241" spans="1:25" ht="13.5" customHeight="1">
      <c r="A241" s="18" t="s">
        <v>300</v>
      </c>
      <c r="B241" s="32">
        <v>4161</v>
      </c>
      <c r="C241" s="5">
        <v>4084</v>
      </c>
      <c r="D241" s="10">
        <v>-77</v>
      </c>
      <c r="E241" s="89">
        <v>-1.8505167027156988E-2</v>
      </c>
      <c r="F241" s="93">
        <v>233</v>
      </c>
      <c r="G241" s="94">
        <v>538</v>
      </c>
      <c r="H241" s="94">
        <v>2072</v>
      </c>
      <c r="I241" s="94">
        <v>1474</v>
      </c>
      <c r="J241" s="94">
        <v>634</v>
      </c>
      <c r="K241" s="96">
        <v>5.7051909892262491E-2</v>
      </c>
      <c r="L241" s="96">
        <v>0.13173359451518118</v>
      </c>
      <c r="M241" s="96">
        <v>0.50734573947110673</v>
      </c>
      <c r="N241" s="96">
        <v>0.36092066601371203</v>
      </c>
      <c r="O241" s="96">
        <v>0.15523996082272282</v>
      </c>
      <c r="P241" s="109">
        <v>97.104247104247108</v>
      </c>
      <c r="R241" s="19">
        <v>607</v>
      </c>
      <c r="S241" s="14" t="s">
        <v>300</v>
      </c>
      <c r="T241" s="25"/>
      <c r="U241" s="28"/>
      <c r="V241" s="29"/>
      <c r="W241" s="30"/>
      <c r="X241" s="1">
        <v>12</v>
      </c>
      <c r="Y241" s="1">
        <v>2</v>
      </c>
    </row>
    <row r="242" spans="1:25" ht="13.5" customHeight="1">
      <c r="A242" s="18" t="s">
        <v>163</v>
      </c>
      <c r="B242" s="32">
        <v>6891</v>
      </c>
      <c r="C242" s="5">
        <v>6763</v>
      </c>
      <c r="D242" s="10">
        <v>-128</v>
      </c>
      <c r="E242" s="89">
        <v>-1.8574952837033809E-2</v>
      </c>
      <c r="F242" s="93">
        <v>328</v>
      </c>
      <c r="G242" s="94">
        <v>878</v>
      </c>
      <c r="H242" s="94">
        <v>3608</v>
      </c>
      <c r="I242" s="94">
        <v>2277</v>
      </c>
      <c r="J242" s="94">
        <v>1094</v>
      </c>
      <c r="K242" s="96">
        <v>4.8499186751441666E-2</v>
      </c>
      <c r="L242" s="96">
        <v>0.12982404258465177</v>
      </c>
      <c r="M242" s="96">
        <v>0.5334910542658583</v>
      </c>
      <c r="N242" s="96">
        <v>0.33668490314948984</v>
      </c>
      <c r="O242" s="96">
        <v>0.16176253142096703</v>
      </c>
      <c r="P242" s="109">
        <v>87.444567627494465</v>
      </c>
      <c r="R242" s="19">
        <v>778</v>
      </c>
      <c r="S242" s="14" t="s">
        <v>163</v>
      </c>
      <c r="T242" s="25"/>
      <c r="U242" s="28"/>
      <c r="V242" s="29"/>
      <c r="W242" s="30"/>
      <c r="X242" s="1">
        <v>11</v>
      </c>
      <c r="Y242" s="1">
        <v>3</v>
      </c>
    </row>
    <row r="243" spans="1:25" ht="13.5" customHeight="1">
      <c r="A243" s="18" t="s">
        <v>313</v>
      </c>
      <c r="B243" s="32">
        <v>3048</v>
      </c>
      <c r="C243" s="5">
        <v>2991</v>
      </c>
      <c r="D243" s="10">
        <v>-57</v>
      </c>
      <c r="E243" s="89">
        <v>-1.870078740157477E-2</v>
      </c>
      <c r="F243" s="93">
        <v>177</v>
      </c>
      <c r="G243" s="94">
        <v>499</v>
      </c>
      <c r="H243" s="94">
        <v>1593</v>
      </c>
      <c r="I243" s="94">
        <v>899</v>
      </c>
      <c r="J243" s="94">
        <v>440</v>
      </c>
      <c r="K243" s="96">
        <v>5.9177532597793382E-2</v>
      </c>
      <c r="L243" s="96">
        <v>0.16683383483784686</v>
      </c>
      <c r="M243" s="96">
        <v>0.53259779338014046</v>
      </c>
      <c r="N243" s="96">
        <v>0.30056837178201268</v>
      </c>
      <c r="O243" s="96">
        <v>0.1471079906385824</v>
      </c>
      <c r="P243" s="109">
        <v>87.758945386064028</v>
      </c>
      <c r="R243" s="19">
        <v>625</v>
      </c>
      <c r="S243" s="14" t="s">
        <v>313</v>
      </c>
      <c r="T243" s="25"/>
      <c r="U243" s="28"/>
      <c r="V243" s="29"/>
      <c r="W243" s="30"/>
      <c r="X243" s="1">
        <v>17</v>
      </c>
      <c r="Y243" s="1">
        <v>2</v>
      </c>
    </row>
    <row r="244" spans="1:25" ht="13.5" customHeight="1">
      <c r="A244" s="18" t="s">
        <v>147</v>
      </c>
      <c r="B244" s="32">
        <v>5169</v>
      </c>
      <c r="C244" s="5">
        <v>5072</v>
      </c>
      <c r="D244" s="10">
        <v>-97</v>
      </c>
      <c r="E244" s="89">
        <v>-1.8765718707680401E-2</v>
      </c>
      <c r="F244" s="93">
        <v>229</v>
      </c>
      <c r="G244" s="94">
        <v>702</v>
      </c>
      <c r="H244" s="94">
        <v>2833</v>
      </c>
      <c r="I244" s="94">
        <v>1537</v>
      </c>
      <c r="J244" s="94">
        <v>771</v>
      </c>
      <c r="K244" s="96">
        <v>4.5149842271293372E-2</v>
      </c>
      <c r="L244" s="96">
        <v>0.13840694006309148</v>
      </c>
      <c r="M244" s="96">
        <v>0.55855678233438488</v>
      </c>
      <c r="N244" s="96">
        <v>0.30303627760252366</v>
      </c>
      <c r="O244" s="96">
        <v>0.15201104100946372</v>
      </c>
      <c r="P244" s="109">
        <v>79.032827391457829</v>
      </c>
      <c r="R244" s="19">
        <v>531</v>
      </c>
      <c r="S244" s="14" t="s">
        <v>147</v>
      </c>
      <c r="T244" s="25"/>
      <c r="U244" s="28"/>
      <c r="V244" s="29"/>
      <c r="W244" s="30"/>
      <c r="X244" s="1">
        <v>4</v>
      </c>
      <c r="Y244" s="1">
        <v>3</v>
      </c>
    </row>
    <row r="245" spans="1:25" ht="13.5" customHeight="1">
      <c r="A245" s="18" t="s">
        <v>196</v>
      </c>
      <c r="B245" s="32">
        <v>2131</v>
      </c>
      <c r="C245" s="5">
        <v>2091</v>
      </c>
      <c r="D245" s="10">
        <v>-40</v>
      </c>
      <c r="E245" s="89">
        <v>-1.8770530267480101E-2</v>
      </c>
      <c r="F245" s="93">
        <v>85</v>
      </c>
      <c r="G245" s="94">
        <v>208</v>
      </c>
      <c r="H245" s="94">
        <v>1061</v>
      </c>
      <c r="I245" s="94">
        <v>822</v>
      </c>
      <c r="J245" s="94">
        <v>358</v>
      </c>
      <c r="K245" s="96">
        <v>4.065040650406504E-2</v>
      </c>
      <c r="L245" s="96">
        <v>9.9473935915829745E-2</v>
      </c>
      <c r="M245" s="96">
        <v>0.50741272118603542</v>
      </c>
      <c r="N245" s="96">
        <v>0.39311334289813488</v>
      </c>
      <c r="O245" s="96">
        <v>0.17120994739359158</v>
      </c>
      <c r="P245" s="109">
        <v>97.078228086710652</v>
      </c>
      <c r="R245" s="19">
        <v>97</v>
      </c>
      <c r="S245" s="14" t="s">
        <v>196</v>
      </c>
      <c r="T245" s="25"/>
      <c r="U245" s="28"/>
      <c r="V245" s="29"/>
      <c r="W245" s="30"/>
      <c r="X245" s="1">
        <v>10</v>
      </c>
      <c r="Y245" s="1">
        <v>2</v>
      </c>
    </row>
    <row r="246" spans="1:25" ht="13.5" customHeight="1">
      <c r="A246" s="18" t="s">
        <v>347</v>
      </c>
      <c r="B246" s="32">
        <v>7508</v>
      </c>
      <c r="C246" s="5">
        <v>7367</v>
      </c>
      <c r="D246" s="10">
        <v>-141</v>
      </c>
      <c r="E246" s="89">
        <v>-1.8779968034096983E-2</v>
      </c>
      <c r="F246" s="93">
        <v>263</v>
      </c>
      <c r="G246" s="94">
        <v>722</v>
      </c>
      <c r="H246" s="94">
        <v>3693</v>
      </c>
      <c r="I246" s="94">
        <v>2952</v>
      </c>
      <c r="J246" s="94">
        <v>1318</v>
      </c>
      <c r="K246" s="96">
        <v>3.5699742093117957E-2</v>
      </c>
      <c r="L246" s="96">
        <v>9.8004615175783905E-2</v>
      </c>
      <c r="M246" s="96">
        <v>0.50128953441020774</v>
      </c>
      <c r="N246" s="96">
        <v>0.40070585041400841</v>
      </c>
      <c r="O246" s="96">
        <v>0.17890593185828696</v>
      </c>
      <c r="P246" s="109">
        <v>99.485513132954239</v>
      </c>
      <c r="R246" s="19">
        <v>777</v>
      </c>
      <c r="S246" s="14" t="s">
        <v>347</v>
      </c>
      <c r="T246" s="20"/>
      <c r="U246" s="28"/>
      <c r="V246" s="29"/>
      <c r="W246" s="30"/>
      <c r="X246" s="1">
        <v>18</v>
      </c>
      <c r="Y246" s="1">
        <v>3</v>
      </c>
    </row>
    <row r="247" spans="1:25" ht="13.5" customHeight="1">
      <c r="A247" s="18" t="s">
        <v>373</v>
      </c>
      <c r="B247" s="32">
        <v>2271</v>
      </c>
      <c r="C247" s="5">
        <v>2228</v>
      </c>
      <c r="D247" s="10">
        <v>-43</v>
      </c>
      <c r="E247" s="89">
        <v>-1.8934390136503776E-2</v>
      </c>
      <c r="F247" s="93">
        <v>122</v>
      </c>
      <c r="G247" s="94">
        <v>309</v>
      </c>
      <c r="H247" s="94">
        <v>1246</v>
      </c>
      <c r="I247" s="94">
        <v>673</v>
      </c>
      <c r="J247" s="94">
        <v>307</v>
      </c>
      <c r="K247" s="96">
        <v>5.475763016157989E-2</v>
      </c>
      <c r="L247" s="96">
        <v>0.13868940754039497</v>
      </c>
      <c r="M247" s="96">
        <v>0.55924596050269304</v>
      </c>
      <c r="N247" s="96">
        <v>0.30206463195691202</v>
      </c>
      <c r="O247" s="96">
        <v>0.13779174147217235</v>
      </c>
      <c r="P247" s="109">
        <v>78.81219903691813</v>
      </c>
      <c r="R247" s="19">
        <v>918</v>
      </c>
      <c r="S247" s="14" t="s">
        <v>491</v>
      </c>
      <c r="T247" s="25"/>
      <c r="U247" s="28"/>
      <c r="V247" s="29"/>
      <c r="W247" s="30"/>
      <c r="X247" s="1">
        <v>2</v>
      </c>
      <c r="Y247" s="1">
        <v>2</v>
      </c>
    </row>
    <row r="248" spans="1:25" ht="13.5" customHeight="1">
      <c r="A248" s="18" t="s">
        <v>185</v>
      </c>
      <c r="B248" s="32">
        <v>2638</v>
      </c>
      <c r="C248" s="5">
        <v>2588</v>
      </c>
      <c r="D248" s="10">
        <v>-50</v>
      </c>
      <c r="E248" s="89">
        <v>-1.8953752843062888E-2</v>
      </c>
      <c r="F248" s="93">
        <v>190</v>
      </c>
      <c r="G248" s="94">
        <v>450</v>
      </c>
      <c r="H248" s="94">
        <v>1550</v>
      </c>
      <c r="I248" s="94">
        <v>588</v>
      </c>
      <c r="J248" s="94">
        <v>278</v>
      </c>
      <c r="K248" s="96">
        <v>7.3415765069551775E-2</v>
      </c>
      <c r="L248" s="96">
        <v>0.17387944358578053</v>
      </c>
      <c r="M248" s="96">
        <v>0.59891808346213293</v>
      </c>
      <c r="N248" s="96">
        <v>0.22720247295208656</v>
      </c>
      <c r="O248" s="96">
        <v>0.10741885625965997</v>
      </c>
      <c r="P248" s="109">
        <v>66.967741935483872</v>
      </c>
      <c r="R248" s="19">
        <v>60</v>
      </c>
      <c r="S248" s="14" t="s">
        <v>185</v>
      </c>
      <c r="T248" s="20"/>
      <c r="U248" s="28"/>
      <c r="V248" s="29"/>
      <c r="W248" s="30"/>
      <c r="X248" s="1">
        <v>21</v>
      </c>
      <c r="Y248" s="1">
        <v>2</v>
      </c>
    </row>
    <row r="249" spans="1:25" ht="13.5" customHeight="1">
      <c r="A249" s="18" t="s">
        <v>361</v>
      </c>
      <c r="B249" s="32">
        <v>4241</v>
      </c>
      <c r="C249" s="5">
        <v>4160</v>
      </c>
      <c r="D249" s="10">
        <v>-81</v>
      </c>
      <c r="E249" s="89">
        <v>-1.9099269040320666E-2</v>
      </c>
      <c r="F249" s="93">
        <v>182</v>
      </c>
      <c r="G249" s="94">
        <v>530</v>
      </c>
      <c r="H249" s="94">
        <v>2148</v>
      </c>
      <c r="I249" s="94">
        <v>1482</v>
      </c>
      <c r="J249" s="94">
        <v>648</v>
      </c>
      <c r="K249" s="96">
        <v>4.3749999999999997E-2</v>
      </c>
      <c r="L249" s="96">
        <v>0.12740384615384615</v>
      </c>
      <c r="M249" s="96">
        <v>0.5163461538461539</v>
      </c>
      <c r="N249" s="96">
        <v>0.35625000000000001</v>
      </c>
      <c r="O249" s="96">
        <v>0.15576923076923077</v>
      </c>
      <c r="P249" s="109">
        <v>93.668528864059581</v>
      </c>
      <c r="R249" s="19">
        <v>848</v>
      </c>
      <c r="S249" s="14" t="s">
        <v>361</v>
      </c>
      <c r="T249" s="25"/>
      <c r="U249" s="28"/>
      <c r="V249" s="29"/>
      <c r="W249" s="30"/>
      <c r="X249" s="1">
        <v>12</v>
      </c>
      <c r="Y249" s="1">
        <v>2</v>
      </c>
    </row>
    <row r="250" spans="1:25" ht="13.5" customHeight="1">
      <c r="A250" s="18" t="s">
        <v>149</v>
      </c>
      <c r="B250" s="32">
        <v>9423</v>
      </c>
      <c r="C250" s="5">
        <v>9243</v>
      </c>
      <c r="D250" s="10">
        <v>-180</v>
      </c>
      <c r="E250" s="89">
        <v>-1.9102196752626588E-2</v>
      </c>
      <c r="F250" s="93">
        <v>406</v>
      </c>
      <c r="G250" s="94">
        <v>1041</v>
      </c>
      <c r="H250" s="94">
        <v>4763</v>
      </c>
      <c r="I250" s="94">
        <v>3439</v>
      </c>
      <c r="J250" s="94">
        <v>1589</v>
      </c>
      <c r="K250" s="96">
        <v>4.3925132532727472E-2</v>
      </c>
      <c r="L250" s="96">
        <v>0.11262577085361895</v>
      </c>
      <c r="M250" s="96">
        <v>0.51530888239748995</v>
      </c>
      <c r="N250" s="96">
        <v>0.37206534674889108</v>
      </c>
      <c r="O250" s="96">
        <v>0.17191388077464026</v>
      </c>
      <c r="P250" s="109">
        <v>94.058366575687586</v>
      </c>
      <c r="R250" s="19">
        <v>541</v>
      </c>
      <c r="S250" s="14" t="s">
        <v>149</v>
      </c>
      <c r="T250" s="25"/>
      <c r="U250" s="28"/>
      <c r="V250" s="29"/>
      <c r="W250" s="30"/>
      <c r="X250" s="1">
        <v>12</v>
      </c>
      <c r="Y250" s="1">
        <v>3</v>
      </c>
    </row>
    <row r="251" spans="1:25" ht="13.5" customHeight="1">
      <c r="A251" s="18" t="s">
        <v>376</v>
      </c>
      <c r="B251" s="32">
        <v>3004</v>
      </c>
      <c r="C251" s="5">
        <v>2946</v>
      </c>
      <c r="D251" s="10">
        <v>-58</v>
      </c>
      <c r="E251" s="89">
        <v>-1.9307589880159792E-2</v>
      </c>
      <c r="F251" s="93">
        <v>148</v>
      </c>
      <c r="G251" s="94">
        <v>435</v>
      </c>
      <c r="H251" s="94">
        <v>1543</v>
      </c>
      <c r="I251" s="94">
        <v>968</v>
      </c>
      <c r="J251" s="94">
        <v>437</v>
      </c>
      <c r="K251" s="96">
        <v>5.0237610319076711E-2</v>
      </c>
      <c r="L251" s="96">
        <v>0.14765784114052954</v>
      </c>
      <c r="M251" s="96">
        <v>0.52376103190767143</v>
      </c>
      <c r="N251" s="96">
        <v>0.32858112695179903</v>
      </c>
      <c r="O251" s="96">
        <v>0.14833672776646301</v>
      </c>
      <c r="P251" s="109">
        <v>90.926766040181462</v>
      </c>
      <c r="R251" s="19">
        <v>924</v>
      </c>
      <c r="S251" s="14" t="s">
        <v>377</v>
      </c>
      <c r="T251" s="25"/>
      <c r="U251" s="28"/>
      <c r="V251" s="29"/>
      <c r="W251" s="30"/>
      <c r="X251" s="1">
        <v>16</v>
      </c>
      <c r="Y251" s="1">
        <v>2</v>
      </c>
    </row>
    <row r="252" spans="1:25" ht="13.5" customHeight="1">
      <c r="A252" s="18" t="s">
        <v>239</v>
      </c>
      <c r="B252" s="32">
        <v>2271</v>
      </c>
      <c r="C252" s="5">
        <v>2227</v>
      </c>
      <c r="D252" s="10">
        <v>-44</v>
      </c>
      <c r="E252" s="89">
        <v>-1.9374724790841014E-2</v>
      </c>
      <c r="F252" s="93">
        <v>105</v>
      </c>
      <c r="G252" s="94">
        <v>286</v>
      </c>
      <c r="H252" s="94">
        <v>1200</v>
      </c>
      <c r="I252" s="94">
        <v>741</v>
      </c>
      <c r="J252" s="94">
        <v>413</v>
      </c>
      <c r="K252" s="96">
        <v>4.7148630444544232E-2</v>
      </c>
      <c r="L252" s="96">
        <v>0.12842388863942525</v>
      </c>
      <c r="M252" s="96">
        <v>0.53884149079479116</v>
      </c>
      <c r="N252" s="96">
        <v>0.33273462056578357</v>
      </c>
      <c r="O252" s="96">
        <v>0.18545127974854064</v>
      </c>
      <c r="P252" s="109">
        <v>85.583333333333329</v>
      </c>
      <c r="R252" s="19">
        <v>284</v>
      </c>
      <c r="S252" s="14" t="s">
        <v>239</v>
      </c>
      <c r="T252" s="25"/>
      <c r="U252" s="28"/>
      <c r="V252" s="29"/>
      <c r="W252" s="30"/>
      <c r="X252" s="1">
        <v>2</v>
      </c>
      <c r="Y252" s="1">
        <v>2</v>
      </c>
    </row>
    <row r="253" spans="1:25" ht="13.5" customHeight="1">
      <c r="A253" s="18" t="s">
        <v>379</v>
      </c>
      <c r="B253" s="32">
        <v>6070</v>
      </c>
      <c r="C253" s="5">
        <v>5951</v>
      </c>
      <c r="D253" s="10">
        <v>-119</v>
      </c>
      <c r="E253" s="89">
        <v>-1.9604612850082415E-2</v>
      </c>
      <c r="F253" s="93">
        <v>282</v>
      </c>
      <c r="G253" s="94">
        <v>667</v>
      </c>
      <c r="H253" s="94">
        <v>2979</v>
      </c>
      <c r="I253" s="94">
        <v>2305</v>
      </c>
      <c r="J253" s="94">
        <v>1105</v>
      </c>
      <c r="K253" s="96">
        <v>4.7386993782557556E-2</v>
      </c>
      <c r="L253" s="96">
        <v>0.11208200302470173</v>
      </c>
      <c r="M253" s="96">
        <v>0.50058813644765587</v>
      </c>
      <c r="N253" s="96">
        <v>0.3873298605276424</v>
      </c>
      <c r="O253" s="96">
        <v>0.18568307847420601</v>
      </c>
      <c r="P253" s="109">
        <v>99.765021819402492</v>
      </c>
      <c r="R253" s="19">
        <v>931</v>
      </c>
      <c r="S253" s="14" t="s">
        <v>379</v>
      </c>
      <c r="T253" s="25"/>
      <c r="U253" s="28"/>
      <c r="V253" s="29"/>
      <c r="W253" s="30"/>
      <c r="X253" s="1">
        <v>13</v>
      </c>
      <c r="Y253" s="1">
        <v>3</v>
      </c>
    </row>
    <row r="254" spans="1:25" ht="13.5" customHeight="1">
      <c r="A254" s="43" t="s">
        <v>388</v>
      </c>
      <c r="B254" s="32">
        <v>2282</v>
      </c>
      <c r="C254" s="5">
        <v>2237</v>
      </c>
      <c r="D254" s="10">
        <v>-45</v>
      </c>
      <c r="E254" s="89">
        <v>-1.9719544259421573E-2</v>
      </c>
      <c r="F254" s="93">
        <v>90</v>
      </c>
      <c r="G254" s="94">
        <v>258</v>
      </c>
      <c r="H254" s="94">
        <v>1295</v>
      </c>
      <c r="I254" s="94">
        <v>684</v>
      </c>
      <c r="J254" s="94">
        <v>304</v>
      </c>
      <c r="K254" s="96">
        <v>4.023245417970496E-2</v>
      </c>
      <c r="L254" s="96">
        <v>0.11533303531515422</v>
      </c>
      <c r="M254" s="96">
        <v>0.57890031291908806</v>
      </c>
      <c r="N254" s="96">
        <v>0.30576665176575774</v>
      </c>
      <c r="O254" s="96">
        <v>0.1358962896736701</v>
      </c>
      <c r="P254" s="109">
        <v>72.74131274131274</v>
      </c>
      <c r="R254" s="40">
        <v>981</v>
      </c>
      <c r="S254" s="14" t="s">
        <v>388</v>
      </c>
      <c r="T254" s="25"/>
      <c r="U254" s="28"/>
      <c r="V254" s="29"/>
      <c r="W254" s="30"/>
      <c r="X254" s="1">
        <v>5</v>
      </c>
      <c r="Y254" s="1">
        <v>2</v>
      </c>
    </row>
    <row r="255" spans="1:25" ht="13.5" customHeight="1">
      <c r="A255" s="18" t="s">
        <v>351</v>
      </c>
      <c r="B255" s="32">
        <v>5131</v>
      </c>
      <c r="C255" s="5">
        <v>5029</v>
      </c>
      <c r="D255" s="10">
        <v>-102</v>
      </c>
      <c r="E255" s="89">
        <v>-1.9879165854609249E-2</v>
      </c>
      <c r="F255" s="93">
        <v>275</v>
      </c>
      <c r="G255" s="94">
        <v>720</v>
      </c>
      <c r="H255" s="94">
        <v>2687</v>
      </c>
      <c r="I255" s="94">
        <v>1622</v>
      </c>
      <c r="J255" s="94">
        <v>792</v>
      </c>
      <c r="K255" s="96">
        <v>5.4682839530721811E-2</v>
      </c>
      <c r="L255" s="96">
        <v>0.14316961622588983</v>
      </c>
      <c r="M255" s="96">
        <v>0.53430105388745275</v>
      </c>
      <c r="N255" s="96">
        <v>0.32252932988665739</v>
      </c>
      <c r="O255" s="96">
        <v>0.15748657784847883</v>
      </c>
      <c r="P255" s="109">
        <v>87.160401935243769</v>
      </c>
      <c r="R255" s="19">
        <v>791</v>
      </c>
      <c r="S255" s="14" t="s">
        <v>351</v>
      </c>
      <c r="T255" s="25"/>
      <c r="U255" s="28"/>
      <c r="V255" s="29"/>
      <c r="W255" s="30"/>
      <c r="X255" s="1">
        <v>17</v>
      </c>
      <c r="Y255" s="1">
        <v>3</v>
      </c>
    </row>
    <row r="256" spans="1:25" ht="13.5" customHeight="1">
      <c r="A256" s="18" t="s">
        <v>218</v>
      </c>
      <c r="B256" s="32">
        <v>5887</v>
      </c>
      <c r="C256" s="5">
        <v>5769</v>
      </c>
      <c r="D256" s="10">
        <v>-118</v>
      </c>
      <c r="E256" s="89">
        <v>-2.0044165109563417E-2</v>
      </c>
      <c r="F256" s="93">
        <v>254</v>
      </c>
      <c r="G256" s="94">
        <v>637</v>
      </c>
      <c r="H256" s="94">
        <v>2963</v>
      </c>
      <c r="I256" s="94">
        <v>2169</v>
      </c>
      <c r="J256" s="94">
        <v>1043</v>
      </c>
      <c r="K256" s="96">
        <v>4.4028427803778816E-2</v>
      </c>
      <c r="L256" s="96">
        <v>0.11041775004333507</v>
      </c>
      <c r="M256" s="96">
        <v>0.51360721095510486</v>
      </c>
      <c r="N256" s="96">
        <v>0.37597503900156004</v>
      </c>
      <c r="O256" s="96">
        <v>0.18079389842260357</v>
      </c>
      <c r="P256" s="109">
        <v>94.701316233547089</v>
      </c>
      <c r="R256" s="19">
        <v>178</v>
      </c>
      <c r="S256" s="14" t="s">
        <v>218</v>
      </c>
      <c r="T256" s="25"/>
      <c r="U256" s="28"/>
      <c r="V256" s="29"/>
      <c r="W256" s="30"/>
      <c r="X256" s="1">
        <v>10</v>
      </c>
      <c r="Y256" s="1">
        <v>3</v>
      </c>
    </row>
    <row r="257" spans="1:25" ht="13.5" customHeight="1">
      <c r="A257" s="43" t="s">
        <v>323</v>
      </c>
      <c r="B257" s="32">
        <v>2690</v>
      </c>
      <c r="C257" s="5">
        <v>2636</v>
      </c>
      <c r="D257" s="10">
        <v>-54</v>
      </c>
      <c r="E257" s="89">
        <v>-2.007434944237918E-2</v>
      </c>
      <c r="F257" s="93">
        <v>202</v>
      </c>
      <c r="G257" s="94">
        <v>476</v>
      </c>
      <c r="H257" s="94">
        <v>1401</v>
      </c>
      <c r="I257" s="94">
        <v>759</v>
      </c>
      <c r="J257" s="94">
        <v>376</v>
      </c>
      <c r="K257" s="96">
        <v>7.6631259484066766E-2</v>
      </c>
      <c r="L257" s="96">
        <v>0.18057663125948406</v>
      </c>
      <c r="M257" s="96">
        <v>0.53148710166919577</v>
      </c>
      <c r="N257" s="96">
        <v>0.2879362670713202</v>
      </c>
      <c r="O257" s="96">
        <v>0.14264036418816389</v>
      </c>
      <c r="P257" s="109">
        <v>88.151320485367592</v>
      </c>
      <c r="R257" s="40">
        <v>691</v>
      </c>
      <c r="S257" s="14" t="s">
        <v>323</v>
      </c>
      <c r="T257" s="25"/>
      <c r="U257" s="28"/>
      <c r="V257" s="29"/>
      <c r="W257" s="30"/>
      <c r="X257" s="1">
        <v>17</v>
      </c>
      <c r="Y257" s="1">
        <v>2</v>
      </c>
    </row>
    <row r="258" spans="1:25" ht="13.5" customHeight="1">
      <c r="A258" s="18" t="s">
        <v>119</v>
      </c>
      <c r="B258" s="32">
        <v>9443</v>
      </c>
      <c r="C258" s="5">
        <v>9250</v>
      </c>
      <c r="D258" s="10">
        <v>-193</v>
      </c>
      <c r="E258" s="89">
        <v>-2.043841999364604E-2</v>
      </c>
      <c r="F258" s="93">
        <v>414</v>
      </c>
      <c r="G258" s="94">
        <v>1170</v>
      </c>
      <c r="H258" s="94">
        <v>4755</v>
      </c>
      <c r="I258" s="94">
        <v>3325</v>
      </c>
      <c r="J258" s="94">
        <v>1556</v>
      </c>
      <c r="K258" s="96">
        <v>4.4756756756756756E-2</v>
      </c>
      <c r="L258" s="96">
        <v>0.1264864864864865</v>
      </c>
      <c r="M258" s="96">
        <v>0.51405405405405402</v>
      </c>
      <c r="N258" s="96">
        <v>0.35945945945945945</v>
      </c>
      <c r="O258" s="96">
        <v>0.16821621621621621</v>
      </c>
      <c r="P258" s="109">
        <v>94.532071503680342</v>
      </c>
      <c r="R258" s="19">
        <v>249</v>
      </c>
      <c r="S258" s="14" t="s">
        <v>480</v>
      </c>
      <c r="T258" s="25"/>
      <c r="U258" s="28"/>
      <c r="V258" s="29"/>
      <c r="W258" s="30"/>
      <c r="X258" s="1">
        <v>13</v>
      </c>
      <c r="Y258" s="1">
        <v>3</v>
      </c>
    </row>
    <row r="259" spans="1:25" ht="13.5" customHeight="1">
      <c r="A259" s="18" t="s">
        <v>230</v>
      </c>
      <c r="B259" s="32">
        <v>1808</v>
      </c>
      <c r="C259" s="5">
        <v>1771</v>
      </c>
      <c r="D259" s="10">
        <v>-37</v>
      </c>
      <c r="E259" s="89">
        <v>-2.0464601769911495E-2</v>
      </c>
      <c r="F259" s="93">
        <v>64</v>
      </c>
      <c r="G259" s="94">
        <v>208</v>
      </c>
      <c r="H259" s="94">
        <v>902</v>
      </c>
      <c r="I259" s="94">
        <v>661</v>
      </c>
      <c r="J259" s="94">
        <v>298</v>
      </c>
      <c r="K259" s="96">
        <v>3.6137775268210048E-2</v>
      </c>
      <c r="L259" s="96">
        <v>0.11744776962168267</v>
      </c>
      <c r="M259" s="96">
        <v>0.50931677018633537</v>
      </c>
      <c r="N259" s="96">
        <v>0.37323546019198195</v>
      </c>
      <c r="O259" s="96">
        <v>0.16826651609260304</v>
      </c>
      <c r="P259" s="109">
        <v>96.341463414634148</v>
      </c>
      <c r="R259" s="19">
        <v>250</v>
      </c>
      <c r="S259" s="14" t="s">
        <v>230</v>
      </c>
      <c r="T259" s="25"/>
      <c r="U259" s="28"/>
      <c r="V259" s="29"/>
      <c r="W259" s="30"/>
      <c r="X259" s="1">
        <v>6</v>
      </c>
      <c r="Y259" s="1">
        <v>1</v>
      </c>
    </row>
    <row r="260" spans="1:25" ht="13.5" customHeight="1">
      <c r="A260" s="18" t="s">
        <v>206</v>
      </c>
      <c r="B260" s="32">
        <v>1891</v>
      </c>
      <c r="C260" s="5">
        <v>1852</v>
      </c>
      <c r="D260" s="10">
        <v>-39</v>
      </c>
      <c r="E260" s="89">
        <v>-2.062400846113166E-2</v>
      </c>
      <c r="F260" s="93">
        <v>67</v>
      </c>
      <c r="G260" s="94">
        <v>199</v>
      </c>
      <c r="H260" s="94">
        <v>990</v>
      </c>
      <c r="I260" s="94">
        <v>663</v>
      </c>
      <c r="J260" s="94">
        <v>314</v>
      </c>
      <c r="K260" s="96">
        <v>3.6177105831533475E-2</v>
      </c>
      <c r="L260" s="96">
        <v>0.10745140388768898</v>
      </c>
      <c r="M260" s="96">
        <v>0.53455723542116629</v>
      </c>
      <c r="N260" s="96">
        <v>0.35799136069114473</v>
      </c>
      <c r="O260" s="96">
        <v>0.16954643628509719</v>
      </c>
      <c r="P260" s="109">
        <v>87.070707070707073</v>
      </c>
      <c r="R260" s="19">
        <v>151</v>
      </c>
      <c r="S260" s="14" t="s">
        <v>207</v>
      </c>
      <c r="T260" s="25"/>
      <c r="U260" s="28"/>
      <c r="V260" s="29"/>
      <c r="W260" s="30"/>
      <c r="X260" s="1">
        <v>14</v>
      </c>
      <c r="Y260" s="1">
        <v>1</v>
      </c>
    </row>
    <row r="261" spans="1:25" ht="13.5" customHeight="1">
      <c r="A261" s="43" t="s">
        <v>216</v>
      </c>
      <c r="B261" s="32">
        <v>4444</v>
      </c>
      <c r="C261" s="5">
        <v>4352</v>
      </c>
      <c r="D261" s="10">
        <v>-92</v>
      </c>
      <c r="E261" s="89">
        <v>-2.0702070207020751E-2</v>
      </c>
      <c r="F261" s="93">
        <v>148</v>
      </c>
      <c r="G261" s="94">
        <v>397</v>
      </c>
      <c r="H261" s="94">
        <v>2237</v>
      </c>
      <c r="I261" s="94">
        <v>1718</v>
      </c>
      <c r="J261" s="94">
        <v>768</v>
      </c>
      <c r="K261" s="96">
        <v>3.4007352941176468E-2</v>
      </c>
      <c r="L261" s="96">
        <v>9.122242647058823E-2</v>
      </c>
      <c r="M261" s="96">
        <v>0.51401654411764708</v>
      </c>
      <c r="N261" s="96">
        <v>0.39476102941176472</v>
      </c>
      <c r="O261" s="96">
        <v>0.17647058823529413</v>
      </c>
      <c r="P261" s="109">
        <v>94.546267322306662</v>
      </c>
      <c r="R261" s="40">
        <v>176</v>
      </c>
      <c r="S261" s="14" t="s">
        <v>479</v>
      </c>
      <c r="T261" s="25"/>
      <c r="U261" s="28"/>
      <c r="V261" s="29"/>
      <c r="W261" s="30"/>
      <c r="X261" s="1">
        <v>12</v>
      </c>
      <c r="Y261" s="1">
        <v>2</v>
      </c>
    </row>
    <row r="262" spans="1:25" ht="13.5" customHeight="1">
      <c r="A262" s="18" t="s">
        <v>333</v>
      </c>
      <c r="B262" s="32">
        <v>1009</v>
      </c>
      <c r="C262" s="5">
        <v>988</v>
      </c>
      <c r="D262" s="10">
        <v>-21</v>
      </c>
      <c r="E262" s="89">
        <v>-2.0812685827552024E-2</v>
      </c>
      <c r="F262" s="93">
        <v>49</v>
      </c>
      <c r="G262" s="94">
        <v>103</v>
      </c>
      <c r="H262" s="94">
        <v>536</v>
      </c>
      <c r="I262" s="94">
        <v>349</v>
      </c>
      <c r="J262" s="94">
        <v>152</v>
      </c>
      <c r="K262" s="96">
        <v>4.9595141700404861E-2</v>
      </c>
      <c r="L262" s="96">
        <v>0.10425101214574899</v>
      </c>
      <c r="M262" s="96">
        <v>0.54251012145748989</v>
      </c>
      <c r="N262" s="96">
        <v>0.35323886639676111</v>
      </c>
      <c r="O262" s="96">
        <v>0.15384615384615385</v>
      </c>
      <c r="P262" s="109">
        <v>84.328358208955223</v>
      </c>
      <c r="R262" s="19">
        <v>742</v>
      </c>
      <c r="S262" s="14" t="s">
        <v>333</v>
      </c>
      <c r="T262" s="25"/>
      <c r="U262" s="28"/>
      <c r="V262" s="29"/>
      <c r="W262" s="30"/>
      <c r="X262" s="1">
        <v>19</v>
      </c>
      <c r="Y262" s="1">
        <v>1</v>
      </c>
    </row>
    <row r="263" spans="1:25" ht="13.5" customHeight="1">
      <c r="A263" s="18" t="s">
        <v>234</v>
      </c>
      <c r="B263" s="32">
        <v>7759</v>
      </c>
      <c r="C263" s="5">
        <v>7597</v>
      </c>
      <c r="D263" s="10">
        <v>-162</v>
      </c>
      <c r="E263" s="89">
        <v>-2.087897924990334E-2</v>
      </c>
      <c r="F263" s="93">
        <v>454</v>
      </c>
      <c r="G263" s="94">
        <v>1086</v>
      </c>
      <c r="H263" s="94">
        <v>4030</v>
      </c>
      <c r="I263" s="94">
        <v>2481</v>
      </c>
      <c r="J263" s="94">
        <v>1156</v>
      </c>
      <c r="K263" s="96">
        <v>5.9760431749374752E-2</v>
      </c>
      <c r="L263" s="96">
        <v>0.14295116493352639</v>
      </c>
      <c r="M263" s="96">
        <v>0.53047255495590362</v>
      </c>
      <c r="N263" s="96">
        <v>0.32657628011056994</v>
      </c>
      <c r="O263" s="96">
        <v>0.15216532841911282</v>
      </c>
      <c r="P263" s="109">
        <v>88.511166253101749</v>
      </c>
      <c r="R263" s="19">
        <v>263</v>
      </c>
      <c r="S263" s="14" t="s">
        <v>234</v>
      </c>
      <c r="T263" s="25"/>
      <c r="U263" s="28"/>
      <c r="V263" s="29"/>
      <c r="W263" s="30"/>
      <c r="X263" s="1">
        <v>11</v>
      </c>
      <c r="Y263" s="1">
        <v>3</v>
      </c>
    </row>
    <row r="264" spans="1:25" ht="13.5" customHeight="1">
      <c r="A264" s="43" t="s">
        <v>198</v>
      </c>
      <c r="B264" s="32">
        <v>2139</v>
      </c>
      <c r="C264" s="5">
        <v>2094</v>
      </c>
      <c r="D264" s="10">
        <v>-45</v>
      </c>
      <c r="E264" s="89">
        <v>-2.1037868162692819E-2</v>
      </c>
      <c r="F264" s="93">
        <v>90</v>
      </c>
      <c r="G264" s="94">
        <v>197</v>
      </c>
      <c r="H264" s="94">
        <v>955</v>
      </c>
      <c r="I264" s="94">
        <v>942</v>
      </c>
      <c r="J264" s="94">
        <v>409</v>
      </c>
      <c r="K264" s="96">
        <v>4.2979942693409739E-2</v>
      </c>
      <c r="L264" s="96">
        <v>9.4078319006685771E-2</v>
      </c>
      <c r="M264" s="96">
        <v>0.45606494746895893</v>
      </c>
      <c r="N264" s="96">
        <v>0.44985673352435529</v>
      </c>
      <c r="O264" s="96">
        <v>0.19531996179560648</v>
      </c>
      <c r="P264" s="109">
        <v>119.26701570680628</v>
      </c>
      <c r="R264" s="40">
        <v>105</v>
      </c>
      <c r="S264" s="14" t="s">
        <v>198</v>
      </c>
      <c r="T264" s="25"/>
      <c r="U264" s="28"/>
      <c r="V264" s="29"/>
      <c r="W264" s="30"/>
      <c r="X264" s="1">
        <v>18</v>
      </c>
      <c r="Y264" s="1">
        <v>2</v>
      </c>
    </row>
    <row r="265" spans="1:25" ht="13.5" customHeight="1">
      <c r="A265" s="18" t="s">
        <v>145</v>
      </c>
      <c r="B265" s="32">
        <v>9563</v>
      </c>
      <c r="C265" s="5">
        <v>9360</v>
      </c>
      <c r="D265" s="10">
        <v>-203</v>
      </c>
      <c r="E265" s="89">
        <v>-2.1227648227543638E-2</v>
      </c>
      <c r="F265" s="93">
        <v>400</v>
      </c>
      <c r="G265" s="94">
        <v>1071</v>
      </c>
      <c r="H265" s="94">
        <v>4781</v>
      </c>
      <c r="I265" s="94">
        <v>3508</v>
      </c>
      <c r="J265" s="94">
        <v>1665</v>
      </c>
      <c r="K265" s="96">
        <v>4.2735042735042736E-2</v>
      </c>
      <c r="L265" s="96">
        <v>0.11442307692307692</v>
      </c>
      <c r="M265" s="96">
        <v>0.51079059829059825</v>
      </c>
      <c r="N265" s="96">
        <v>0.37478632478632479</v>
      </c>
      <c r="O265" s="96">
        <v>0.17788461538461539</v>
      </c>
      <c r="P265" s="109">
        <v>95.774942480652584</v>
      </c>
      <c r="R265" s="19">
        <v>508</v>
      </c>
      <c r="S265" s="14" t="s">
        <v>145</v>
      </c>
      <c r="T265" s="25"/>
      <c r="U265" s="28"/>
      <c r="V265" s="29"/>
      <c r="W265" s="30"/>
      <c r="X265" s="1">
        <v>6</v>
      </c>
      <c r="Y265" s="1">
        <v>3</v>
      </c>
    </row>
    <row r="266" spans="1:25" ht="13.5" customHeight="1">
      <c r="A266" s="18" t="s">
        <v>111</v>
      </c>
      <c r="B266" s="32">
        <v>19767</v>
      </c>
      <c r="C266" s="5">
        <v>19347</v>
      </c>
      <c r="D266" s="10">
        <v>-420</v>
      </c>
      <c r="E266" s="89">
        <v>-2.1247533768401827E-2</v>
      </c>
      <c r="F266" s="93">
        <v>752</v>
      </c>
      <c r="G266" s="94">
        <v>2289</v>
      </c>
      <c r="H266" s="94">
        <v>10493</v>
      </c>
      <c r="I266" s="94">
        <v>6565</v>
      </c>
      <c r="J266" s="94">
        <v>3171</v>
      </c>
      <c r="K266" s="96">
        <v>3.8869075308833413E-2</v>
      </c>
      <c r="L266" s="96">
        <v>0.11831291673127617</v>
      </c>
      <c r="M266" s="96">
        <v>0.54235798831860238</v>
      </c>
      <c r="N266" s="96">
        <v>0.33932909495012148</v>
      </c>
      <c r="O266" s="96">
        <v>0.16390138005892385</v>
      </c>
      <c r="P266" s="109">
        <v>84.380062899075568</v>
      </c>
      <c r="R266" s="19">
        <v>182</v>
      </c>
      <c r="S266" s="14" t="s">
        <v>111</v>
      </c>
      <c r="T266" s="27"/>
      <c r="U266" s="28"/>
      <c r="V266" s="29"/>
      <c r="W266" s="30"/>
      <c r="X266" s="1">
        <v>13</v>
      </c>
      <c r="Y266" s="1">
        <v>4</v>
      </c>
    </row>
    <row r="267" spans="1:25" ht="13.5" customHeight="1">
      <c r="A267" s="18" t="s">
        <v>367</v>
      </c>
      <c r="B267" s="32">
        <v>4669</v>
      </c>
      <c r="C267" s="5">
        <v>4569</v>
      </c>
      <c r="D267" s="10">
        <v>-100</v>
      </c>
      <c r="E267" s="89">
        <v>-2.1417862497322804E-2</v>
      </c>
      <c r="F267" s="93">
        <v>217</v>
      </c>
      <c r="G267" s="94">
        <v>564</v>
      </c>
      <c r="H267" s="94">
        <v>2424</v>
      </c>
      <c r="I267" s="94">
        <v>1581</v>
      </c>
      <c r="J267" s="94">
        <v>771</v>
      </c>
      <c r="K267" s="96">
        <v>4.7493981177500547E-2</v>
      </c>
      <c r="L267" s="96">
        <v>0.12344057780695995</v>
      </c>
      <c r="M267" s="96">
        <v>0.53053184504267892</v>
      </c>
      <c r="N267" s="96">
        <v>0.34602757715036114</v>
      </c>
      <c r="O267" s="96">
        <v>0.16874589625738673</v>
      </c>
      <c r="P267" s="109">
        <v>88.490099009901002</v>
      </c>
      <c r="R267" s="19">
        <v>887</v>
      </c>
      <c r="S267" s="14" t="s">
        <v>367</v>
      </c>
      <c r="T267" s="25"/>
      <c r="U267" s="28"/>
      <c r="V267" s="29"/>
      <c r="W267" s="30"/>
      <c r="X267" s="1">
        <v>6</v>
      </c>
      <c r="Y267" s="1">
        <v>2</v>
      </c>
    </row>
    <row r="268" spans="1:25" ht="13.5" customHeight="1">
      <c r="A268" s="18" t="s">
        <v>215</v>
      </c>
      <c r="B268" s="32">
        <v>4263</v>
      </c>
      <c r="C268" s="5">
        <v>4171</v>
      </c>
      <c r="D268" s="10">
        <v>-92</v>
      </c>
      <c r="E268" s="89">
        <v>-2.1581046211588073E-2</v>
      </c>
      <c r="F268" s="93">
        <v>145</v>
      </c>
      <c r="G268" s="94">
        <v>427</v>
      </c>
      <c r="H268" s="94">
        <v>2065</v>
      </c>
      <c r="I268" s="94">
        <v>1679</v>
      </c>
      <c r="J268" s="94">
        <v>819</v>
      </c>
      <c r="K268" s="96">
        <v>3.4763845600575403E-2</v>
      </c>
      <c r="L268" s="96">
        <v>0.10237353152721169</v>
      </c>
      <c r="M268" s="96">
        <v>0.49508511148405659</v>
      </c>
      <c r="N268" s="96">
        <v>0.40254135698873172</v>
      </c>
      <c r="O268" s="96">
        <v>0.19635578997842243</v>
      </c>
      <c r="P268" s="109">
        <v>101.98547215496369</v>
      </c>
      <c r="R268" s="19">
        <v>172</v>
      </c>
      <c r="S268" s="14" t="s">
        <v>215</v>
      </c>
      <c r="T268" s="25"/>
      <c r="U268" s="28"/>
      <c r="V268" s="29"/>
      <c r="W268" s="30"/>
      <c r="X268" s="1">
        <v>13</v>
      </c>
      <c r="Y268" s="1">
        <v>2</v>
      </c>
    </row>
    <row r="269" spans="1:25" ht="13.5" customHeight="1">
      <c r="A269" s="43" t="s">
        <v>247</v>
      </c>
      <c r="B269" s="32">
        <v>971</v>
      </c>
      <c r="C269" s="5">
        <v>950</v>
      </c>
      <c r="D269" s="10">
        <v>-21</v>
      </c>
      <c r="E269" s="89">
        <v>-2.1627188465499492E-2</v>
      </c>
      <c r="F269" s="93">
        <v>32</v>
      </c>
      <c r="G269" s="94">
        <v>77</v>
      </c>
      <c r="H269" s="94">
        <v>471</v>
      </c>
      <c r="I269" s="94">
        <v>402</v>
      </c>
      <c r="J269" s="94">
        <v>175</v>
      </c>
      <c r="K269" s="96">
        <v>3.3684210526315789E-2</v>
      </c>
      <c r="L269" s="96">
        <v>8.1052631578947362E-2</v>
      </c>
      <c r="M269" s="96">
        <v>0.4957894736842105</v>
      </c>
      <c r="N269" s="96">
        <v>0.42315789473684212</v>
      </c>
      <c r="O269" s="96">
        <v>0.18421052631578946</v>
      </c>
      <c r="P269" s="109">
        <v>101.69851380042464</v>
      </c>
      <c r="R269" s="40">
        <v>304</v>
      </c>
      <c r="S269" s="14" t="s">
        <v>248</v>
      </c>
      <c r="T269" s="25"/>
      <c r="U269" s="28"/>
      <c r="V269" s="29"/>
      <c r="W269" s="30"/>
      <c r="X269" s="1">
        <v>2</v>
      </c>
      <c r="Y269" s="1">
        <v>1</v>
      </c>
    </row>
    <row r="270" spans="1:25" ht="13.5" customHeight="1">
      <c r="A270" s="18" t="s">
        <v>240</v>
      </c>
      <c r="B270" s="32">
        <v>6380</v>
      </c>
      <c r="C270" s="5">
        <v>6242</v>
      </c>
      <c r="D270" s="10">
        <v>-138</v>
      </c>
      <c r="E270" s="89">
        <v>-2.163009404388716E-2</v>
      </c>
      <c r="F270" s="93">
        <v>312</v>
      </c>
      <c r="G270" s="94">
        <v>755</v>
      </c>
      <c r="H270" s="94">
        <v>3121</v>
      </c>
      <c r="I270" s="94">
        <v>2366</v>
      </c>
      <c r="J270" s="94">
        <v>1181</v>
      </c>
      <c r="K270" s="96">
        <v>4.9983979493752002E-2</v>
      </c>
      <c r="L270" s="96">
        <v>0.12095482217238064</v>
      </c>
      <c r="M270" s="96">
        <v>0.5</v>
      </c>
      <c r="N270" s="96">
        <v>0.37904517782761937</v>
      </c>
      <c r="O270" s="96">
        <v>0.18920217878884973</v>
      </c>
      <c r="P270" s="109">
        <v>100</v>
      </c>
      <c r="R270" s="19">
        <v>287</v>
      </c>
      <c r="S270" s="14" t="s">
        <v>241</v>
      </c>
      <c r="T270" s="25"/>
      <c r="U270" s="28"/>
      <c r="V270" s="29"/>
      <c r="W270" s="30"/>
      <c r="X270" s="1">
        <v>15</v>
      </c>
      <c r="Y270" s="1">
        <v>3</v>
      </c>
    </row>
    <row r="271" spans="1:25" ht="13.5" customHeight="1">
      <c r="A271" s="18" t="s">
        <v>123</v>
      </c>
      <c r="B271" s="32">
        <v>7928</v>
      </c>
      <c r="C271" s="5">
        <v>7755</v>
      </c>
      <c r="D271" s="10">
        <v>-173</v>
      </c>
      <c r="E271" s="89">
        <v>-2.1821392532795136E-2</v>
      </c>
      <c r="F271" s="93">
        <v>275</v>
      </c>
      <c r="G271" s="94">
        <v>795</v>
      </c>
      <c r="H271" s="94">
        <v>3930</v>
      </c>
      <c r="I271" s="94">
        <v>3030</v>
      </c>
      <c r="J271" s="94">
        <v>1393</v>
      </c>
      <c r="K271" s="96">
        <v>3.5460992907801421E-2</v>
      </c>
      <c r="L271" s="96">
        <v>0.10251450676982592</v>
      </c>
      <c r="M271" s="96">
        <v>0.50676982591876207</v>
      </c>
      <c r="N271" s="96">
        <v>0.390715667311412</v>
      </c>
      <c r="O271" s="96">
        <v>0.17962604771115409</v>
      </c>
      <c r="P271" s="109">
        <v>97.328244274809165</v>
      </c>
      <c r="R271" s="19">
        <v>290</v>
      </c>
      <c r="S271" s="14" t="s">
        <v>123</v>
      </c>
      <c r="T271" s="25"/>
      <c r="U271" s="28"/>
      <c r="V271" s="29"/>
      <c r="W271" s="30"/>
      <c r="X271" s="1">
        <v>18</v>
      </c>
      <c r="Y271" s="1">
        <v>3</v>
      </c>
    </row>
    <row r="272" spans="1:25" ht="13.5" customHeight="1">
      <c r="A272" s="18" t="s">
        <v>226</v>
      </c>
      <c r="B272" s="32">
        <v>2290</v>
      </c>
      <c r="C272" s="5">
        <v>2240</v>
      </c>
      <c r="D272" s="10">
        <v>-50</v>
      </c>
      <c r="E272" s="89">
        <v>-2.183406113537123E-2</v>
      </c>
      <c r="F272" s="93">
        <v>115</v>
      </c>
      <c r="G272" s="94">
        <v>281</v>
      </c>
      <c r="H272" s="94">
        <v>1156</v>
      </c>
      <c r="I272" s="94">
        <v>803</v>
      </c>
      <c r="J272" s="94">
        <v>358</v>
      </c>
      <c r="K272" s="96">
        <v>5.1339285714285712E-2</v>
      </c>
      <c r="L272" s="96">
        <v>0.12544642857142857</v>
      </c>
      <c r="M272" s="96">
        <v>0.51607142857142863</v>
      </c>
      <c r="N272" s="96">
        <v>0.35848214285714286</v>
      </c>
      <c r="O272" s="96">
        <v>0.15982142857142856</v>
      </c>
      <c r="P272" s="109">
        <v>93.771626297577853</v>
      </c>
      <c r="R272" s="19">
        <v>230</v>
      </c>
      <c r="S272" s="14" t="s">
        <v>226</v>
      </c>
      <c r="T272" s="25"/>
      <c r="U272" s="28"/>
      <c r="V272" s="29"/>
      <c r="W272" s="30"/>
      <c r="X272" s="1">
        <v>4</v>
      </c>
      <c r="Y272" s="1">
        <v>2</v>
      </c>
    </row>
    <row r="273" spans="1:25" ht="13.5" customHeight="1">
      <c r="A273" s="18" t="s">
        <v>305</v>
      </c>
      <c r="B273" s="32">
        <v>3066</v>
      </c>
      <c r="C273" s="5">
        <v>2999</v>
      </c>
      <c r="D273" s="10">
        <v>-67</v>
      </c>
      <c r="E273" s="89">
        <v>-2.1852576647097166E-2</v>
      </c>
      <c r="F273" s="93">
        <v>87</v>
      </c>
      <c r="G273" s="94">
        <v>238</v>
      </c>
      <c r="H273" s="94">
        <v>1495</v>
      </c>
      <c r="I273" s="94">
        <v>1266</v>
      </c>
      <c r="J273" s="94">
        <v>566</v>
      </c>
      <c r="K273" s="96">
        <v>2.900966988996332E-2</v>
      </c>
      <c r="L273" s="96">
        <v>7.9359786595531848E-2</v>
      </c>
      <c r="M273" s="96">
        <v>0.49849949983327774</v>
      </c>
      <c r="N273" s="96">
        <v>0.42214071357119037</v>
      </c>
      <c r="O273" s="96">
        <v>0.18872957652550851</v>
      </c>
      <c r="P273" s="109">
        <v>100.60200668896321</v>
      </c>
      <c r="R273" s="19">
        <v>614</v>
      </c>
      <c r="S273" s="14" t="s">
        <v>305</v>
      </c>
      <c r="T273" s="25"/>
      <c r="U273" s="28"/>
      <c r="V273" s="29"/>
      <c r="W273" s="30"/>
      <c r="X273" s="1">
        <v>19</v>
      </c>
      <c r="Y273" s="1">
        <v>2</v>
      </c>
    </row>
    <row r="274" spans="1:25" ht="13.5" customHeight="1">
      <c r="A274" s="43" t="s">
        <v>235</v>
      </c>
      <c r="B274" s="32">
        <v>1088</v>
      </c>
      <c r="C274" s="5">
        <v>1064</v>
      </c>
      <c r="D274" s="10">
        <v>-24</v>
      </c>
      <c r="E274" s="89">
        <v>-2.2058823529411797E-2</v>
      </c>
      <c r="F274" s="93">
        <v>62</v>
      </c>
      <c r="G274" s="94">
        <v>138</v>
      </c>
      <c r="H274" s="94">
        <v>523</v>
      </c>
      <c r="I274" s="94">
        <v>403</v>
      </c>
      <c r="J274" s="94">
        <v>198</v>
      </c>
      <c r="K274" s="96">
        <v>5.827067669172932E-2</v>
      </c>
      <c r="L274" s="96">
        <v>0.12969924812030076</v>
      </c>
      <c r="M274" s="96">
        <v>0.49154135338345867</v>
      </c>
      <c r="N274" s="96">
        <v>0.37875939849624063</v>
      </c>
      <c r="O274" s="96">
        <v>0.18609022556390978</v>
      </c>
      <c r="P274" s="109">
        <v>103.44168260038241</v>
      </c>
      <c r="R274" s="40">
        <v>265</v>
      </c>
      <c r="S274" s="14" t="s">
        <v>235</v>
      </c>
      <c r="T274" s="25"/>
      <c r="U274" s="28"/>
      <c r="V274" s="29"/>
      <c r="W274" s="30"/>
      <c r="X274" s="1">
        <v>13</v>
      </c>
      <c r="Y274" s="1">
        <v>1</v>
      </c>
    </row>
    <row r="275" spans="1:25" ht="13.5" customHeight="1">
      <c r="A275" s="18" t="s">
        <v>307</v>
      </c>
      <c r="B275" s="32">
        <v>1848</v>
      </c>
      <c r="C275" s="5">
        <v>1807</v>
      </c>
      <c r="D275" s="10">
        <v>-41</v>
      </c>
      <c r="E275" s="89">
        <v>-2.2186147186147198E-2</v>
      </c>
      <c r="F275" s="93">
        <v>97</v>
      </c>
      <c r="G275" s="94">
        <v>267</v>
      </c>
      <c r="H275" s="94">
        <v>1107</v>
      </c>
      <c r="I275" s="94">
        <v>433</v>
      </c>
      <c r="J275" s="94">
        <v>219</v>
      </c>
      <c r="K275" s="96">
        <v>5.3680132816823461E-2</v>
      </c>
      <c r="L275" s="96">
        <v>0.14775871610403984</v>
      </c>
      <c r="M275" s="96">
        <v>0.61261759822910899</v>
      </c>
      <c r="N275" s="96">
        <v>0.23962368566685113</v>
      </c>
      <c r="O275" s="96">
        <v>0.12119535141117875</v>
      </c>
      <c r="P275" s="109">
        <v>63.23396567299006</v>
      </c>
      <c r="R275" s="19">
        <v>616</v>
      </c>
      <c r="S275" s="14" t="s">
        <v>307</v>
      </c>
      <c r="T275" s="25"/>
      <c r="U275" s="28"/>
      <c r="V275" s="29"/>
      <c r="W275" s="30"/>
      <c r="X275" s="1">
        <v>1</v>
      </c>
      <c r="Y275" s="1">
        <v>1</v>
      </c>
    </row>
    <row r="276" spans="1:25" ht="13.5" customHeight="1">
      <c r="A276" s="18" t="s">
        <v>348</v>
      </c>
      <c r="B276" s="32">
        <v>3584</v>
      </c>
      <c r="C276" s="5">
        <v>3504</v>
      </c>
      <c r="D276" s="10">
        <v>-80</v>
      </c>
      <c r="E276" s="89">
        <v>-2.2321428571428603E-2</v>
      </c>
      <c r="F276" s="93">
        <v>104</v>
      </c>
      <c r="G276" s="94">
        <v>286</v>
      </c>
      <c r="H276" s="94">
        <v>1637</v>
      </c>
      <c r="I276" s="94">
        <v>1581</v>
      </c>
      <c r="J276" s="94">
        <v>806</v>
      </c>
      <c r="K276" s="96">
        <v>2.9680365296803651E-2</v>
      </c>
      <c r="L276" s="96">
        <v>8.1621004566210048E-2</v>
      </c>
      <c r="M276" s="96">
        <v>0.46718036529680368</v>
      </c>
      <c r="N276" s="96">
        <v>0.4511986301369863</v>
      </c>
      <c r="O276" s="96">
        <v>0.2300228310502283</v>
      </c>
      <c r="P276" s="109">
        <v>114.05009163103237</v>
      </c>
      <c r="R276" s="19">
        <v>781</v>
      </c>
      <c r="S276" s="14" t="s">
        <v>348</v>
      </c>
      <c r="T276" s="20"/>
      <c r="U276" s="28"/>
      <c r="V276" s="29"/>
      <c r="W276" s="30"/>
      <c r="X276" s="1">
        <v>7</v>
      </c>
      <c r="Y276" s="1">
        <v>2</v>
      </c>
    </row>
    <row r="277" spans="1:25" ht="13.5" customHeight="1">
      <c r="A277" s="18" t="s">
        <v>245</v>
      </c>
      <c r="B277" s="32">
        <v>313</v>
      </c>
      <c r="C277" s="5">
        <v>306</v>
      </c>
      <c r="D277" s="10">
        <v>-7</v>
      </c>
      <c r="E277" s="89">
        <v>-2.2364217252396124E-2</v>
      </c>
      <c r="F277" s="93">
        <v>15</v>
      </c>
      <c r="G277" s="94">
        <v>28</v>
      </c>
      <c r="H277" s="94">
        <v>152</v>
      </c>
      <c r="I277" s="94">
        <v>126</v>
      </c>
      <c r="J277" s="94">
        <v>56</v>
      </c>
      <c r="K277" s="96">
        <v>4.9019607843137254E-2</v>
      </c>
      <c r="L277" s="96">
        <v>9.1503267973856203E-2</v>
      </c>
      <c r="M277" s="96">
        <v>0.49673202614379086</v>
      </c>
      <c r="N277" s="96">
        <v>0.41176470588235292</v>
      </c>
      <c r="O277" s="96">
        <v>0.18300653594771241</v>
      </c>
      <c r="P277" s="109">
        <v>101.31578947368421</v>
      </c>
      <c r="R277" s="19">
        <v>295</v>
      </c>
      <c r="S277" s="14" t="s">
        <v>245</v>
      </c>
      <c r="T277" s="25"/>
      <c r="U277" s="28"/>
      <c r="V277" s="29"/>
      <c r="W277" s="30"/>
      <c r="X277" s="1">
        <v>21</v>
      </c>
      <c r="Y277" s="1">
        <v>1</v>
      </c>
    </row>
    <row r="278" spans="1:25" ht="13.5" customHeight="1">
      <c r="A278" s="18" t="s">
        <v>289</v>
      </c>
      <c r="B278" s="32">
        <v>2813</v>
      </c>
      <c r="C278" s="5">
        <v>2750</v>
      </c>
      <c r="D278" s="10">
        <v>-63</v>
      </c>
      <c r="E278" s="89">
        <v>-2.2396018485602576E-2</v>
      </c>
      <c r="F278" s="93">
        <v>96</v>
      </c>
      <c r="G278" s="94">
        <v>250</v>
      </c>
      <c r="H278" s="94">
        <v>1324</v>
      </c>
      <c r="I278" s="94">
        <v>1176</v>
      </c>
      <c r="J278" s="94">
        <v>555</v>
      </c>
      <c r="K278" s="96">
        <v>3.490909090909091E-2</v>
      </c>
      <c r="L278" s="96">
        <v>9.0909090909090912E-2</v>
      </c>
      <c r="M278" s="96">
        <v>0.48145454545454547</v>
      </c>
      <c r="N278" s="96">
        <v>0.42763636363636365</v>
      </c>
      <c r="O278" s="96">
        <v>0.20181818181818181</v>
      </c>
      <c r="P278" s="109">
        <v>107.70392749244712</v>
      </c>
      <c r="R278" s="19">
        <v>576</v>
      </c>
      <c r="S278" s="14" t="s">
        <v>289</v>
      </c>
      <c r="T278" s="25"/>
      <c r="U278" s="28"/>
      <c r="V278" s="29"/>
      <c r="W278" s="30"/>
      <c r="X278" s="1">
        <v>7</v>
      </c>
      <c r="Y278" s="1">
        <v>2</v>
      </c>
    </row>
    <row r="279" spans="1:25" ht="13.5" customHeight="1">
      <c r="A279" s="18" t="s">
        <v>299</v>
      </c>
      <c r="B279" s="32">
        <v>3873</v>
      </c>
      <c r="C279" s="5">
        <v>3786</v>
      </c>
      <c r="D279" s="10">
        <v>-87</v>
      </c>
      <c r="E279" s="89">
        <v>-2.2463206816421333E-2</v>
      </c>
      <c r="F279" s="93">
        <v>172</v>
      </c>
      <c r="G279" s="94">
        <v>507</v>
      </c>
      <c r="H279" s="94">
        <v>1992</v>
      </c>
      <c r="I279" s="94">
        <v>1287</v>
      </c>
      <c r="J279" s="94">
        <v>623</v>
      </c>
      <c r="K279" s="96">
        <v>4.5430533544638142E-2</v>
      </c>
      <c r="L279" s="96">
        <v>0.13391442155309033</v>
      </c>
      <c r="M279" s="96">
        <v>0.52614896988906501</v>
      </c>
      <c r="N279" s="96">
        <v>0.33993660855784469</v>
      </c>
      <c r="O279" s="96">
        <v>0.16455361859482304</v>
      </c>
      <c r="P279" s="109">
        <v>90.060240963855421</v>
      </c>
      <c r="R279" s="19">
        <v>601</v>
      </c>
      <c r="S279" s="14" t="s">
        <v>299</v>
      </c>
      <c r="T279" s="25"/>
      <c r="U279" s="28"/>
      <c r="V279" s="29"/>
      <c r="W279" s="30"/>
      <c r="X279" s="1">
        <v>13</v>
      </c>
      <c r="Y279" s="1">
        <v>2</v>
      </c>
    </row>
    <row r="280" spans="1:25" ht="13.5" customHeight="1">
      <c r="A280" s="18" t="s">
        <v>353</v>
      </c>
      <c r="B280" s="32">
        <v>3913</v>
      </c>
      <c r="C280" s="5">
        <v>3825</v>
      </c>
      <c r="D280" s="10">
        <v>-88</v>
      </c>
      <c r="E280" s="89">
        <v>-2.2489138768208572E-2</v>
      </c>
      <c r="F280" s="93">
        <v>209</v>
      </c>
      <c r="G280" s="94">
        <v>552</v>
      </c>
      <c r="H280" s="94">
        <v>2024</v>
      </c>
      <c r="I280" s="94">
        <v>1249</v>
      </c>
      <c r="J280" s="94">
        <v>545</v>
      </c>
      <c r="K280" s="96">
        <v>5.4640522875816992E-2</v>
      </c>
      <c r="L280" s="96">
        <v>0.14431372549019608</v>
      </c>
      <c r="M280" s="96">
        <v>0.52915032679738561</v>
      </c>
      <c r="N280" s="96">
        <v>0.32653594771241828</v>
      </c>
      <c r="O280" s="96">
        <v>0.14248366013071895</v>
      </c>
      <c r="P280" s="109">
        <v>88.982213438735187</v>
      </c>
      <c r="R280" s="19">
        <v>832</v>
      </c>
      <c r="S280" s="14" t="s">
        <v>353</v>
      </c>
      <c r="T280" s="25"/>
      <c r="U280" s="28"/>
      <c r="V280" s="29"/>
      <c r="W280" s="30"/>
      <c r="X280" s="1">
        <v>17</v>
      </c>
      <c r="Y280" s="1">
        <v>2</v>
      </c>
    </row>
    <row r="281" spans="1:25" ht="13.5" customHeight="1">
      <c r="A281" s="18" t="s">
        <v>345</v>
      </c>
      <c r="B281" s="32">
        <v>2430</v>
      </c>
      <c r="C281" s="5">
        <v>2375</v>
      </c>
      <c r="D281" s="10">
        <v>-55</v>
      </c>
      <c r="E281" s="89">
        <v>-2.2633744855967031E-2</v>
      </c>
      <c r="F281" s="93">
        <v>87</v>
      </c>
      <c r="G281" s="94">
        <v>208</v>
      </c>
      <c r="H281" s="94">
        <v>1163</v>
      </c>
      <c r="I281" s="94">
        <v>1004</v>
      </c>
      <c r="J281" s="94">
        <v>485</v>
      </c>
      <c r="K281" s="96">
        <v>3.6631578947368418E-2</v>
      </c>
      <c r="L281" s="96">
        <v>8.7578947368421048E-2</v>
      </c>
      <c r="M281" s="96">
        <v>0.48968421052631578</v>
      </c>
      <c r="N281" s="96">
        <v>0.42273684210526313</v>
      </c>
      <c r="O281" s="96">
        <v>0.20421052631578948</v>
      </c>
      <c r="P281" s="109">
        <v>104.21324161650902</v>
      </c>
      <c r="R281" s="19">
        <v>768</v>
      </c>
      <c r="S281" s="14" t="s">
        <v>345</v>
      </c>
      <c r="T281" s="25"/>
      <c r="U281" s="28"/>
      <c r="V281" s="29"/>
      <c r="W281" s="30"/>
      <c r="X281" s="1">
        <v>10</v>
      </c>
      <c r="Y281" s="1">
        <v>2</v>
      </c>
    </row>
    <row r="282" spans="1:25" ht="13.5" customHeight="1">
      <c r="A282" s="18" t="s">
        <v>320</v>
      </c>
      <c r="B282" s="32">
        <v>3033</v>
      </c>
      <c r="C282" s="5">
        <v>2964</v>
      </c>
      <c r="D282" s="10">
        <v>-69</v>
      </c>
      <c r="E282" s="89">
        <v>-2.2749752720079175E-2</v>
      </c>
      <c r="F282" s="93">
        <v>111</v>
      </c>
      <c r="G282" s="94">
        <v>332</v>
      </c>
      <c r="H282" s="94">
        <v>1531</v>
      </c>
      <c r="I282" s="94">
        <v>1101</v>
      </c>
      <c r="J282" s="94">
        <v>520</v>
      </c>
      <c r="K282" s="96">
        <v>3.7449392712550607E-2</v>
      </c>
      <c r="L282" s="96">
        <v>0.11201079622132254</v>
      </c>
      <c r="M282" s="96">
        <v>0.51653171390013497</v>
      </c>
      <c r="N282" s="96">
        <v>0.37145748987854249</v>
      </c>
      <c r="O282" s="96">
        <v>0.17543859649122806</v>
      </c>
      <c r="P282" s="109">
        <v>93.598954931417367</v>
      </c>
      <c r="R282" s="19">
        <v>686</v>
      </c>
      <c r="S282" s="14" t="s">
        <v>320</v>
      </c>
      <c r="T282" s="25"/>
      <c r="U282" s="28"/>
      <c r="V282" s="29"/>
      <c r="W282" s="30"/>
      <c r="X282" s="1">
        <v>11</v>
      </c>
      <c r="Y282" s="1">
        <v>2</v>
      </c>
    </row>
    <row r="283" spans="1:25" ht="13.5" customHeight="1">
      <c r="A283" s="43" t="s">
        <v>251</v>
      </c>
      <c r="B283" s="32">
        <v>2533</v>
      </c>
      <c r="C283" s="5">
        <v>2474</v>
      </c>
      <c r="D283" s="10">
        <v>-59</v>
      </c>
      <c r="E283" s="89">
        <v>-2.3292538491906822E-2</v>
      </c>
      <c r="F283" s="93">
        <v>156</v>
      </c>
      <c r="G283" s="94">
        <v>429</v>
      </c>
      <c r="H283" s="94">
        <v>1301</v>
      </c>
      <c r="I283" s="94">
        <v>744</v>
      </c>
      <c r="J283" s="94">
        <v>358</v>
      </c>
      <c r="K283" s="96">
        <v>6.3055780113177043E-2</v>
      </c>
      <c r="L283" s="96">
        <v>0.17340339531123686</v>
      </c>
      <c r="M283" s="96">
        <v>0.5258690379951495</v>
      </c>
      <c r="N283" s="96">
        <v>0.30072756669361356</v>
      </c>
      <c r="O283" s="96">
        <v>0.14470493128536782</v>
      </c>
      <c r="P283" s="109">
        <v>90.161414296694858</v>
      </c>
      <c r="R283" s="40">
        <v>317</v>
      </c>
      <c r="S283" s="14" t="s">
        <v>251</v>
      </c>
      <c r="T283" s="25"/>
      <c r="U283" s="28"/>
      <c r="V283" s="29"/>
      <c r="W283" s="30"/>
      <c r="X283" s="1">
        <v>17</v>
      </c>
      <c r="Y283" s="1">
        <v>2</v>
      </c>
    </row>
    <row r="284" spans="1:25" ht="13.5" customHeight="1">
      <c r="A284" s="18" t="s">
        <v>328</v>
      </c>
      <c r="B284" s="32">
        <v>3416</v>
      </c>
      <c r="C284" s="5">
        <v>3336</v>
      </c>
      <c r="D284" s="10">
        <v>-80</v>
      </c>
      <c r="E284" s="89">
        <v>-2.3419203747072626E-2</v>
      </c>
      <c r="F284" s="93">
        <v>91</v>
      </c>
      <c r="G284" s="94">
        <v>269</v>
      </c>
      <c r="H284" s="94">
        <v>1701</v>
      </c>
      <c r="I284" s="94">
        <v>1366</v>
      </c>
      <c r="J284" s="94">
        <v>585</v>
      </c>
      <c r="K284" s="96">
        <v>2.7278177458033574E-2</v>
      </c>
      <c r="L284" s="96">
        <v>8.0635491606714627E-2</v>
      </c>
      <c r="M284" s="96">
        <v>0.5098920863309353</v>
      </c>
      <c r="N284" s="96">
        <v>0.40947242206235013</v>
      </c>
      <c r="O284" s="96">
        <v>0.17535971223021582</v>
      </c>
      <c r="P284" s="109">
        <v>96.119929453262785</v>
      </c>
      <c r="R284" s="19">
        <v>732</v>
      </c>
      <c r="S284" s="14" t="s">
        <v>328</v>
      </c>
      <c r="T284" s="25"/>
      <c r="U284" s="28"/>
      <c r="V284" s="29"/>
      <c r="W284" s="30"/>
      <c r="X284" s="1">
        <v>19</v>
      </c>
      <c r="Y284" s="1">
        <v>2</v>
      </c>
    </row>
    <row r="285" spans="1:25" ht="13.5" customHeight="1">
      <c r="A285" s="18" t="s">
        <v>321</v>
      </c>
      <c r="B285" s="32">
        <v>1513</v>
      </c>
      <c r="C285" s="5">
        <v>1477</v>
      </c>
      <c r="D285" s="10">
        <v>-36</v>
      </c>
      <c r="E285" s="89">
        <v>-2.3793787177792458E-2</v>
      </c>
      <c r="F285" s="93">
        <v>39</v>
      </c>
      <c r="G285" s="94">
        <v>140</v>
      </c>
      <c r="H285" s="94">
        <v>742</v>
      </c>
      <c r="I285" s="94">
        <v>595</v>
      </c>
      <c r="J285" s="94">
        <v>267</v>
      </c>
      <c r="K285" s="96">
        <v>2.6404874746106973E-2</v>
      </c>
      <c r="L285" s="96">
        <v>9.4786729857819899E-2</v>
      </c>
      <c r="M285" s="96">
        <v>0.50236966824644547</v>
      </c>
      <c r="N285" s="96">
        <v>0.40284360189573459</v>
      </c>
      <c r="O285" s="96">
        <v>0.18077183480027081</v>
      </c>
      <c r="P285" s="109">
        <v>99.056603773584911</v>
      </c>
      <c r="R285" s="19">
        <v>687</v>
      </c>
      <c r="S285" s="31" t="s">
        <v>321</v>
      </c>
      <c r="T285" s="27"/>
      <c r="U285" s="28"/>
      <c r="V285" s="29"/>
      <c r="W285" s="30"/>
      <c r="X285" s="1">
        <v>11</v>
      </c>
      <c r="Y285" s="1">
        <v>1</v>
      </c>
    </row>
    <row r="286" spans="1:25" ht="13.5" customHeight="1">
      <c r="A286" s="18" t="s">
        <v>195</v>
      </c>
      <c r="B286" s="32">
        <v>3136</v>
      </c>
      <c r="C286" s="5">
        <v>3061</v>
      </c>
      <c r="D286" s="10">
        <v>-75</v>
      </c>
      <c r="E286" s="89">
        <v>-2.3915816326530615E-2</v>
      </c>
      <c r="F286" s="93">
        <v>86</v>
      </c>
      <c r="G286" s="94">
        <v>298</v>
      </c>
      <c r="H286" s="94">
        <v>1481</v>
      </c>
      <c r="I286" s="94">
        <v>1282</v>
      </c>
      <c r="J286" s="94">
        <v>617</v>
      </c>
      <c r="K286" s="96">
        <v>2.8095393662201894E-2</v>
      </c>
      <c r="L286" s="96">
        <v>9.7353805945769353E-2</v>
      </c>
      <c r="M286" s="96">
        <v>0.48382881411303497</v>
      </c>
      <c r="N286" s="96">
        <v>0.41881737994119567</v>
      </c>
      <c r="O286" s="96">
        <v>0.20156811499509963</v>
      </c>
      <c r="P286" s="109">
        <v>106.68467251856853</v>
      </c>
      <c r="R286" s="19">
        <v>90</v>
      </c>
      <c r="S286" s="14" t="s">
        <v>195</v>
      </c>
      <c r="T286" s="25"/>
      <c r="U286" s="28"/>
      <c r="V286" s="29"/>
      <c r="W286" s="30"/>
      <c r="X286" s="1">
        <v>12</v>
      </c>
      <c r="Y286" s="1">
        <v>2</v>
      </c>
    </row>
    <row r="287" spans="1:25" ht="13.5" customHeight="1">
      <c r="A287" s="18" t="s">
        <v>279</v>
      </c>
      <c r="B287" s="32">
        <v>1835</v>
      </c>
      <c r="C287" s="5">
        <v>1791</v>
      </c>
      <c r="D287" s="10">
        <v>-44</v>
      </c>
      <c r="E287" s="89">
        <v>-2.3978201634877405E-2</v>
      </c>
      <c r="F287" s="93">
        <v>59</v>
      </c>
      <c r="G287" s="94">
        <v>168</v>
      </c>
      <c r="H287" s="94">
        <v>923</v>
      </c>
      <c r="I287" s="94">
        <v>700</v>
      </c>
      <c r="J287" s="94">
        <v>344</v>
      </c>
      <c r="K287" s="96">
        <v>3.2942490228922393E-2</v>
      </c>
      <c r="L287" s="96">
        <v>9.380234505862646E-2</v>
      </c>
      <c r="M287" s="96">
        <v>0.51535455053042989</v>
      </c>
      <c r="N287" s="96">
        <v>0.39084310441094361</v>
      </c>
      <c r="O287" s="96">
        <v>0.192071468453378</v>
      </c>
      <c r="P287" s="109">
        <v>94.041170097508115</v>
      </c>
      <c r="R287" s="19">
        <v>489</v>
      </c>
      <c r="S287" s="14" t="s">
        <v>279</v>
      </c>
      <c r="T287" s="25"/>
      <c r="U287" s="28"/>
      <c r="V287" s="29"/>
      <c r="W287" s="30"/>
      <c r="X287" s="1">
        <v>8</v>
      </c>
      <c r="Y287" s="1">
        <v>1</v>
      </c>
    </row>
    <row r="288" spans="1:25" ht="13.5" customHeight="1">
      <c r="A288" s="18" t="s">
        <v>167</v>
      </c>
      <c r="B288" s="32">
        <v>15463</v>
      </c>
      <c r="C288" s="5">
        <v>15092</v>
      </c>
      <c r="D288" s="10">
        <v>-371</v>
      </c>
      <c r="E288" s="89">
        <v>-2.3992756903576273E-2</v>
      </c>
      <c r="F288" s="93">
        <v>760</v>
      </c>
      <c r="G288" s="94">
        <v>1955</v>
      </c>
      <c r="H288" s="94">
        <v>8521</v>
      </c>
      <c r="I288" s="94">
        <v>4616</v>
      </c>
      <c r="J288" s="94">
        <v>2200</v>
      </c>
      <c r="K288" s="96">
        <v>5.0357805459846278E-2</v>
      </c>
      <c r="L288" s="96">
        <v>0.12953882851842036</v>
      </c>
      <c r="M288" s="96">
        <v>0.5646037635833554</v>
      </c>
      <c r="N288" s="96">
        <v>0.30585740789822424</v>
      </c>
      <c r="O288" s="96">
        <v>0.1457725947521866</v>
      </c>
      <c r="P288" s="109">
        <v>77.115362046708142</v>
      </c>
      <c r="R288" s="19">
        <v>895</v>
      </c>
      <c r="S288" s="14" t="s">
        <v>168</v>
      </c>
      <c r="T288" s="25"/>
      <c r="U288" s="28"/>
      <c r="V288" s="29"/>
      <c r="W288" s="30"/>
      <c r="X288" s="1">
        <v>2</v>
      </c>
      <c r="Y288" s="1">
        <v>4</v>
      </c>
    </row>
    <row r="289" spans="1:25" ht="13.5" customHeight="1">
      <c r="A289" s="18" t="s">
        <v>257</v>
      </c>
      <c r="B289" s="32">
        <v>2580</v>
      </c>
      <c r="C289" s="5">
        <v>2518</v>
      </c>
      <c r="D289" s="10">
        <v>-62</v>
      </c>
      <c r="E289" s="89">
        <v>-2.4031007751938005E-2</v>
      </c>
      <c r="F289" s="93">
        <v>159</v>
      </c>
      <c r="G289" s="94">
        <v>356</v>
      </c>
      <c r="H289" s="94">
        <v>1381</v>
      </c>
      <c r="I289" s="94">
        <v>781</v>
      </c>
      <c r="J289" s="94">
        <v>382</v>
      </c>
      <c r="K289" s="96">
        <v>6.3145353455123107E-2</v>
      </c>
      <c r="L289" s="96">
        <v>0.14138204924543288</v>
      </c>
      <c r="M289" s="96">
        <v>0.54845115170770453</v>
      </c>
      <c r="N289" s="96">
        <v>0.31016679904686256</v>
      </c>
      <c r="O289" s="96">
        <v>0.1517077045274027</v>
      </c>
      <c r="P289" s="109">
        <v>82.331643736422876</v>
      </c>
      <c r="R289" s="19">
        <v>407</v>
      </c>
      <c r="S289" s="14" t="s">
        <v>258</v>
      </c>
      <c r="T289" s="25"/>
      <c r="U289" s="28"/>
      <c r="V289" s="29"/>
      <c r="W289" s="30"/>
      <c r="X289" s="1">
        <v>1</v>
      </c>
      <c r="Y289" s="1">
        <v>2</v>
      </c>
    </row>
    <row r="290" spans="1:25" ht="13.5" customHeight="1">
      <c r="A290" s="18" t="s">
        <v>184</v>
      </c>
      <c r="B290" s="32">
        <v>2404</v>
      </c>
      <c r="C290" s="5">
        <v>2346</v>
      </c>
      <c r="D290" s="10">
        <v>-58</v>
      </c>
      <c r="E290" s="89">
        <v>-2.4126455906821942E-2</v>
      </c>
      <c r="F290" s="93">
        <v>145</v>
      </c>
      <c r="G290" s="94">
        <v>379</v>
      </c>
      <c r="H290" s="94">
        <v>1265</v>
      </c>
      <c r="I290" s="94">
        <v>702</v>
      </c>
      <c r="J290" s="94">
        <v>352</v>
      </c>
      <c r="K290" s="96">
        <v>6.1807331628303493E-2</v>
      </c>
      <c r="L290" s="96">
        <v>0.16155157715260018</v>
      </c>
      <c r="M290" s="96">
        <v>0.53921568627450978</v>
      </c>
      <c r="N290" s="96">
        <v>0.29923273657289001</v>
      </c>
      <c r="O290" s="96">
        <v>0.15004262574595056</v>
      </c>
      <c r="P290" s="109">
        <v>85.454545454545453</v>
      </c>
      <c r="R290" s="19">
        <v>52</v>
      </c>
      <c r="S290" s="14" t="s">
        <v>184</v>
      </c>
      <c r="T290" s="25"/>
      <c r="U290" s="28"/>
      <c r="V290" s="29"/>
      <c r="W290" s="30"/>
      <c r="X290" s="1">
        <v>14</v>
      </c>
      <c r="Y290" s="1">
        <v>2</v>
      </c>
    </row>
    <row r="291" spans="1:25" ht="13.5" customHeight="1">
      <c r="A291" s="18" t="s">
        <v>47</v>
      </c>
      <c r="B291" s="32">
        <v>19982</v>
      </c>
      <c r="C291" s="5">
        <v>19499</v>
      </c>
      <c r="D291" s="10">
        <v>-483</v>
      </c>
      <c r="E291" s="89">
        <v>-2.4171754579121241E-2</v>
      </c>
      <c r="F291" s="93">
        <v>993</v>
      </c>
      <c r="G291" s="94">
        <v>2653</v>
      </c>
      <c r="H291" s="94">
        <v>10882</v>
      </c>
      <c r="I291" s="94">
        <v>5964</v>
      </c>
      <c r="J291" s="94">
        <v>2658</v>
      </c>
      <c r="K291" s="96">
        <v>5.0925688496845992E-2</v>
      </c>
      <c r="L291" s="96">
        <v>0.13605825939791785</v>
      </c>
      <c r="M291" s="96">
        <v>0.55807990153341192</v>
      </c>
      <c r="N291" s="96">
        <v>0.3058618390686702</v>
      </c>
      <c r="O291" s="96">
        <v>0.13631468280424638</v>
      </c>
      <c r="P291" s="109">
        <v>79.185811431722115</v>
      </c>
      <c r="R291" s="19">
        <v>240</v>
      </c>
      <c r="S291" s="14" t="s">
        <v>47</v>
      </c>
      <c r="T291" s="25"/>
      <c r="U291" s="28"/>
      <c r="V291" s="29"/>
      <c r="W291" s="30"/>
      <c r="X291" s="1">
        <v>19</v>
      </c>
      <c r="Y291" s="1">
        <v>4</v>
      </c>
    </row>
    <row r="292" spans="1:25" ht="13.5" customHeight="1">
      <c r="A292" s="18" t="s">
        <v>374</v>
      </c>
      <c r="B292" s="32">
        <v>1941</v>
      </c>
      <c r="C292" s="5">
        <v>1894</v>
      </c>
      <c r="D292" s="10">
        <v>-47</v>
      </c>
      <c r="E292" s="89">
        <v>-2.4214322514167996E-2</v>
      </c>
      <c r="F292" s="93">
        <v>54</v>
      </c>
      <c r="G292" s="94">
        <v>158</v>
      </c>
      <c r="H292" s="94">
        <v>914</v>
      </c>
      <c r="I292" s="94">
        <v>822</v>
      </c>
      <c r="J292" s="94">
        <v>408</v>
      </c>
      <c r="K292" s="96">
        <v>2.8511087645195353E-2</v>
      </c>
      <c r="L292" s="96">
        <v>8.3421330517423439E-2</v>
      </c>
      <c r="M292" s="96">
        <v>0.48257655755015838</v>
      </c>
      <c r="N292" s="96">
        <v>0.43400211193241817</v>
      </c>
      <c r="O292" s="96">
        <v>0.21541710665258712</v>
      </c>
      <c r="P292" s="109">
        <v>107.22100656455142</v>
      </c>
      <c r="R292" s="19">
        <v>921</v>
      </c>
      <c r="S292" s="14" t="s">
        <v>374</v>
      </c>
      <c r="T292" s="25"/>
      <c r="U292" s="28"/>
      <c r="V292" s="29"/>
      <c r="W292" s="30"/>
      <c r="X292" s="1">
        <v>11</v>
      </c>
      <c r="Y292" s="1">
        <v>1</v>
      </c>
    </row>
    <row r="293" spans="1:25" ht="13.5" customHeight="1">
      <c r="A293" s="18" t="s">
        <v>237</v>
      </c>
      <c r="B293" s="32">
        <v>2586</v>
      </c>
      <c r="C293" s="5">
        <v>2521</v>
      </c>
      <c r="D293" s="10">
        <v>-65</v>
      </c>
      <c r="E293" s="89">
        <v>-2.5135344160866158E-2</v>
      </c>
      <c r="F293" s="93">
        <v>116</v>
      </c>
      <c r="G293" s="94">
        <v>314</v>
      </c>
      <c r="H293" s="94">
        <v>1315</v>
      </c>
      <c r="I293" s="94">
        <v>892</v>
      </c>
      <c r="J293" s="94">
        <v>426</v>
      </c>
      <c r="K293" s="96">
        <v>4.6013486711622371E-2</v>
      </c>
      <c r="L293" s="96">
        <v>0.12455374851249504</v>
      </c>
      <c r="M293" s="96">
        <v>0.52161840539468463</v>
      </c>
      <c r="N293" s="96">
        <v>0.35382784609282031</v>
      </c>
      <c r="O293" s="96">
        <v>0.16898056326854421</v>
      </c>
      <c r="P293" s="109">
        <v>91.711026615969573</v>
      </c>
      <c r="R293" s="19">
        <v>275</v>
      </c>
      <c r="S293" s="14" t="s">
        <v>237</v>
      </c>
      <c r="T293" s="25"/>
      <c r="U293" s="28"/>
      <c r="V293" s="29"/>
      <c r="W293" s="30"/>
      <c r="X293" s="1">
        <v>13</v>
      </c>
      <c r="Y293" s="1">
        <v>2</v>
      </c>
    </row>
    <row r="294" spans="1:25" ht="13.5" customHeight="1">
      <c r="A294" s="18" t="s">
        <v>42</v>
      </c>
      <c r="B294" s="32">
        <v>1289</v>
      </c>
      <c r="C294" s="5">
        <v>1256</v>
      </c>
      <c r="D294" s="10">
        <v>-33</v>
      </c>
      <c r="E294" s="89">
        <v>-2.560124127230412E-2</v>
      </c>
      <c r="F294" s="93">
        <v>67</v>
      </c>
      <c r="G294" s="94">
        <v>152</v>
      </c>
      <c r="H294" s="94">
        <v>574</v>
      </c>
      <c r="I294" s="94">
        <v>530</v>
      </c>
      <c r="J294" s="94">
        <v>237</v>
      </c>
      <c r="K294" s="96">
        <v>5.3343949044585989E-2</v>
      </c>
      <c r="L294" s="96">
        <v>0.12101910828025478</v>
      </c>
      <c r="M294" s="96">
        <v>0.4570063694267516</v>
      </c>
      <c r="N294" s="96">
        <v>0.42197452229299365</v>
      </c>
      <c r="O294" s="96">
        <v>0.18869426751592358</v>
      </c>
      <c r="P294" s="109">
        <v>118.81533101045295</v>
      </c>
      <c r="R294" s="19">
        <v>231</v>
      </c>
      <c r="S294" s="14" t="s">
        <v>43</v>
      </c>
      <c r="T294" s="25"/>
      <c r="U294" s="28"/>
      <c r="V294" s="29"/>
      <c r="W294" s="30"/>
      <c r="X294" s="1">
        <v>15</v>
      </c>
      <c r="Y294" s="1">
        <v>1</v>
      </c>
    </row>
    <row r="295" spans="1:25" ht="13.5" customHeight="1">
      <c r="A295" s="43" t="s">
        <v>349</v>
      </c>
      <c r="B295" s="32">
        <v>6588</v>
      </c>
      <c r="C295" s="5">
        <v>6419</v>
      </c>
      <c r="D295" s="10">
        <v>-169</v>
      </c>
      <c r="E295" s="89">
        <v>-2.5652701882210027E-2</v>
      </c>
      <c r="F295" s="93">
        <v>307</v>
      </c>
      <c r="G295" s="94">
        <v>816</v>
      </c>
      <c r="H295" s="94">
        <v>3480</v>
      </c>
      <c r="I295" s="94">
        <v>2123</v>
      </c>
      <c r="J295" s="94">
        <v>1025</v>
      </c>
      <c r="K295" s="96">
        <v>4.782676429350366E-2</v>
      </c>
      <c r="L295" s="96">
        <v>0.12712260476709769</v>
      </c>
      <c r="M295" s="96">
        <v>0.54214052033026949</v>
      </c>
      <c r="N295" s="96">
        <v>0.33073687490263282</v>
      </c>
      <c r="O295" s="96">
        <v>0.15968219348808227</v>
      </c>
      <c r="P295" s="109">
        <v>84.454022988505756</v>
      </c>
      <c r="R295" s="40">
        <v>783</v>
      </c>
      <c r="S295" s="14" t="s">
        <v>349</v>
      </c>
      <c r="T295" s="25"/>
      <c r="U295" s="28"/>
      <c r="V295" s="29"/>
      <c r="W295" s="30"/>
      <c r="X295" s="1">
        <v>4</v>
      </c>
      <c r="Y295" s="1">
        <v>3</v>
      </c>
    </row>
    <row r="296" spans="1:25" ht="13.5" customHeight="1">
      <c r="A296" s="18" t="s">
        <v>357</v>
      </c>
      <c r="B296" s="32">
        <v>1479</v>
      </c>
      <c r="C296" s="5">
        <v>1441</v>
      </c>
      <c r="D296" s="10">
        <v>-38</v>
      </c>
      <c r="E296" s="89">
        <v>-2.5693035835023692E-2</v>
      </c>
      <c r="F296" s="93">
        <v>47</v>
      </c>
      <c r="G296" s="94">
        <v>130</v>
      </c>
      <c r="H296" s="94">
        <v>706</v>
      </c>
      <c r="I296" s="94">
        <v>605</v>
      </c>
      <c r="J296" s="94">
        <v>255</v>
      </c>
      <c r="K296" s="96">
        <v>3.2616238723108953E-2</v>
      </c>
      <c r="L296" s="96">
        <v>9.021512838306732E-2</v>
      </c>
      <c r="M296" s="96">
        <v>0.48993754337265788</v>
      </c>
      <c r="N296" s="96">
        <v>0.41984732824427479</v>
      </c>
      <c r="O296" s="96">
        <v>0.17696044413601666</v>
      </c>
      <c r="P296" s="109">
        <v>104.10764872521247</v>
      </c>
      <c r="R296" s="19">
        <v>844</v>
      </c>
      <c r="S296" s="14" t="s">
        <v>357</v>
      </c>
      <c r="T296" s="25"/>
      <c r="U296" s="28"/>
      <c r="V296" s="29"/>
      <c r="W296" s="30"/>
      <c r="X296" s="1">
        <v>11</v>
      </c>
      <c r="Y296" s="1">
        <v>1</v>
      </c>
    </row>
    <row r="297" spans="1:25" ht="13.5" customHeight="1">
      <c r="A297" s="18" t="s">
        <v>246</v>
      </c>
      <c r="B297" s="32">
        <v>3528</v>
      </c>
      <c r="C297" s="5">
        <v>3437</v>
      </c>
      <c r="D297" s="10">
        <v>-91</v>
      </c>
      <c r="E297" s="89">
        <v>-2.5793650793650813E-2</v>
      </c>
      <c r="F297" s="93">
        <v>173</v>
      </c>
      <c r="G297" s="94">
        <v>442</v>
      </c>
      <c r="H297" s="94">
        <v>1845</v>
      </c>
      <c r="I297" s="94">
        <v>1150</v>
      </c>
      <c r="J297" s="94">
        <v>590</v>
      </c>
      <c r="K297" s="96">
        <v>5.0334594122781497E-2</v>
      </c>
      <c r="L297" s="96">
        <v>0.12860052371253999</v>
      </c>
      <c r="M297" s="96">
        <v>0.53680535350596448</v>
      </c>
      <c r="N297" s="96">
        <v>0.33459412278149547</v>
      </c>
      <c r="O297" s="96">
        <v>0.17166133255746291</v>
      </c>
      <c r="P297" s="109">
        <v>86.28726287262873</v>
      </c>
      <c r="R297" s="19">
        <v>300</v>
      </c>
      <c r="S297" s="14" t="s">
        <v>246</v>
      </c>
      <c r="T297" s="20"/>
      <c r="U297" s="28"/>
      <c r="V297" s="29"/>
      <c r="W297" s="30"/>
      <c r="X297" s="1">
        <v>14</v>
      </c>
      <c r="Y297" s="1">
        <v>2</v>
      </c>
    </row>
    <row r="298" spans="1:25" ht="13.5" customHeight="1">
      <c r="A298" s="18" t="s">
        <v>384</v>
      </c>
      <c r="B298" s="32">
        <v>463</v>
      </c>
      <c r="C298" s="5">
        <v>451</v>
      </c>
      <c r="D298" s="10">
        <v>-12</v>
      </c>
      <c r="E298" s="89">
        <v>-2.5917926565874772E-2</v>
      </c>
      <c r="F298" s="93">
        <v>46</v>
      </c>
      <c r="G298" s="94">
        <v>75</v>
      </c>
      <c r="H298" s="94">
        <v>252</v>
      </c>
      <c r="I298" s="94">
        <v>124</v>
      </c>
      <c r="J298" s="94">
        <v>60</v>
      </c>
      <c r="K298" s="96">
        <v>0.10199556541019955</v>
      </c>
      <c r="L298" s="96">
        <v>0.16629711751662971</v>
      </c>
      <c r="M298" s="96">
        <v>0.55875831485587579</v>
      </c>
      <c r="N298" s="96">
        <v>0.27494456762749447</v>
      </c>
      <c r="O298" s="96">
        <v>0.13303769401330376</v>
      </c>
      <c r="P298" s="109">
        <v>78.968253968253961</v>
      </c>
      <c r="R298" s="19">
        <v>941</v>
      </c>
      <c r="S298" s="14" t="s">
        <v>384</v>
      </c>
      <c r="T298" s="25"/>
      <c r="U298" s="28"/>
      <c r="V298" s="29"/>
      <c r="W298" s="30"/>
      <c r="X298" s="1">
        <v>21</v>
      </c>
      <c r="Y298" s="1">
        <v>1</v>
      </c>
    </row>
    <row r="299" spans="1:25" ht="13.5" customHeight="1">
      <c r="A299" s="18" t="s">
        <v>314</v>
      </c>
      <c r="B299" s="32">
        <v>4964</v>
      </c>
      <c r="C299" s="5">
        <v>4835</v>
      </c>
      <c r="D299" s="10">
        <v>-129</v>
      </c>
      <c r="E299" s="89">
        <v>-2.598710717163577E-2</v>
      </c>
      <c r="F299" s="93">
        <v>261</v>
      </c>
      <c r="G299" s="94">
        <v>682</v>
      </c>
      <c r="H299" s="94">
        <v>2364</v>
      </c>
      <c r="I299" s="94">
        <v>1789</v>
      </c>
      <c r="J299" s="94">
        <v>852</v>
      </c>
      <c r="K299" s="96">
        <v>5.3981385729058945E-2</v>
      </c>
      <c r="L299" s="96">
        <v>0.14105480868665976</v>
      </c>
      <c r="M299" s="96">
        <v>0.48893485005170628</v>
      </c>
      <c r="N299" s="96">
        <v>0.3700103412616339</v>
      </c>
      <c r="O299" s="96">
        <v>0.17621509824198553</v>
      </c>
      <c r="P299" s="109">
        <v>104.52622673434855</v>
      </c>
      <c r="R299" s="19">
        <v>626</v>
      </c>
      <c r="S299" s="14" t="s">
        <v>314</v>
      </c>
      <c r="T299" s="25"/>
      <c r="U299" s="28"/>
      <c r="V299" s="29"/>
      <c r="W299" s="30"/>
      <c r="X299" s="1">
        <v>17</v>
      </c>
      <c r="Y299" s="1">
        <v>2</v>
      </c>
    </row>
    <row r="300" spans="1:25" ht="13.5" customHeight="1">
      <c r="A300" s="18" t="s">
        <v>336</v>
      </c>
      <c r="B300" s="32">
        <v>5028</v>
      </c>
      <c r="C300" s="5">
        <v>4897</v>
      </c>
      <c r="D300" s="10">
        <v>-131</v>
      </c>
      <c r="E300" s="89">
        <v>-2.6054097056483649E-2</v>
      </c>
      <c r="F300" s="93">
        <v>368</v>
      </c>
      <c r="G300" s="94">
        <v>1006</v>
      </c>
      <c r="H300" s="94">
        <v>2604</v>
      </c>
      <c r="I300" s="94">
        <v>1287</v>
      </c>
      <c r="J300" s="94">
        <v>520</v>
      </c>
      <c r="K300" s="96">
        <v>7.514804982642434E-2</v>
      </c>
      <c r="L300" s="96">
        <v>0.2054318970798448</v>
      </c>
      <c r="M300" s="96">
        <v>0.53175413518480708</v>
      </c>
      <c r="N300" s="96">
        <v>0.26281396773534815</v>
      </c>
      <c r="O300" s="96">
        <v>0.10618746171125179</v>
      </c>
      <c r="P300" s="109">
        <v>88.056835637480802</v>
      </c>
      <c r="R300" s="19">
        <v>748</v>
      </c>
      <c r="S300" s="14" t="s">
        <v>336</v>
      </c>
      <c r="T300" s="25"/>
      <c r="U300" s="28"/>
      <c r="V300" s="29"/>
      <c r="W300" s="30"/>
      <c r="X300" s="1">
        <v>17</v>
      </c>
      <c r="Y300" s="1">
        <v>3</v>
      </c>
    </row>
    <row r="301" spans="1:25" ht="13.5" customHeight="1">
      <c r="A301" s="18" t="s">
        <v>290</v>
      </c>
      <c r="B301" s="32">
        <v>3183</v>
      </c>
      <c r="C301" s="5">
        <v>3100</v>
      </c>
      <c r="D301" s="10">
        <v>-83</v>
      </c>
      <c r="E301" s="89">
        <v>-2.6076028903550097E-2</v>
      </c>
      <c r="F301" s="93">
        <v>125</v>
      </c>
      <c r="G301" s="94">
        <v>363</v>
      </c>
      <c r="H301" s="94">
        <v>1630</v>
      </c>
      <c r="I301" s="94">
        <v>1107</v>
      </c>
      <c r="J301" s="94">
        <v>515</v>
      </c>
      <c r="K301" s="96">
        <v>4.0322580645161289E-2</v>
      </c>
      <c r="L301" s="96">
        <v>0.11709677419354839</v>
      </c>
      <c r="M301" s="96">
        <v>0.52580645161290318</v>
      </c>
      <c r="N301" s="96">
        <v>0.35709677419354841</v>
      </c>
      <c r="O301" s="96">
        <v>0.16612903225806452</v>
      </c>
      <c r="P301" s="109">
        <v>90.184049079754601</v>
      </c>
      <c r="R301" s="19">
        <v>578</v>
      </c>
      <c r="S301" s="14" t="s">
        <v>290</v>
      </c>
      <c r="T301" s="25"/>
      <c r="U301" s="28"/>
      <c r="V301" s="29"/>
      <c r="W301" s="30"/>
      <c r="X301" s="1">
        <v>18</v>
      </c>
      <c r="Y301" s="1">
        <v>2</v>
      </c>
    </row>
    <row r="302" spans="1:25" ht="13.5" customHeight="1">
      <c r="A302" s="18" t="s">
        <v>294</v>
      </c>
      <c r="B302" s="32">
        <v>1644</v>
      </c>
      <c r="C302" s="5">
        <v>1600</v>
      </c>
      <c r="D302" s="10">
        <v>-44</v>
      </c>
      <c r="E302" s="89">
        <v>-2.676399026763987E-2</v>
      </c>
      <c r="F302" s="93">
        <v>61</v>
      </c>
      <c r="G302" s="94">
        <v>151</v>
      </c>
      <c r="H302" s="94">
        <v>797</v>
      </c>
      <c r="I302" s="94">
        <v>652</v>
      </c>
      <c r="J302" s="94">
        <v>312</v>
      </c>
      <c r="K302" s="96">
        <v>3.8124999999999999E-2</v>
      </c>
      <c r="L302" s="96">
        <v>9.4375000000000001E-2</v>
      </c>
      <c r="M302" s="96">
        <v>0.49812499999999998</v>
      </c>
      <c r="N302" s="96">
        <v>0.40749999999999997</v>
      </c>
      <c r="O302" s="96">
        <v>0.19500000000000001</v>
      </c>
      <c r="P302" s="109">
        <v>100.75282308657467</v>
      </c>
      <c r="R302" s="19">
        <v>588</v>
      </c>
      <c r="S302" s="14" t="s">
        <v>294</v>
      </c>
      <c r="T302" s="25"/>
      <c r="U302" s="28"/>
      <c r="V302" s="29"/>
      <c r="W302" s="30"/>
      <c r="X302" s="1">
        <v>10</v>
      </c>
      <c r="Y302" s="1">
        <v>1</v>
      </c>
    </row>
    <row r="303" spans="1:25" ht="13.5" customHeight="1">
      <c r="A303" s="18" t="s">
        <v>309</v>
      </c>
      <c r="B303" s="32">
        <v>2446</v>
      </c>
      <c r="C303" s="5">
        <v>2380</v>
      </c>
      <c r="D303" s="10">
        <v>-66</v>
      </c>
      <c r="E303" s="89">
        <v>-2.698282910874894E-2</v>
      </c>
      <c r="F303" s="93">
        <v>70</v>
      </c>
      <c r="G303" s="94">
        <v>204</v>
      </c>
      <c r="H303" s="94">
        <v>1160</v>
      </c>
      <c r="I303" s="94">
        <v>1016</v>
      </c>
      <c r="J303" s="94">
        <v>465</v>
      </c>
      <c r="K303" s="96">
        <v>2.9411764705882353E-2</v>
      </c>
      <c r="L303" s="96">
        <v>8.5714285714285715E-2</v>
      </c>
      <c r="M303" s="96">
        <v>0.48739495798319327</v>
      </c>
      <c r="N303" s="96">
        <v>0.42689075630252099</v>
      </c>
      <c r="O303" s="96">
        <v>0.1953781512605042</v>
      </c>
      <c r="P303" s="109">
        <v>105.17241379310344</v>
      </c>
      <c r="R303" s="19">
        <v>620</v>
      </c>
      <c r="S303" s="14" t="s">
        <v>309</v>
      </c>
      <c r="T303" s="25"/>
      <c r="U303" s="28"/>
      <c r="V303" s="29"/>
      <c r="W303" s="30"/>
      <c r="X303" s="1">
        <v>18</v>
      </c>
      <c r="Y303" s="1">
        <v>2</v>
      </c>
    </row>
    <row r="304" spans="1:25" ht="13.5" customHeight="1">
      <c r="A304" s="18" t="s">
        <v>340</v>
      </c>
      <c r="B304" s="32">
        <v>1997</v>
      </c>
      <c r="C304" s="5">
        <v>1942</v>
      </c>
      <c r="D304" s="10">
        <v>-55</v>
      </c>
      <c r="E304" s="89">
        <v>-2.7541311967951954E-2</v>
      </c>
      <c r="F304" s="93">
        <v>120</v>
      </c>
      <c r="G304" s="94">
        <v>314</v>
      </c>
      <c r="H304" s="94">
        <v>991</v>
      </c>
      <c r="I304" s="94">
        <v>637</v>
      </c>
      <c r="J304" s="94">
        <v>299</v>
      </c>
      <c r="K304" s="96">
        <v>6.1791967044284246E-2</v>
      </c>
      <c r="L304" s="96">
        <v>0.16168898043254376</v>
      </c>
      <c r="M304" s="96">
        <v>0.51029866117404732</v>
      </c>
      <c r="N304" s="96">
        <v>0.32801235839340886</v>
      </c>
      <c r="O304" s="96">
        <v>0.15396498455200824</v>
      </c>
      <c r="P304" s="109">
        <v>95.963673057517653</v>
      </c>
      <c r="R304" s="19">
        <v>759</v>
      </c>
      <c r="S304" s="14" t="s">
        <v>340</v>
      </c>
      <c r="T304" s="25"/>
      <c r="U304" s="28"/>
      <c r="V304" s="29"/>
      <c r="W304" s="30"/>
      <c r="X304" s="1">
        <v>14</v>
      </c>
      <c r="Y304" s="1">
        <v>1</v>
      </c>
    </row>
    <row r="305" spans="1:25" ht="13.5" customHeight="1">
      <c r="A305" s="18" t="s">
        <v>342</v>
      </c>
      <c r="B305" s="32">
        <v>3777</v>
      </c>
      <c r="C305" s="5">
        <v>3672</v>
      </c>
      <c r="D305" s="10">
        <v>-105</v>
      </c>
      <c r="E305" s="89">
        <v>-2.7799841143764881E-2</v>
      </c>
      <c r="F305" s="93">
        <v>160</v>
      </c>
      <c r="G305" s="94">
        <v>427</v>
      </c>
      <c r="H305" s="94">
        <v>1880</v>
      </c>
      <c r="I305" s="94">
        <v>1365</v>
      </c>
      <c r="J305" s="94">
        <v>598</v>
      </c>
      <c r="K305" s="96">
        <v>4.357298474945534E-2</v>
      </c>
      <c r="L305" s="96">
        <v>0.11628540305010893</v>
      </c>
      <c r="M305" s="96">
        <v>0.51198257080610021</v>
      </c>
      <c r="N305" s="96">
        <v>0.37173202614379086</v>
      </c>
      <c r="O305" s="96">
        <v>0.16285403050108932</v>
      </c>
      <c r="P305" s="109">
        <v>95.319148936170208</v>
      </c>
      <c r="R305" s="19">
        <v>762</v>
      </c>
      <c r="S305" s="14" t="s">
        <v>342</v>
      </c>
      <c r="T305" s="25"/>
      <c r="U305" s="28"/>
      <c r="V305" s="29"/>
      <c r="W305" s="30"/>
      <c r="X305" s="1">
        <v>11</v>
      </c>
      <c r="Y305" s="1">
        <v>2</v>
      </c>
    </row>
    <row r="306" spans="1:25" ht="13.5" customHeight="1">
      <c r="A306" s="18" t="s">
        <v>291</v>
      </c>
      <c r="B306" s="32">
        <v>4567</v>
      </c>
      <c r="C306" s="5">
        <v>4438</v>
      </c>
      <c r="D306" s="10">
        <v>-129</v>
      </c>
      <c r="E306" s="89">
        <v>-2.8246113422377928E-2</v>
      </c>
      <c r="F306" s="93">
        <v>167</v>
      </c>
      <c r="G306" s="94">
        <v>427</v>
      </c>
      <c r="H306" s="94">
        <v>2121</v>
      </c>
      <c r="I306" s="94">
        <v>1890</v>
      </c>
      <c r="J306" s="94">
        <v>917</v>
      </c>
      <c r="K306" s="96">
        <v>3.7629562866155923E-2</v>
      </c>
      <c r="L306" s="96">
        <v>9.6214511041009462E-2</v>
      </c>
      <c r="M306" s="96">
        <v>0.47791798107255523</v>
      </c>
      <c r="N306" s="96">
        <v>0.42586750788643535</v>
      </c>
      <c r="O306" s="96">
        <v>0.20662460567823343</v>
      </c>
      <c r="P306" s="109">
        <v>109.24092409240923</v>
      </c>
      <c r="R306" s="19">
        <v>580</v>
      </c>
      <c r="S306" s="14" t="s">
        <v>291</v>
      </c>
      <c r="T306" s="25"/>
      <c r="U306" s="28"/>
      <c r="V306" s="29"/>
      <c r="W306" s="30"/>
      <c r="X306" s="1">
        <v>9</v>
      </c>
      <c r="Y306" s="1">
        <v>2</v>
      </c>
    </row>
    <row r="307" spans="1:25" ht="13.5" customHeight="1">
      <c r="A307" s="18" t="s">
        <v>190</v>
      </c>
      <c r="B307" s="32">
        <v>1083</v>
      </c>
      <c r="C307" s="5">
        <v>1052</v>
      </c>
      <c r="D307" s="10">
        <v>-31</v>
      </c>
      <c r="E307" s="89">
        <v>-2.8624192059095055E-2</v>
      </c>
      <c r="F307" s="93">
        <v>53</v>
      </c>
      <c r="G307" s="94">
        <v>143</v>
      </c>
      <c r="H307" s="94">
        <v>526</v>
      </c>
      <c r="I307" s="94">
        <v>383</v>
      </c>
      <c r="J307" s="94">
        <v>184</v>
      </c>
      <c r="K307" s="96">
        <v>5.038022813688213E-2</v>
      </c>
      <c r="L307" s="96">
        <v>0.13593155893536121</v>
      </c>
      <c r="M307" s="96">
        <v>0.5</v>
      </c>
      <c r="N307" s="96">
        <v>0.36406844106463876</v>
      </c>
      <c r="O307" s="96">
        <v>0.17490494296577946</v>
      </c>
      <c r="P307" s="109">
        <v>100</v>
      </c>
      <c r="R307" s="19">
        <v>74</v>
      </c>
      <c r="S307" s="14" t="s">
        <v>474</v>
      </c>
      <c r="T307" s="25"/>
      <c r="U307" s="28"/>
      <c r="V307" s="29"/>
      <c r="W307" s="30"/>
      <c r="X307" s="1">
        <v>16</v>
      </c>
      <c r="Y307" s="1">
        <v>1</v>
      </c>
    </row>
    <row r="308" spans="1:25" ht="13.5" customHeight="1">
      <c r="A308" s="18" t="s">
        <v>282</v>
      </c>
      <c r="B308" s="32">
        <v>1816</v>
      </c>
      <c r="C308" s="5">
        <v>1764</v>
      </c>
      <c r="D308" s="10">
        <v>-52</v>
      </c>
      <c r="E308" s="89">
        <v>-2.8634361233480177E-2</v>
      </c>
      <c r="F308" s="93">
        <v>84</v>
      </c>
      <c r="G308" s="94">
        <v>248</v>
      </c>
      <c r="H308" s="94">
        <v>979</v>
      </c>
      <c r="I308" s="94">
        <v>537</v>
      </c>
      <c r="J308" s="94">
        <v>255</v>
      </c>
      <c r="K308" s="96">
        <v>4.7619047619047616E-2</v>
      </c>
      <c r="L308" s="96">
        <v>0.14058956916099774</v>
      </c>
      <c r="M308" s="96">
        <v>0.55498866213151932</v>
      </c>
      <c r="N308" s="96">
        <v>0.304421768707483</v>
      </c>
      <c r="O308" s="96">
        <v>0.14455782312925169</v>
      </c>
      <c r="P308" s="109">
        <v>80.183861082737494</v>
      </c>
      <c r="R308" s="19">
        <v>504</v>
      </c>
      <c r="S308" s="14" t="s">
        <v>283</v>
      </c>
      <c r="T308" s="25"/>
      <c r="U308" s="28"/>
      <c r="V308" s="29"/>
      <c r="W308" s="30"/>
      <c r="X308" s="1">
        <v>1</v>
      </c>
      <c r="Y308" s="1">
        <v>1</v>
      </c>
    </row>
    <row r="309" spans="1:25" ht="13.5" customHeight="1">
      <c r="A309" s="18" t="s">
        <v>277</v>
      </c>
      <c r="B309" s="32">
        <v>3055</v>
      </c>
      <c r="C309" s="5">
        <v>2967</v>
      </c>
      <c r="D309" s="10">
        <v>-88</v>
      </c>
      <c r="E309" s="89">
        <v>-2.8805237315875587E-2</v>
      </c>
      <c r="F309" s="93">
        <v>176</v>
      </c>
      <c r="G309" s="94">
        <v>426</v>
      </c>
      <c r="H309" s="94">
        <v>1470</v>
      </c>
      <c r="I309" s="94">
        <v>1071</v>
      </c>
      <c r="J309" s="94">
        <v>511</v>
      </c>
      <c r="K309" s="96">
        <v>5.9319177620492082E-2</v>
      </c>
      <c r="L309" s="96">
        <v>0.14357937310414559</v>
      </c>
      <c r="M309" s="96">
        <v>0.49544994944388271</v>
      </c>
      <c r="N309" s="96">
        <v>0.3609706774519717</v>
      </c>
      <c r="O309" s="96">
        <v>0.17222783956858781</v>
      </c>
      <c r="P309" s="109">
        <v>101.83673469387756</v>
      </c>
      <c r="R309" s="19">
        <v>484</v>
      </c>
      <c r="S309" s="14" t="s">
        <v>278</v>
      </c>
      <c r="T309" s="27"/>
      <c r="U309" s="28"/>
      <c r="V309" s="29"/>
      <c r="W309" s="30"/>
      <c r="X309" s="1">
        <v>4</v>
      </c>
      <c r="Y309" s="1">
        <v>2</v>
      </c>
    </row>
    <row r="310" spans="1:25" ht="13.5" customHeight="1">
      <c r="A310" s="18" t="s">
        <v>225</v>
      </c>
      <c r="B310" s="32">
        <v>3774</v>
      </c>
      <c r="C310" s="5">
        <v>3665</v>
      </c>
      <c r="D310" s="10">
        <v>-109</v>
      </c>
      <c r="E310" s="89">
        <v>-2.8881822999470064E-2</v>
      </c>
      <c r="F310" s="93">
        <v>152</v>
      </c>
      <c r="G310" s="94">
        <v>424</v>
      </c>
      <c r="H310" s="94">
        <v>1866</v>
      </c>
      <c r="I310" s="94">
        <v>1375</v>
      </c>
      <c r="J310" s="94">
        <v>640</v>
      </c>
      <c r="K310" s="96">
        <v>4.1473396998635746E-2</v>
      </c>
      <c r="L310" s="96">
        <v>0.11568894952251023</v>
      </c>
      <c r="M310" s="96">
        <v>0.50914051841746244</v>
      </c>
      <c r="N310" s="96">
        <v>0.37517053206002726</v>
      </c>
      <c r="O310" s="96">
        <v>0.17462482946793997</v>
      </c>
      <c r="P310" s="109">
        <v>96.40943193997856</v>
      </c>
      <c r="R310" s="19">
        <v>226</v>
      </c>
      <c r="S310" s="14" t="s">
        <v>225</v>
      </c>
      <c r="T310" s="25"/>
      <c r="U310" s="28"/>
      <c r="V310" s="29"/>
      <c r="W310" s="30"/>
      <c r="X310" s="1">
        <v>13</v>
      </c>
      <c r="Y310" s="1">
        <v>2</v>
      </c>
    </row>
    <row r="311" spans="1:25" ht="13.5" customHeight="1">
      <c r="A311" s="18" t="s">
        <v>249</v>
      </c>
      <c r="B311" s="32">
        <v>1232</v>
      </c>
      <c r="C311" s="5">
        <v>1196</v>
      </c>
      <c r="D311" s="10">
        <v>-36</v>
      </c>
      <c r="E311" s="89">
        <v>-2.9220779220779258E-2</v>
      </c>
      <c r="F311" s="93">
        <v>63</v>
      </c>
      <c r="G311" s="94">
        <v>184</v>
      </c>
      <c r="H311" s="94">
        <v>552</v>
      </c>
      <c r="I311" s="94">
        <v>460</v>
      </c>
      <c r="J311" s="94">
        <v>207</v>
      </c>
      <c r="K311" s="96">
        <v>5.2675585284280936E-2</v>
      </c>
      <c r="L311" s="96">
        <v>0.15384615384615385</v>
      </c>
      <c r="M311" s="96">
        <v>0.46153846153846156</v>
      </c>
      <c r="N311" s="96">
        <v>0.38461538461538464</v>
      </c>
      <c r="O311" s="96">
        <v>0.17307692307692307</v>
      </c>
      <c r="P311" s="109">
        <v>116.66666666666667</v>
      </c>
      <c r="R311" s="19">
        <v>312</v>
      </c>
      <c r="S311" s="14" t="s">
        <v>249</v>
      </c>
      <c r="T311" s="25"/>
      <c r="U311" s="28"/>
      <c r="V311" s="29"/>
      <c r="W311" s="30"/>
      <c r="X311" s="1">
        <v>13</v>
      </c>
      <c r="Y311" s="1">
        <v>1</v>
      </c>
    </row>
    <row r="312" spans="1:25" ht="13.5" customHeight="1">
      <c r="A312" s="18" t="s">
        <v>324</v>
      </c>
      <c r="B312" s="32">
        <v>1210</v>
      </c>
      <c r="C312" s="5">
        <v>1174</v>
      </c>
      <c r="D312" s="10">
        <v>-36</v>
      </c>
      <c r="E312" s="89">
        <v>-2.9752066115702469E-2</v>
      </c>
      <c r="F312" s="93">
        <v>49</v>
      </c>
      <c r="G312" s="94">
        <v>121</v>
      </c>
      <c r="H312" s="94">
        <v>577</v>
      </c>
      <c r="I312" s="94">
        <v>476</v>
      </c>
      <c r="J312" s="94">
        <v>222</v>
      </c>
      <c r="K312" s="96">
        <v>4.1737649063032366E-2</v>
      </c>
      <c r="L312" s="96">
        <v>0.10306643952299829</v>
      </c>
      <c r="M312" s="96">
        <v>0.49148211243611584</v>
      </c>
      <c r="N312" s="96">
        <v>0.40545144804088584</v>
      </c>
      <c r="O312" s="96">
        <v>0.18909710391822829</v>
      </c>
      <c r="P312" s="109">
        <v>103.46620450606586</v>
      </c>
      <c r="R312" s="19">
        <v>697</v>
      </c>
      <c r="S312" s="14" t="s">
        <v>324</v>
      </c>
      <c r="T312" s="25"/>
      <c r="U312" s="28"/>
      <c r="V312" s="29"/>
      <c r="W312" s="30"/>
      <c r="X312" s="1">
        <v>18</v>
      </c>
      <c r="Y312" s="1">
        <v>1</v>
      </c>
    </row>
    <row r="313" spans="1:25" ht="13.5" customHeight="1">
      <c r="A313" s="18" t="s">
        <v>296</v>
      </c>
      <c r="B313" s="32">
        <v>4269</v>
      </c>
      <c r="C313" s="5">
        <v>4140</v>
      </c>
      <c r="D313" s="10">
        <v>-129</v>
      </c>
      <c r="E313" s="89">
        <v>-3.0217849613492609E-2</v>
      </c>
      <c r="F313" s="93">
        <v>190</v>
      </c>
      <c r="G313" s="94">
        <v>505</v>
      </c>
      <c r="H313" s="94">
        <v>1998</v>
      </c>
      <c r="I313" s="94">
        <v>1637</v>
      </c>
      <c r="J313" s="94">
        <v>753</v>
      </c>
      <c r="K313" s="96">
        <v>4.5893719806763288E-2</v>
      </c>
      <c r="L313" s="96">
        <v>0.12198067632850242</v>
      </c>
      <c r="M313" s="96">
        <v>0.4826086956521739</v>
      </c>
      <c r="N313" s="96">
        <v>0.3954106280193237</v>
      </c>
      <c r="O313" s="96">
        <v>0.18188405797101448</v>
      </c>
      <c r="P313" s="109">
        <v>107.2072072072072</v>
      </c>
      <c r="R313" s="19">
        <v>595</v>
      </c>
      <c r="S313" s="14" t="s">
        <v>296</v>
      </c>
      <c r="T313" s="25"/>
      <c r="U313" s="28"/>
      <c r="V313" s="29"/>
      <c r="W313" s="30"/>
      <c r="X313" s="1">
        <v>11</v>
      </c>
      <c r="Y313" s="1">
        <v>2</v>
      </c>
    </row>
    <row r="314" spans="1:25" ht="13.5" customHeight="1">
      <c r="A314" s="18" t="s">
        <v>380</v>
      </c>
      <c r="B314" s="32">
        <v>2756</v>
      </c>
      <c r="C314" s="5">
        <v>2671</v>
      </c>
      <c r="D314" s="10">
        <v>-85</v>
      </c>
      <c r="E314" s="89">
        <v>-3.0841799709724227E-2</v>
      </c>
      <c r="F314" s="93">
        <v>108</v>
      </c>
      <c r="G314" s="94">
        <v>347</v>
      </c>
      <c r="H314" s="94">
        <v>1454</v>
      </c>
      <c r="I314" s="94">
        <v>870</v>
      </c>
      <c r="J314" s="94">
        <v>377</v>
      </c>
      <c r="K314" s="96">
        <v>4.0434294271808315E-2</v>
      </c>
      <c r="L314" s="96">
        <v>0.1299138899288656</v>
      </c>
      <c r="M314" s="96">
        <v>0.54436540621490082</v>
      </c>
      <c r="N314" s="96">
        <v>0.32572070385623364</v>
      </c>
      <c r="O314" s="96">
        <v>0.14114563833770125</v>
      </c>
      <c r="P314" s="109">
        <v>83.700137551581847</v>
      </c>
      <c r="R314" s="19">
        <v>934</v>
      </c>
      <c r="S314" s="14" t="s">
        <v>492</v>
      </c>
      <c r="T314" s="25"/>
      <c r="U314" s="28"/>
      <c r="V314" s="29"/>
      <c r="W314" s="30"/>
      <c r="X314" s="1">
        <v>14</v>
      </c>
      <c r="Y314" s="1">
        <v>2</v>
      </c>
    </row>
    <row r="315" spans="1:25" ht="13.5" customHeight="1">
      <c r="A315" s="18" t="s">
        <v>229</v>
      </c>
      <c r="B315" s="32">
        <v>2095</v>
      </c>
      <c r="C315" s="5">
        <v>2029</v>
      </c>
      <c r="D315" s="10">
        <v>-66</v>
      </c>
      <c r="E315" s="89">
        <v>-3.1503579952267269E-2</v>
      </c>
      <c r="F315" s="93">
        <v>90</v>
      </c>
      <c r="G315" s="94">
        <v>211</v>
      </c>
      <c r="H315" s="94">
        <v>974</v>
      </c>
      <c r="I315" s="94">
        <v>844</v>
      </c>
      <c r="J315" s="94">
        <v>355</v>
      </c>
      <c r="K315" s="96">
        <v>4.435682602267127E-2</v>
      </c>
      <c r="L315" s="96">
        <v>0.10399211434204042</v>
      </c>
      <c r="M315" s="96">
        <v>0.48003942828979795</v>
      </c>
      <c r="N315" s="96">
        <v>0.41596845736816168</v>
      </c>
      <c r="O315" s="96">
        <v>0.17496303597831445</v>
      </c>
      <c r="P315" s="109">
        <v>108.31622176591375</v>
      </c>
      <c r="R315" s="19">
        <v>239</v>
      </c>
      <c r="S315" s="14" t="s">
        <v>229</v>
      </c>
      <c r="T315" s="25"/>
      <c r="U315" s="28"/>
      <c r="V315" s="29"/>
      <c r="W315" s="30"/>
      <c r="X315" s="1">
        <v>11</v>
      </c>
      <c r="Y315" s="1">
        <v>2</v>
      </c>
    </row>
    <row r="316" spans="1:25" ht="13.5" customHeight="1">
      <c r="A316" s="18" t="s">
        <v>222</v>
      </c>
      <c r="B316" s="32">
        <v>1311</v>
      </c>
      <c r="C316" s="5">
        <v>1269</v>
      </c>
      <c r="D316" s="10">
        <v>-42</v>
      </c>
      <c r="E316" s="89">
        <v>-3.2036613272311221E-2</v>
      </c>
      <c r="F316" s="93">
        <v>54</v>
      </c>
      <c r="G316" s="94">
        <v>144</v>
      </c>
      <c r="H316" s="94">
        <v>656</v>
      </c>
      <c r="I316" s="94">
        <v>469</v>
      </c>
      <c r="J316" s="94">
        <v>212</v>
      </c>
      <c r="K316" s="96">
        <v>4.2553191489361701E-2</v>
      </c>
      <c r="L316" s="96">
        <v>0.11347517730496454</v>
      </c>
      <c r="M316" s="96">
        <v>0.51694247438928287</v>
      </c>
      <c r="N316" s="96">
        <v>0.36958234830575254</v>
      </c>
      <c r="O316" s="96">
        <v>0.16706067769897556</v>
      </c>
      <c r="P316" s="109">
        <v>93.445121951219519</v>
      </c>
      <c r="R316" s="19">
        <v>216</v>
      </c>
      <c r="S316" s="14" t="s">
        <v>222</v>
      </c>
      <c r="T316" s="25"/>
      <c r="U316" s="28"/>
      <c r="V316" s="29"/>
      <c r="W316" s="30"/>
      <c r="X316" s="1">
        <v>13</v>
      </c>
      <c r="Y316" s="1">
        <v>1</v>
      </c>
    </row>
    <row r="317" spans="1:25" ht="13.5" customHeight="1">
      <c r="A317" s="18" t="s">
        <v>220</v>
      </c>
      <c r="B317" s="32">
        <v>2778</v>
      </c>
      <c r="C317" s="5">
        <v>2689</v>
      </c>
      <c r="D317" s="10">
        <v>-89</v>
      </c>
      <c r="E317" s="89">
        <v>-3.2037437005039582E-2</v>
      </c>
      <c r="F317" s="93">
        <v>93</v>
      </c>
      <c r="G317" s="94">
        <v>279</v>
      </c>
      <c r="H317" s="94">
        <v>1387</v>
      </c>
      <c r="I317" s="94">
        <v>1023</v>
      </c>
      <c r="J317" s="94">
        <v>512</v>
      </c>
      <c r="K317" s="96">
        <v>3.4585347712904425E-2</v>
      </c>
      <c r="L317" s="96">
        <v>0.10375604313871328</v>
      </c>
      <c r="M317" s="96">
        <v>0.51580513201933809</v>
      </c>
      <c r="N317" s="96">
        <v>0.38043882484194869</v>
      </c>
      <c r="O317" s="96">
        <v>0.1904053551506136</v>
      </c>
      <c r="P317" s="109">
        <v>93.87166546503245</v>
      </c>
      <c r="R317" s="19">
        <v>204</v>
      </c>
      <c r="S317" s="14" t="s">
        <v>220</v>
      </c>
      <c r="T317" s="25"/>
      <c r="U317" s="28"/>
      <c r="V317" s="29"/>
      <c r="W317" s="30"/>
      <c r="X317" s="1">
        <v>11</v>
      </c>
      <c r="Y317" s="1">
        <v>2</v>
      </c>
    </row>
    <row r="318" spans="1:25" ht="13.5" customHeight="1">
      <c r="A318" s="18" t="s">
        <v>200</v>
      </c>
      <c r="B318" s="32">
        <v>4643</v>
      </c>
      <c r="C318" s="5">
        <v>4492</v>
      </c>
      <c r="D318" s="10">
        <v>-151</v>
      </c>
      <c r="E318" s="89">
        <v>-3.2522076243807874E-2</v>
      </c>
      <c r="F318" s="93">
        <v>141</v>
      </c>
      <c r="G318" s="94">
        <v>373</v>
      </c>
      <c r="H318" s="94">
        <v>2121</v>
      </c>
      <c r="I318" s="94">
        <v>1998</v>
      </c>
      <c r="J318" s="94">
        <v>911</v>
      </c>
      <c r="K318" s="96">
        <v>3.1389136242208369E-2</v>
      </c>
      <c r="L318" s="96">
        <v>8.3036509349955476E-2</v>
      </c>
      <c r="M318" s="96">
        <v>0.47217275155832589</v>
      </c>
      <c r="N318" s="96">
        <v>0.44479073909171862</v>
      </c>
      <c r="O318" s="96">
        <v>0.20280498664292074</v>
      </c>
      <c r="P318" s="109">
        <v>111.78689297501178</v>
      </c>
      <c r="R318" s="19">
        <v>146</v>
      </c>
      <c r="S318" s="14" t="s">
        <v>201</v>
      </c>
      <c r="T318" s="25"/>
      <c r="U318" s="28"/>
      <c r="V318" s="29"/>
      <c r="W318" s="30"/>
      <c r="X318" s="1">
        <v>12</v>
      </c>
      <c r="Y318" s="1">
        <v>2</v>
      </c>
    </row>
    <row r="319" spans="1:25" ht="13.5" customHeight="1">
      <c r="A319" s="18" t="s">
        <v>335</v>
      </c>
      <c r="B319" s="32">
        <v>1352</v>
      </c>
      <c r="C319" s="5">
        <v>1308</v>
      </c>
      <c r="D319" s="10">
        <v>-44</v>
      </c>
      <c r="E319" s="89">
        <v>-3.2544378698224907E-2</v>
      </c>
      <c r="F319" s="93">
        <v>48</v>
      </c>
      <c r="G319" s="94">
        <v>141</v>
      </c>
      <c r="H319" s="94">
        <v>648</v>
      </c>
      <c r="I319" s="94">
        <v>519</v>
      </c>
      <c r="J319" s="94">
        <v>247</v>
      </c>
      <c r="K319" s="96">
        <v>3.669724770642202E-2</v>
      </c>
      <c r="L319" s="96">
        <v>0.10779816513761468</v>
      </c>
      <c r="M319" s="96">
        <v>0.49541284403669728</v>
      </c>
      <c r="N319" s="96">
        <v>0.39678899082568808</v>
      </c>
      <c r="O319" s="96">
        <v>0.18883792048929662</v>
      </c>
      <c r="P319" s="109">
        <v>101.85185185185185</v>
      </c>
      <c r="R319" s="19">
        <v>747</v>
      </c>
      <c r="S319" s="14" t="s">
        <v>490</v>
      </c>
      <c r="T319" s="25"/>
      <c r="U319" s="28"/>
      <c r="V319" s="29"/>
      <c r="W319" s="30"/>
      <c r="X319" s="1">
        <v>4</v>
      </c>
      <c r="Y319" s="1">
        <v>1</v>
      </c>
    </row>
    <row r="320" spans="1:25" ht="13.5" customHeight="1">
      <c r="A320" s="18" t="s">
        <v>262</v>
      </c>
      <c r="B320" s="32">
        <v>719</v>
      </c>
      <c r="C320" s="5">
        <v>695</v>
      </c>
      <c r="D320" s="10">
        <v>-24</v>
      </c>
      <c r="E320" s="89">
        <v>-3.3379694019471495E-2</v>
      </c>
      <c r="F320" s="93">
        <v>53</v>
      </c>
      <c r="G320" s="94">
        <v>109</v>
      </c>
      <c r="H320" s="94">
        <v>348</v>
      </c>
      <c r="I320" s="94">
        <v>238</v>
      </c>
      <c r="J320" s="94">
        <v>111</v>
      </c>
      <c r="K320" s="96">
        <v>7.6258992805755391E-2</v>
      </c>
      <c r="L320" s="96">
        <v>0.15683453237410072</v>
      </c>
      <c r="M320" s="96">
        <v>0.50071942446043161</v>
      </c>
      <c r="N320" s="96">
        <v>0.34244604316546762</v>
      </c>
      <c r="O320" s="96">
        <v>0.15971223021582734</v>
      </c>
      <c r="P320" s="109">
        <v>99.712643678160916</v>
      </c>
      <c r="R320" s="19">
        <v>421</v>
      </c>
      <c r="S320" s="14" t="s">
        <v>262</v>
      </c>
      <c r="T320" s="25"/>
      <c r="U320" s="28"/>
      <c r="V320" s="29"/>
      <c r="W320" s="30"/>
      <c r="X320" s="1">
        <v>16</v>
      </c>
      <c r="Y320" s="1">
        <v>1</v>
      </c>
    </row>
    <row r="321" spans="1:25" ht="13.5" customHeight="1">
      <c r="A321" s="18" t="s">
        <v>327</v>
      </c>
      <c r="B321" s="32">
        <v>2032</v>
      </c>
      <c r="C321" s="5">
        <v>1960</v>
      </c>
      <c r="D321" s="10">
        <v>-72</v>
      </c>
      <c r="E321" s="89">
        <v>-3.543307086614178E-2</v>
      </c>
      <c r="F321" s="93">
        <v>46</v>
      </c>
      <c r="G321" s="94">
        <v>153</v>
      </c>
      <c r="H321" s="94">
        <v>908</v>
      </c>
      <c r="I321" s="94">
        <v>899</v>
      </c>
      <c r="J321" s="94">
        <v>407</v>
      </c>
      <c r="K321" s="96">
        <v>2.3469387755102041E-2</v>
      </c>
      <c r="L321" s="96">
        <v>7.8061224489795925E-2</v>
      </c>
      <c r="M321" s="96">
        <v>0.46326530612244898</v>
      </c>
      <c r="N321" s="96">
        <v>0.45867346938775511</v>
      </c>
      <c r="O321" s="96">
        <v>0.20765306122448979</v>
      </c>
      <c r="P321" s="109">
        <v>115.85903083700441</v>
      </c>
      <c r="R321" s="19">
        <v>707</v>
      </c>
      <c r="S321" s="14" t="s">
        <v>327</v>
      </c>
      <c r="T321" s="25"/>
      <c r="U321" s="28"/>
      <c r="V321" s="29"/>
      <c r="W321" s="30"/>
      <c r="X321" s="1">
        <v>12</v>
      </c>
      <c r="Y321" s="1">
        <v>2</v>
      </c>
    </row>
    <row r="322" spans="1:25" ht="13.5" customHeight="1">
      <c r="A322" s="18" t="s">
        <v>269</v>
      </c>
      <c r="B322" s="32">
        <v>376</v>
      </c>
      <c r="C322" s="5">
        <v>360</v>
      </c>
      <c r="D322" s="10">
        <v>-16</v>
      </c>
      <c r="E322" s="89">
        <v>-4.2553191489361653E-2</v>
      </c>
      <c r="F322" s="93">
        <v>15</v>
      </c>
      <c r="G322" s="94">
        <v>46</v>
      </c>
      <c r="H322" s="94">
        <v>209</v>
      </c>
      <c r="I322" s="94">
        <v>105</v>
      </c>
      <c r="J322" s="94">
        <v>56</v>
      </c>
      <c r="K322" s="96">
        <v>4.1666666666666664E-2</v>
      </c>
      <c r="L322" s="96">
        <v>0.12777777777777777</v>
      </c>
      <c r="M322" s="96">
        <v>0.5805555555555556</v>
      </c>
      <c r="N322" s="96">
        <v>0.29166666666666669</v>
      </c>
      <c r="O322" s="96">
        <v>0.15555555555555556</v>
      </c>
      <c r="P322" s="109">
        <v>72.248803827751203</v>
      </c>
      <c r="R322" s="19">
        <v>438</v>
      </c>
      <c r="S322" s="14" t="s">
        <v>269</v>
      </c>
      <c r="T322" s="20"/>
      <c r="U322" s="28"/>
      <c r="V322" s="29"/>
      <c r="W322" s="30"/>
      <c r="X322" s="1">
        <v>21</v>
      </c>
      <c r="Y322" s="1">
        <v>1</v>
      </c>
    </row>
    <row r="323" spans="1:25" ht="13.5" customHeight="1">
      <c r="A323" s="18"/>
      <c r="B323" s="32"/>
      <c r="C323" s="5"/>
      <c r="D323" s="10"/>
      <c r="E323" s="89"/>
      <c r="F323" s="93"/>
      <c r="G323" s="94"/>
      <c r="H323" s="94"/>
      <c r="I323" s="94"/>
      <c r="J323" s="94"/>
      <c r="K323" s="96"/>
      <c r="L323" s="96"/>
      <c r="M323" s="96"/>
      <c r="N323" s="96"/>
      <c r="O323" s="96"/>
      <c r="P323" s="109"/>
      <c r="R323" s="19"/>
      <c r="S323" s="14"/>
      <c r="T323" s="25"/>
      <c r="U323" s="28"/>
      <c r="V323" s="29"/>
      <c r="W323" s="30"/>
    </row>
    <row r="324" spans="1:25" ht="13.5" customHeight="1">
      <c r="A324" s="18"/>
      <c r="B324" s="32"/>
      <c r="C324" s="5"/>
      <c r="D324" s="10"/>
      <c r="E324" s="89"/>
      <c r="F324" s="93"/>
      <c r="G324" s="94"/>
      <c r="H324" s="94"/>
      <c r="I324" s="94"/>
      <c r="J324" s="94"/>
      <c r="K324" s="96"/>
      <c r="L324" s="96"/>
      <c r="M324" s="96"/>
      <c r="N324" s="96"/>
      <c r="O324" s="96"/>
      <c r="P324" s="109"/>
      <c r="R324" s="19"/>
      <c r="S324" s="14"/>
      <c r="T324" s="27"/>
      <c r="U324" s="28"/>
      <c r="V324" s="29"/>
      <c r="W324" s="30"/>
    </row>
    <row r="325" spans="1:25" ht="10.5" customHeight="1">
      <c r="A325" s="4"/>
      <c r="B325" s="12"/>
      <c r="C325" s="6"/>
      <c r="D325" s="11"/>
      <c r="E325" s="89"/>
      <c r="K325" s="96"/>
      <c r="L325" s="96"/>
      <c r="M325" s="96"/>
      <c r="N325" s="96"/>
      <c r="O325" s="96"/>
      <c r="P325" s="109"/>
      <c r="R325" s="37"/>
    </row>
    <row r="326" spans="1:25">
      <c r="A326" s="100"/>
      <c r="B326" s="80"/>
      <c r="C326" s="81"/>
      <c r="D326" s="82"/>
      <c r="E326" s="89"/>
      <c r="F326" s="84"/>
      <c r="G326" s="85"/>
      <c r="H326" s="85"/>
      <c r="I326" s="85"/>
      <c r="J326" s="85"/>
      <c r="K326" s="96"/>
      <c r="L326" s="96"/>
      <c r="M326" s="96"/>
      <c r="N326" s="96"/>
      <c r="O326" s="96"/>
      <c r="P326" s="109"/>
      <c r="Q326" s="85"/>
      <c r="R326" s="7"/>
    </row>
    <row r="327" spans="1:25" ht="14.25" customHeight="1">
      <c r="A327" s="43"/>
      <c r="B327" s="32"/>
      <c r="C327" s="102"/>
      <c r="D327" s="103"/>
      <c r="E327" s="104"/>
      <c r="F327" s="102"/>
      <c r="G327" s="102"/>
      <c r="H327" s="102"/>
      <c r="I327" s="102"/>
      <c r="J327" s="102"/>
      <c r="K327" s="96"/>
      <c r="L327" s="96"/>
      <c r="M327" s="96"/>
      <c r="N327" s="96"/>
      <c r="O327" s="96"/>
      <c r="P327" s="109"/>
      <c r="Q327" s="85"/>
      <c r="R327" s="7"/>
      <c r="U327" s="24"/>
    </row>
    <row r="328" spans="1:25" ht="14.25" customHeight="1">
      <c r="A328" s="43"/>
      <c r="B328" s="32"/>
      <c r="C328" s="102"/>
      <c r="D328" s="103"/>
      <c r="E328" s="104"/>
      <c r="F328" s="102"/>
      <c r="G328" s="102"/>
      <c r="H328" s="102"/>
      <c r="I328" s="102"/>
      <c r="J328" s="102"/>
      <c r="K328" s="96"/>
      <c r="L328" s="96"/>
      <c r="M328" s="96"/>
      <c r="N328" s="96"/>
      <c r="O328" s="96"/>
      <c r="P328" s="109"/>
      <c r="Q328" s="85"/>
      <c r="R328" s="7"/>
      <c r="U328" s="24"/>
    </row>
    <row r="329" spans="1:25" ht="14.25" customHeight="1">
      <c r="A329" s="43"/>
      <c r="B329" s="32"/>
      <c r="C329" s="102"/>
      <c r="D329" s="103"/>
      <c r="E329" s="104"/>
      <c r="F329" s="102"/>
      <c r="G329" s="102"/>
      <c r="H329" s="102"/>
      <c r="I329" s="102"/>
      <c r="J329" s="102"/>
      <c r="K329" s="96"/>
      <c r="L329" s="96"/>
      <c r="M329" s="96"/>
      <c r="N329" s="96"/>
      <c r="O329" s="96"/>
      <c r="P329" s="109"/>
      <c r="Q329" s="85"/>
      <c r="R329" s="7"/>
      <c r="U329" s="24"/>
    </row>
    <row r="330" spans="1:25" ht="14.25" customHeight="1">
      <c r="A330" s="43"/>
      <c r="B330" s="32"/>
      <c r="C330" s="102"/>
      <c r="D330" s="103"/>
      <c r="E330" s="104"/>
      <c r="F330" s="102"/>
      <c r="G330" s="102"/>
      <c r="H330" s="102"/>
      <c r="I330" s="102"/>
      <c r="J330" s="102"/>
      <c r="K330" s="96"/>
      <c r="L330" s="96"/>
      <c r="M330" s="96"/>
      <c r="N330" s="96"/>
      <c r="O330" s="96"/>
      <c r="P330" s="109"/>
      <c r="Q330" s="85"/>
      <c r="R330" s="7"/>
      <c r="U330" s="24"/>
    </row>
    <row r="331" spans="1:25" ht="14.25" customHeight="1">
      <c r="A331" s="43"/>
      <c r="B331" s="32"/>
      <c r="C331" s="102"/>
      <c r="D331" s="103"/>
      <c r="E331" s="104"/>
      <c r="F331" s="102"/>
      <c r="G331" s="102"/>
      <c r="H331" s="102"/>
      <c r="I331" s="102"/>
      <c r="J331" s="102"/>
      <c r="K331" s="96"/>
      <c r="L331" s="96"/>
      <c r="M331" s="96"/>
      <c r="N331" s="96"/>
      <c r="O331" s="96"/>
      <c r="P331" s="109"/>
      <c r="Q331" s="85"/>
      <c r="R331" s="7"/>
      <c r="U331" s="24"/>
    </row>
    <row r="332" spans="1:25" ht="14.25" customHeight="1">
      <c r="A332" s="43"/>
      <c r="B332" s="32"/>
      <c r="C332" s="102"/>
      <c r="D332" s="103"/>
      <c r="E332" s="104"/>
      <c r="F332" s="102"/>
      <c r="G332" s="102"/>
      <c r="H332" s="102"/>
      <c r="I332" s="102"/>
      <c r="J332" s="102"/>
      <c r="K332" s="96"/>
      <c r="L332" s="96"/>
      <c r="M332" s="96"/>
      <c r="N332" s="96"/>
      <c r="O332" s="96"/>
      <c r="P332" s="109"/>
      <c r="Q332" s="85"/>
      <c r="R332" s="7"/>
      <c r="U332" s="24"/>
    </row>
    <row r="333" spans="1:25" ht="14.25" customHeight="1">
      <c r="A333" s="43"/>
      <c r="B333" s="32"/>
      <c r="C333" s="102"/>
      <c r="D333" s="103"/>
      <c r="E333" s="104"/>
      <c r="F333" s="102"/>
      <c r="G333" s="102"/>
      <c r="H333" s="102"/>
      <c r="I333" s="102"/>
      <c r="J333" s="102"/>
      <c r="K333" s="96"/>
      <c r="L333" s="96"/>
      <c r="M333" s="96"/>
      <c r="N333" s="96"/>
      <c r="O333" s="96"/>
      <c r="P333" s="109"/>
      <c r="Q333" s="85"/>
      <c r="R333" s="7"/>
      <c r="U333" s="24"/>
    </row>
    <row r="334" spans="1:25" ht="14.25" customHeight="1">
      <c r="A334" s="43"/>
      <c r="B334" s="32"/>
      <c r="C334" s="102"/>
      <c r="D334" s="103"/>
      <c r="E334" s="104"/>
      <c r="F334" s="102"/>
      <c r="G334" s="102"/>
      <c r="H334" s="102"/>
      <c r="I334" s="102"/>
      <c r="J334" s="102"/>
      <c r="K334" s="96"/>
      <c r="L334" s="96"/>
      <c r="M334" s="96"/>
      <c r="N334" s="96"/>
      <c r="O334" s="96"/>
      <c r="P334" s="109"/>
      <c r="Q334" s="85"/>
      <c r="R334" s="7"/>
      <c r="U334" s="24"/>
    </row>
    <row r="335" spans="1:25" ht="14.25" customHeight="1">
      <c r="A335" s="43"/>
      <c r="B335" s="32"/>
      <c r="C335" s="102"/>
      <c r="D335" s="103"/>
      <c r="E335" s="104"/>
      <c r="F335" s="102"/>
      <c r="G335" s="102"/>
      <c r="H335" s="102"/>
      <c r="I335" s="102"/>
      <c r="J335" s="102"/>
      <c r="K335" s="96"/>
      <c r="L335" s="96"/>
      <c r="M335" s="96"/>
      <c r="N335" s="96"/>
      <c r="O335" s="96"/>
      <c r="P335" s="109"/>
      <c r="Q335" s="85"/>
      <c r="R335" s="7"/>
      <c r="U335" s="24"/>
    </row>
    <row r="336" spans="1:25" ht="14.25" customHeight="1">
      <c r="A336" s="43"/>
      <c r="B336" s="32"/>
      <c r="C336" s="102"/>
      <c r="D336" s="103"/>
      <c r="E336" s="104"/>
      <c r="F336" s="102"/>
      <c r="G336" s="102"/>
      <c r="H336" s="102"/>
      <c r="I336" s="102"/>
      <c r="J336" s="102"/>
      <c r="K336" s="96"/>
      <c r="L336" s="96"/>
      <c r="M336" s="96"/>
      <c r="N336" s="96"/>
      <c r="O336" s="96"/>
      <c r="P336" s="109"/>
      <c r="Q336" s="85"/>
      <c r="R336" s="7"/>
      <c r="U336" s="24"/>
    </row>
    <row r="337" spans="1:23" ht="14.25" customHeight="1">
      <c r="A337" s="43"/>
      <c r="B337" s="32"/>
      <c r="C337" s="102"/>
      <c r="D337" s="103"/>
      <c r="E337" s="104"/>
      <c r="F337" s="102"/>
      <c r="G337" s="102"/>
      <c r="H337" s="102"/>
      <c r="I337" s="102"/>
      <c r="J337" s="102"/>
      <c r="K337" s="96"/>
      <c r="L337" s="96"/>
      <c r="M337" s="96"/>
      <c r="N337" s="96"/>
      <c r="O337" s="96"/>
      <c r="P337" s="109"/>
      <c r="Q337" s="85"/>
      <c r="R337" s="7"/>
      <c r="U337" s="24"/>
    </row>
    <row r="338" spans="1:23" ht="14.25" customHeight="1">
      <c r="A338" s="43"/>
      <c r="B338" s="32"/>
      <c r="C338" s="102"/>
      <c r="D338" s="103"/>
      <c r="E338" s="104"/>
      <c r="F338" s="102"/>
      <c r="G338" s="102"/>
      <c r="H338" s="102"/>
      <c r="I338" s="102"/>
      <c r="J338" s="102"/>
      <c r="K338" s="96"/>
      <c r="L338" s="96"/>
      <c r="M338" s="96"/>
      <c r="N338" s="96"/>
      <c r="O338" s="96"/>
      <c r="P338" s="109"/>
      <c r="Q338" s="85"/>
      <c r="R338" s="7"/>
      <c r="U338" s="24"/>
    </row>
    <row r="339" spans="1:23" ht="14.25" customHeight="1">
      <c r="A339" s="43"/>
      <c r="B339" s="32"/>
      <c r="C339" s="102"/>
      <c r="D339" s="103"/>
      <c r="E339" s="104"/>
      <c r="F339" s="102"/>
      <c r="G339" s="102"/>
      <c r="H339" s="102"/>
      <c r="I339" s="102"/>
      <c r="J339" s="102"/>
      <c r="K339" s="96"/>
      <c r="L339" s="96"/>
      <c r="M339" s="96"/>
      <c r="N339" s="96"/>
      <c r="O339" s="96"/>
      <c r="P339" s="109"/>
      <c r="Q339" s="85"/>
      <c r="R339" s="7"/>
      <c r="U339" s="24"/>
    </row>
    <row r="340" spans="1:23" ht="14.25" customHeight="1">
      <c r="A340" s="43"/>
      <c r="B340" s="32"/>
      <c r="C340" s="102"/>
      <c r="D340" s="103"/>
      <c r="E340" s="104"/>
      <c r="F340" s="102"/>
      <c r="G340" s="102"/>
      <c r="H340" s="102"/>
      <c r="I340" s="102"/>
      <c r="J340" s="102"/>
      <c r="K340" s="96"/>
      <c r="L340" s="96"/>
      <c r="M340" s="96"/>
      <c r="N340" s="96"/>
      <c r="O340" s="96"/>
      <c r="P340" s="109"/>
      <c r="Q340" s="85"/>
      <c r="R340" s="7"/>
      <c r="U340" s="24"/>
    </row>
    <row r="341" spans="1:23" ht="14.25" customHeight="1">
      <c r="A341" s="43"/>
      <c r="B341" s="32"/>
      <c r="C341" s="102"/>
      <c r="D341" s="103"/>
      <c r="E341" s="104"/>
      <c r="F341" s="102"/>
      <c r="G341" s="102"/>
      <c r="H341" s="102"/>
      <c r="I341" s="102"/>
      <c r="J341" s="102"/>
      <c r="K341" s="96"/>
      <c r="L341" s="96"/>
      <c r="M341" s="96"/>
      <c r="N341" s="96"/>
      <c r="O341" s="96"/>
      <c r="P341" s="109"/>
      <c r="Q341" s="85"/>
      <c r="R341" s="7"/>
      <c r="U341" s="24"/>
    </row>
    <row r="342" spans="1:23" ht="14.25" customHeight="1">
      <c r="A342" s="43"/>
      <c r="B342" s="32"/>
      <c r="C342" s="102"/>
      <c r="D342" s="103"/>
      <c r="E342" s="104"/>
      <c r="F342" s="102"/>
      <c r="G342" s="102"/>
      <c r="H342" s="102"/>
      <c r="I342" s="102"/>
      <c r="J342" s="102"/>
      <c r="K342" s="96"/>
      <c r="L342" s="96"/>
      <c r="M342" s="96"/>
      <c r="N342" s="96"/>
      <c r="O342" s="96"/>
      <c r="P342" s="109"/>
      <c r="Q342" s="85"/>
      <c r="R342" s="7"/>
      <c r="U342" s="24"/>
    </row>
    <row r="343" spans="1:23" ht="14.25" customHeight="1">
      <c r="A343" s="43"/>
      <c r="B343" s="32"/>
      <c r="C343" s="102"/>
      <c r="D343" s="103"/>
      <c r="E343" s="104"/>
      <c r="F343" s="102"/>
      <c r="G343" s="102"/>
      <c r="H343" s="102"/>
      <c r="I343" s="102"/>
      <c r="J343" s="102"/>
      <c r="K343" s="96"/>
      <c r="L343" s="96"/>
      <c r="M343" s="96"/>
      <c r="N343" s="96"/>
      <c r="O343" s="96"/>
      <c r="P343" s="109"/>
      <c r="Q343" s="85"/>
      <c r="R343" s="7"/>
      <c r="U343" s="24"/>
    </row>
    <row r="344" spans="1:23" ht="14.25" customHeight="1">
      <c r="A344" s="43"/>
      <c r="B344" s="32"/>
      <c r="C344" s="102"/>
      <c r="D344" s="103"/>
      <c r="E344" s="104"/>
      <c r="F344" s="102"/>
      <c r="G344" s="102"/>
      <c r="H344" s="102"/>
      <c r="I344" s="102"/>
      <c r="J344" s="102"/>
      <c r="K344" s="96"/>
      <c r="L344" s="96"/>
      <c r="M344" s="96"/>
      <c r="N344" s="96"/>
      <c r="O344" s="96"/>
      <c r="P344" s="109"/>
      <c r="Q344" s="85"/>
      <c r="R344" s="7"/>
      <c r="U344" s="24"/>
    </row>
    <row r="345" spans="1:23" ht="14.25" customHeight="1">
      <c r="A345" s="43"/>
      <c r="B345" s="32"/>
      <c r="C345" s="102"/>
      <c r="D345" s="103"/>
      <c r="E345" s="104"/>
      <c r="F345" s="102"/>
      <c r="G345" s="102"/>
      <c r="H345" s="102"/>
      <c r="I345" s="102"/>
      <c r="J345" s="102"/>
      <c r="K345" s="96"/>
      <c r="L345" s="96"/>
      <c r="M345" s="96"/>
      <c r="N345" s="96"/>
      <c r="O345" s="96"/>
      <c r="P345" s="109"/>
      <c r="Q345" s="85"/>
      <c r="R345" s="7"/>
      <c r="U345" s="24"/>
    </row>
    <row r="346" spans="1:23" ht="6.75" customHeight="1">
      <c r="A346" s="101"/>
      <c r="B346" s="99"/>
      <c r="C346" s="81"/>
      <c r="D346" s="103"/>
      <c r="E346" s="104"/>
      <c r="F346" s="81"/>
      <c r="G346" s="81"/>
      <c r="H346" s="81"/>
      <c r="I346" s="81"/>
      <c r="J346" s="81"/>
      <c r="K346" s="96"/>
      <c r="L346" s="96"/>
      <c r="M346" s="96"/>
      <c r="N346" s="96"/>
      <c r="O346" s="96"/>
      <c r="P346" s="109"/>
      <c r="Q346" s="85"/>
      <c r="R346" s="7"/>
      <c r="U346" s="6"/>
    </row>
    <row r="347" spans="1:23" ht="13.5" customHeight="1">
      <c r="A347" s="43"/>
      <c r="B347" s="32"/>
      <c r="C347" s="102"/>
      <c r="D347" s="103"/>
      <c r="E347" s="104"/>
      <c r="F347" s="102"/>
      <c r="G347" s="102"/>
      <c r="H347" s="102"/>
      <c r="I347" s="102"/>
      <c r="J347" s="102"/>
      <c r="K347" s="96"/>
      <c r="L347" s="96"/>
      <c r="M347" s="96"/>
      <c r="N347" s="96"/>
      <c r="O347" s="96"/>
      <c r="P347" s="109"/>
      <c r="Q347" s="85"/>
      <c r="R347" s="7"/>
      <c r="U347" s="6"/>
    </row>
    <row r="348" spans="1:23" ht="7.5" customHeight="1">
      <c r="A348" s="85"/>
      <c r="B348" s="32"/>
      <c r="C348" s="81"/>
      <c r="D348" s="82"/>
      <c r="E348" s="104"/>
      <c r="F348" s="84"/>
      <c r="G348" s="81"/>
      <c r="H348" s="81"/>
      <c r="I348" s="81"/>
      <c r="J348" s="81"/>
      <c r="K348" s="96"/>
      <c r="L348" s="96"/>
      <c r="M348" s="96"/>
      <c r="N348" s="96"/>
      <c r="O348" s="96"/>
      <c r="P348" s="109"/>
      <c r="Q348" s="85"/>
      <c r="R348" s="7"/>
    </row>
    <row r="349" spans="1:23">
      <c r="A349" s="107"/>
      <c r="B349" s="32"/>
      <c r="C349" s="81"/>
      <c r="D349" s="82"/>
      <c r="E349" s="104"/>
      <c r="F349" s="84"/>
      <c r="G349" s="81"/>
      <c r="H349" s="81"/>
      <c r="I349" s="81"/>
      <c r="J349" s="81"/>
      <c r="K349" s="96"/>
      <c r="L349" s="86"/>
      <c r="M349" s="86"/>
      <c r="N349" s="86"/>
      <c r="O349" s="86"/>
      <c r="P349" s="109"/>
      <c r="Q349" s="85"/>
      <c r="R349" s="7"/>
    </row>
    <row r="350" spans="1:23" ht="14.25" customHeight="1">
      <c r="A350" s="43"/>
      <c r="B350" s="32"/>
      <c r="C350" s="102"/>
      <c r="D350" s="103"/>
      <c r="E350" s="104"/>
      <c r="F350" s="102"/>
      <c r="G350" s="102"/>
      <c r="H350" s="102"/>
      <c r="I350" s="102"/>
      <c r="J350" s="102"/>
      <c r="K350" s="96"/>
      <c r="L350" s="96"/>
      <c r="M350" s="96"/>
      <c r="N350" s="96"/>
      <c r="O350" s="96"/>
      <c r="P350" s="109"/>
      <c r="Q350" s="85"/>
      <c r="R350" s="7"/>
      <c r="W350" s="24"/>
    </row>
    <row r="351" spans="1:23" ht="14.25" customHeight="1">
      <c r="A351" s="43"/>
      <c r="B351" s="32"/>
      <c r="C351" s="102"/>
      <c r="D351" s="103"/>
      <c r="E351" s="104"/>
      <c r="F351" s="102"/>
      <c r="G351" s="102"/>
      <c r="H351" s="102"/>
      <c r="I351" s="102"/>
      <c r="J351" s="102"/>
      <c r="K351" s="96"/>
      <c r="L351" s="96"/>
      <c r="M351" s="96"/>
      <c r="N351" s="96"/>
      <c r="O351" s="96"/>
      <c r="P351" s="109"/>
      <c r="Q351" s="85"/>
      <c r="R351" s="7"/>
      <c r="W351" s="24"/>
    </row>
    <row r="352" spans="1:23" ht="14.25" customHeight="1">
      <c r="A352" s="43"/>
      <c r="B352" s="32"/>
      <c r="C352" s="102"/>
      <c r="D352" s="103"/>
      <c r="E352" s="104"/>
      <c r="F352" s="102"/>
      <c r="G352" s="102"/>
      <c r="H352" s="102"/>
      <c r="I352" s="102"/>
      <c r="J352" s="102"/>
      <c r="K352" s="96"/>
      <c r="L352" s="96"/>
      <c r="M352" s="96"/>
      <c r="N352" s="96"/>
      <c r="O352" s="96"/>
      <c r="P352" s="109"/>
      <c r="Q352" s="85"/>
      <c r="R352" s="7"/>
      <c r="W352" s="24"/>
    </row>
    <row r="353" spans="1:23" ht="14.25" customHeight="1">
      <c r="A353" s="43"/>
      <c r="B353" s="32"/>
      <c r="C353" s="102"/>
      <c r="D353" s="103"/>
      <c r="E353" s="104"/>
      <c r="F353" s="102"/>
      <c r="G353" s="102"/>
      <c r="H353" s="102"/>
      <c r="I353" s="102"/>
      <c r="J353" s="102"/>
      <c r="K353" s="96"/>
      <c r="L353" s="96"/>
      <c r="M353" s="96"/>
      <c r="N353" s="96"/>
      <c r="O353" s="96"/>
      <c r="P353" s="109"/>
      <c r="Q353" s="85"/>
      <c r="R353" s="7"/>
      <c r="W353" s="24"/>
    </row>
    <row r="354" spans="1:23" ht="14.25" customHeight="1">
      <c r="A354" s="43"/>
      <c r="B354" s="32"/>
      <c r="C354" s="102"/>
      <c r="D354" s="103"/>
      <c r="E354" s="104"/>
      <c r="F354" s="102"/>
      <c r="G354" s="102"/>
      <c r="H354" s="102"/>
      <c r="I354" s="102"/>
      <c r="J354" s="102"/>
      <c r="K354" s="96"/>
      <c r="L354" s="96"/>
      <c r="M354" s="96"/>
      <c r="N354" s="96"/>
      <c r="O354" s="96"/>
      <c r="P354" s="109"/>
      <c r="Q354" s="85"/>
      <c r="R354" s="7"/>
      <c r="W354" s="24"/>
    </row>
    <row r="355" spans="1:23" ht="14.25" customHeight="1">
      <c r="A355" s="43"/>
      <c r="B355" s="32"/>
      <c r="C355" s="102"/>
      <c r="D355" s="103"/>
      <c r="E355" s="104"/>
      <c r="F355" s="102"/>
      <c r="G355" s="102"/>
      <c r="H355" s="102"/>
      <c r="I355" s="102"/>
      <c r="J355" s="102"/>
      <c r="K355" s="96"/>
      <c r="L355" s="96"/>
      <c r="M355" s="96"/>
      <c r="N355" s="96"/>
      <c r="O355" s="96"/>
      <c r="P355" s="109"/>
      <c r="Q355" s="85"/>
      <c r="R355" s="7"/>
      <c r="W355" s="24"/>
    </row>
    <row r="356" spans="1:23" ht="14.25" customHeight="1">
      <c r="A356" s="43"/>
      <c r="B356" s="32"/>
      <c r="C356" s="102"/>
      <c r="D356" s="103"/>
      <c r="E356" s="104"/>
      <c r="F356" s="102"/>
      <c r="G356" s="102"/>
      <c r="H356" s="102"/>
      <c r="I356" s="102"/>
      <c r="J356" s="102"/>
      <c r="K356" s="96"/>
      <c r="L356" s="96"/>
      <c r="M356" s="96"/>
      <c r="N356" s="96"/>
      <c r="O356" s="96"/>
      <c r="P356" s="109"/>
      <c r="Q356" s="85"/>
      <c r="R356" s="7"/>
      <c r="W356" s="24"/>
    </row>
    <row r="357" spans="1:23" ht="6.75" customHeight="1">
      <c r="A357" s="101"/>
      <c r="B357" s="32"/>
      <c r="C357" s="81"/>
      <c r="D357" s="103"/>
      <c r="E357" s="104"/>
      <c r="F357" s="81"/>
      <c r="G357" s="81"/>
      <c r="H357" s="81"/>
      <c r="I357" s="81"/>
      <c r="J357" s="81"/>
      <c r="K357" s="96"/>
      <c r="L357" s="86"/>
      <c r="M357" s="86"/>
      <c r="N357" s="86"/>
      <c r="O357" s="86"/>
      <c r="P357" s="109"/>
      <c r="Q357" s="85"/>
      <c r="R357" s="7"/>
      <c r="W357" s="6"/>
    </row>
    <row r="358" spans="1:23" ht="12" customHeight="1">
      <c r="A358" s="43"/>
      <c r="B358" s="32"/>
      <c r="C358" s="102"/>
      <c r="D358" s="103"/>
      <c r="E358" s="104"/>
      <c r="F358" s="102"/>
      <c r="G358" s="102"/>
      <c r="H358" s="102"/>
      <c r="I358" s="102"/>
      <c r="J358" s="102"/>
      <c r="K358" s="96"/>
      <c r="L358" s="96"/>
      <c r="M358" s="96"/>
      <c r="N358" s="96"/>
      <c r="O358" s="96"/>
      <c r="P358" s="109"/>
      <c r="Q358" s="85"/>
      <c r="R358" s="7"/>
      <c r="W358" s="6"/>
    </row>
    <row r="359" spans="1:23">
      <c r="A359" s="85"/>
      <c r="B359" s="80"/>
      <c r="C359" s="81"/>
      <c r="D359" s="82"/>
      <c r="E359" s="83"/>
      <c r="F359" s="84"/>
      <c r="G359" s="85"/>
      <c r="H359" s="85"/>
      <c r="I359" s="85"/>
      <c r="J359" s="85"/>
      <c r="K359" s="85"/>
      <c r="L359" s="84"/>
      <c r="M359" s="84"/>
      <c r="N359" s="84"/>
      <c r="O359" s="84"/>
      <c r="P359" s="84"/>
      <c r="Q359" s="85"/>
      <c r="R359" s="7"/>
    </row>
    <row r="360" spans="1:23">
      <c r="B360" s="12"/>
      <c r="C360" s="6"/>
      <c r="D360" s="11"/>
      <c r="R360" s="7"/>
    </row>
    <row r="361" spans="1:23">
      <c r="B361" s="12"/>
      <c r="C361" s="6"/>
      <c r="D361" s="11"/>
      <c r="R361" s="7"/>
    </row>
    <row r="362" spans="1:23">
      <c r="B362" s="12"/>
      <c r="C362" s="6"/>
      <c r="D362" s="11"/>
      <c r="R362" s="7"/>
    </row>
    <row r="363" spans="1:23">
      <c r="B363" s="12"/>
      <c r="C363" s="6"/>
      <c r="D363" s="11"/>
      <c r="R363" s="7"/>
    </row>
    <row r="364" spans="1:23">
      <c r="B364" s="12"/>
      <c r="C364" s="6"/>
      <c r="D364" s="11"/>
      <c r="R364" s="7"/>
    </row>
    <row r="365" spans="1:23">
      <c r="B365" s="12"/>
      <c r="C365" s="6"/>
      <c r="D365" s="11"/>
      <c r="R365" s="7"/>
    </row>
    <row r="366" spans="1:23">
      <c r="B366" s="12"/>
      <c r="C366" s="6"/>
      <c r="D366" s="11"/>
      <c r="R366" s="7"/>
    </row>
    <row r="367" spans="1:23">
      <c r="B367" s="12"/>
      <c r="C367" s="6"/>
      <c r="D367" s="11"/>
      <c r="R367" s="7"/>
    </row>
    <row r="368" spans="1:23">
      <c r="B368" s="12"/>
      <c r="C368" s="6"/>
      <c r="D368" s="11"/>
      <c r="R368" s="7"/>
    </row>
    <row r="369" spans="2:18">
      <c r="B369" s="12"/>
      <c r="C369" s="6"/>
      <c r="D369" s="11"/>
      <c r="R369" s="7"/>
    </row>
    <row r="370" spans="2:18">
      <c r="B370" s="12"/>
      <c r="C370" s="6"/>
      <c r="D370" s="11"/>
    </row>
    <row r="371" spans="2:18">
      <c r="B371" s="12"/>
      <c r="C371" s="6"/>
      <c r="D371" s="11"/>
    </row>
    <row r="372" spans="2:18">
      <c r="B372" s="12"/>
      <c r="C372" s="6"/>
      <c r="D372" s="11"/>
    </row>
    <row r="373" spans="2:18">
      <c r="B373" s="12"/>
      <c r="C373" s="6"/>
      <c r="D373" s="11"/>
    </row>
    <row r="374" spans="2:18">
      <c r="B374" s="12"/>
      <c r="C374" s="6"/>
      <c r="D374" s="11"/>
    </row>
    <row r="375" spans="2:18">
      <c r="B375" s="12"/>
      <c r="C375" s="6"/>
      <c r="D375" s="11"/>
    </row>
    <row r="376" spans="2:18">
      <c r="B376" s="12"/>
      <c r="C376" s="6"/>
      <c r="D376" s="11"/>
    </row>
    <row r="377" spans="2:18">
      <c r="B377" s="12"/>
      <c r="C377" s="6"/>
      <c r="D377" s="11"/>
    </row>
  </sheetData>
  <sortState xmlns:xlrd2="http://schemas.microsoft.com/office/spreadsheetml/2017/richdata2" ref="A14:S322">
    <sortCondition descending="1" ref="E14:E322"/>
  </sortState>
  <pageMargins left="0.31496062992125984" right="0.11811023622047245" top="0.74803149606299213" bottom="0.6692913385826772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1E134-FA42-42DE-B41A-A885EF72F4A2}">
  <dimension ref="A1:AL323"/>
  <sheetViews>
    <sheetView zoomScale="115" zoomScaleNormal="115" workbookViewId="0">
      <pane xSplit="2" ySplit="9" topLeftCell="C10" activePane="bottomRight" state="frozen"/>
      <selection pane="topRight" activeCell="B1" sqref="B1"/>
      <selection pane="bottomLeft" activeCell="A10" sqref="A10"/>
      <selection pane="bottomRight" activeCell="A14" sqref="A14"/>
    </sheetView>
  </sheetViews>
  <sheetFormatPr defaultColWidth="8.75" defaultRowHeight="12"/>
  <cols>
    <col min="1" max="1" width="9.125" style="112" customWidth="1"/>
    <col min="2" max="2" width="12.625" style="138" bestFit="1" customWidth="1"/>
    <col min="3" max="3" width="12.125" style="138" customWidth="1"/>
    <col min="4" max="5" width="10.25" style="138" customWidth="1"/>
    <col min="6" max="6" width="7.875" style="138" customWidth="1"/>
    <col min="7" max="7" width="8.875" style="138" bestFit="1" customWidth="1"/>
    <col min="8" max="15" width="8.75" style="138"/>
    <col min="16" max="18" width="11.125" style="138" customWidth="1"/>
    <col min="19" max="19" width="8.5" style="138" customWidth="1"/>
    <col min="20" max="20" width="10.375" style="138" customWidth="1"/>
    <col min="21" max="30" width="8.75" style="138"/>
    <col min="31" max="31" width="9.875" style="138" customWidth="1"/>
    <col min="32" max="32" width="8.75" style="138"/>
    <col min="33" max="33" width="9.125" style="112" customWidth="1"/>
    <col min="34" max="34" width="13.125" style="112" bestFit="1" customWidth="1"/>
    <col min="35" max="35" width="23.875" style="138" customWidth="1"/>
    <col min="36" max="16384" width="8.75" style="138"/>
  </cols>
  <sheetData>
    <row r="1" spans="1:38" s="113" customFormat="1" ht="14.25">
      <c r="A1" s="112"/>
      <c r="B1" s="42">
        <v>45017</v>
      </c>
      <c r="C1" s="112"/>
      <c r="E1" s="114"/>
      <c r="F1" s="115"/>
      <c r="G1" s="116"/>
      <c r="AG1" s="112"/>
      <c r="AH1" s="112"/>
    </row>
    <row r="2" spans="1:38" s="113" customFormat="1" ht="18.75">
      <c r="A2" s="112"/>
      <c r="B2" s="117" t="s">
        <v>499</v>
      </c>
      <c r="C2" s="112"/>
      <c r="E2" s="114"/>
      <c r="F2" s="115"/>
      <c r="G2" s="116"/>
      <c r="AG2" s="112"/>
      <c r="AH2" s="112"/>
    </row>
    <row r="3" spans="1:38" s="113" customFormat="1" ht="15.75">
      <c r="A3" s="118"/>
      <c r="B3" s="112" t="s">
        <v>500</v>
      </c>
      <c r="C3" s="112"/>
      <c r="E3" s="114"/>
      <c r="F3" s="115"/>
      <c r="G3" s="116"/>
      <c r="AG3" s="118"/>
      <c r="AH3" s="112"/>
    </row>
    <row r="4" spans="1:38" s="113" customFormat="1" ht="14.25">
      <c r="A4" s="112"/>
      <c r="B4" s="119"/>
      <c r="C4" s="112"/>
      <c r="E4" s="114"/>
      <c r="F4" s="115"/>
      <c r="G4" s="116"/>
      <c r="AG4" s="112"/>
      <c r="AH4" s="112"/>
    </row>
    <row r="5" spans="1:38" s="133" customFormat="1" ht="14.25" customHeight="1">
      <c r="A5" s="112" t="s">
        <v>398</v>
      </c>
      <c r="B5" s="120" t="s">
        <v>394</v>
      </c>
      <c r="C5" s="121" t="s">
        <v>401</v>
      </c>
      <c r="D5" s="121" t="s">
        <v>401</v>
      </c>
      <c r="E5" s="122" t="s">
        <v>497</v>
      </c>
      <c r="F5" s="123"/>
      <c r="G5" s="124" t="s">
        <v>495</v>
      </c>
      <c r="H5" s="125"/>
      <c r="I5" s="126"/>
      <c r="J5" s="126"/>
      <c r="K5" s="126"/>
      <c r="L5" s="127"/>
      <c r="M5" s="127"/>
      <c r="N5" s="127"/>
      <c r="O5" s="127"/>
      <c r="P5" s="128" t="s">
        <v>423</v>
      </c>
      <c r="Q5" s="128" t="s">
        <v>423</v>
      </c>
      <c r="R5" s="128" t="s">
        <v>423</v>
      </c>
      <c r="S5" s="128"/>
      <c r="T5" s="129" t="s">
        <v>494</v>
      </c>
      <c r="U5" s="130"/>
      <c r="V5" s="130"/>
      <c r="W5" s="130"/>
      <c r="X5" s="130"/>
      <c r="Y5" s="130"/>
      <c r="Z5" s="130"/>
      <c r="AA5" s="130"/>
      <c r="AB5" s="130"/>
      <c r="AC5" s="123" t="s">
        <v>423</v>
      </c>
      <c r="AD5" s="123" t="s">
        <v>423</v>
      </c>
      <c r="AE5" s="123" t="s">
        <v>423</v>
      </c>
      <c r="AF5" s="113"/>
      <c r="AG5" s="112"/>
      <c r="AH5" s="112"/>
      <c r="AI5" s="112"/>
      <c r="AJ5" s="131"/>
      <c r="AK5" s="131"/>
      <c r="AL5" s="132"/>
    </row>
    <row r="6" spans="1:38" s="133" customFormat="1" ht="14.25" customHeight="1">
      <c r="A6" s="112" t="s">
        <v>397</v>
      </c>
      <c r="B6" s="134"/>
      <c r="C6" s="121" t="s">
        <v>402</v>
      </c>
      <c r="D6" s="121" t="s">
        <v>402</v>
      </c>
      <c r="E6" s="135" t="s">
        <v>409</v>
      </c>
      <c r="F6" s="123" t="s">
        <v>403</v>
      </c>
      <c r="G6" s="128" t="s">
        <v>414</v>
      </c>
      <c r="H6" s="128" t="s">
        <v>415</v>
      </c>
      <c r="I6" s="128" t="s">
        <v>416</v>
      </c>
      <c r="J6" s="128" t="s">
        <v>417</v>
      </c>
      <c r="K6" s="128" t="s">
        <v>418</v>
      </c>
      <c r="L6" s="128" t="s">
        <v>419</v>
      </c>
      <c r="M6" s="128" t="s">
        <v>420</v>
      </c>
      <c r="N6" s="128" t="s">
        <v>421</v>
      </c>
      <c r="O6" s="128" t="s">
        <v>422</v>
      </c>
      <c r="P6" s="128" t="s">
        <v>464</v>
      </c>
      <c r="Q6" s="128" t="s">
        <v>463</v>
      </c>
      <c r="R6" s="128" t="s">
        <v>424</v>
      </c>
      <c r="S6" s="128"/>
      <c r="T6" s="123" t="s">
        <v>414</v>
      </c>
      <c r="U6" s="123" t="s">
        <v>415</v>
      </c>
      <c r="V6" s="123" t="s">
        <v>416</v>
      </c>
      <c r="W6" s="123" t="s">
        <v>417</v>
      </c>
      <c r="X6" s="123" t="s">
        <v>418</v>
      </c>
      <c r="Y6" s="123" t="s">
        <v>419</v>
      </c>
      <c r="Z6" s="123" t="s">
        <v>420</v>
      </c>
      <c r="AA6" s="123" t="s">
        <v>421</v>
      </c>
      <c r="AB6" s="123" t="s">
        <v>422</v>
      </c>
      <c r="AC6" s="123" t="s">
        <v>464</v>
      </c>
      <c r="AD6" s="123" t="s">
        <v>463</v>
      </c>
      <c r="AE6" s="123" t="s">
        <v>424</v>
      </c>
      <c r="AF6" s="113"/>
      <c r="AG6" s="112"/>
      <c r="AH6" s="112"/>
      <c r="AI6" s="112"/>
      <c r="AJ6" s="131"/>
      <c r="AK6" s="131"/>
      <c r="AL6" s="132"/>
    </row>
    <row r="7" spans="1:38" s="133" customFormat="1" ht="14.25" customHeight="1">
      <c r="A7" s="112"/>
      <c r="B7" s="134"/>
      <c r="C7" s="136">
        <v>44561</v>
      </c>
      <c r="D7" s="136">
        <v>44926</v>
      </c>
      <c r="E7" s="137"/>
      <c r="F7" s="115"/>
      <c r="G7" s="116"/>
      <c r="H7" s="116"/>
      <c r="I7" s="116"/>
      <c r="J7" s="116"/>
      <c r="K7" s="116"/>
      <c r="L7" s="116"/>
      <c r="M7" s="116"/>
      <c r="N7" s="116"/>
      <c r="O7" s="116"/>
      <c r="P7" s="128" t="s">
        <v>425</v>
      </c>
      <c r="Q7" s="128" t="s">
        <v>425</v>
      </c>
      <c r="R7" s="128" t="s">
        <v>425</v>
      </c>
      <c r="S7" s="128"/>
      <c r="T7" s="115"/>
      <c r="U7" s="115"/>
      <c r="V7" s="115"/>
      <c r="W7" s="115"/>
      <c r="X7" s="115"/>
      <c r="Y7" s="115"/>
      <c r="Z7" s="115"/>
      <c r="AA7" s="115"/>
      <c r="AB7" s="115"/>
      <c r="AC7" s="123" t="s">
        <v>425</v>
      </c>
      <c r="AD7" s="123" t="s">
        <v>425</v>
      </c>
      <c r="AE7" s="123" t="s">
        <v>425</v>
      </c>
      <c r="AF7" s="113"/>
      <c r="AG7" s="112"/>
      <c r="AH7" s="112"/>
      <c r="AI7" s="112"/>
      <c r="AJ7" s="131"/>
      <c r="AK7" s="131"/>
      <c r="AL7" s="132"/>
    </row>
    <row r="8" spans="1:38">
      <c r="A8" s="128"/>
      <c r="B8" s="128"/>
      <c r="C8" s="136"/>
      <c r="D8" s="136"/>
      <c r="E8" s="136"/>
      <c r="F8" s="128"/>
      <c r="G8" s="128"/>
      <c r="H8" s="128"/>
      <c r="I8" s="128"/>
      <c r="J8" s="128"/>
      <c r="K8" s="128"/>
      <c r="L8" s="128"/>
      <c r="M8" s="128"/>
      <c r="N8" s="128"/>
      <c r="O8" s="128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G8" s="128"/>
    </row>
    <row r="9" spans="1:38" ht="12.6" customHeight="1">
      <c r="A9" s="128"/>
      <c r="B9" s="128"/>
      <c r="C9" s="136"/>
      <c r="D9" s="136"/>
      <c r="E9" s="136"/>
      <c r="F9" s="128"/>
      <c r="G9" s="128"/>
      <c r="H9" s="128"/>
      <c r="I9" s="128"/>
      <c r="J9" s="128"/>
      <c r="K9" s="128"/>
      <c r="L9" s="128"/>
      <c r="M9" s="128"/>
      <c r="N9" s="128"/>
      <c r="O9" s="128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G9" s="128"/>
    </row>
    <row r="10" spans="1:38" s="154" customFormat="1">
      <c r="A10" s="158"/>
      <c r="B10" s="157" t="s">
        <v>2</v>
      </c>
      <c r="C10" s="155">
        <v>5518112</v>
      </c>
      <c r="D10" s="155">
        <v>5533611</v>
      </c>
      <c r="E10" s="155">
        <f>D10-C10</f>
        <v>15499</v>
      </c>
      <c r="F10" s="160">
        <f>D10/C10-1</f>
        <v>2.8087505291665149E-3</v>
      </c>
      <c r="G10" s="155">
        <f>SUM(G15:G327)</f>
        <v>288780</v>
      </c>
      <c r="H10" s="155">
        <f t="shared" ref="H10:R10" si="0">SUM(H15:H327)</f>
        <v>54718</v>
      </c>
      <c r="I10" s="155">
        <f t="shared" si="0"/>
        <v>365967</v>
      </c>
      <c r="J10" s="155">
        <f t="shared" si="0"/>
        <v>187852</v>
      </c>
      <c r="K10" s="155">
        <f t="shared" si="0"/>
        <v>184142</v>
      </c>
      <c r="L10" s="155">
        <f t="shared" si="0"/>
        <v>3164881</v>
      </c>
      <c r="M10" s="155">
        <f t="shared" si="0"/>
        <v>689858</v>
      </c>
      <c r="N10" s="155">
        <f t="shared" si="0"/>
        <v>439210</v>
      </c>
      <c r="O10" s="155">
        <f t="shared" si="0"/>
        <v>158203</v>
      </c>
      <c r="P10" s="155">
        <f>SUM(P15:P327)</f>
        <v>260586</v>
      </c>
      <c r="Q10" s="155">
        <f t="shared" si="0"/>
        <v>1851</v>
      </c>
      <c r="R10" s="155">
        <f t="shared" si="0"/>
        <v>493086</v>
      </c>
      <c r="S10" s="155"/>
      <c r="T10" s="160">
        <f>G10/$D$10</f>
        <v>5.2186537868310581E-2</v>
      </c>
      <c r="U10" s="160">
        <f t="shared" ref="U10:AB10" si="1">H10/$D$10</f>
        <v>9.8882989787319707E-3</v>
      </c>
      <c r="V10" s="160">
        <f t="shared" si="1"/>
        <v>6.6135295740882394E-2</v>
      </c>
      <c r="W10" s="160">
        <f t="shared" si="1"/>
        <v>3.3947453118768199E-2</v>
      </c>
      <c r="X10" s="160">
        <f t="shared" si="1"/>
        <v>3.3277004834636914E-2</v>
      </c>
      <c r="Y10" s="160">
        <f t="shared" si="1"/>
        <v>0.57193774553361265</v>
      </c>
      <c r="Z10" s="160">
        <f t="shared" si="1"/>
        <v>0.12466687665612924</v>
      </c>
      <c r="AA10" s="160">
        <f t="shared" si="1"/>
        <v>7.9371318294690393E-2</v>
      </c>
      <c r="AB10" s="160">
        <f t="shared" si="1"/>
        <v>2.8589468974237617E-2</v>
      </c>
      <c r="AC10" s="160">
        <f>P10/$D$10</f>
        <v>4.7091492336559258E-2</v>
      </c>
      <c r="AD10" s="160">
        <f t="shared" ref="AD10" si="2">Q10/$D$10</f>
        <v>3.3450128677277823E-4</v>
      </c>
      <c r="AE10" s="160">
        <f t="shared" ref="AE10" si="3">R10/$D$10</f>
        <v>8.9107456234274504E-2</v>
      </c>
      <c r="AG10" s="158"/>
    </row>
    <row r="11" spans="1:38">
      <c r="A11" s="128"/>
      <c r="B11" s="140"/>
      <c r="C11" s="141"/>
      <c r="D11" s="141"/>
      <c r="E11" s="141"/>
      <c r="F11" s="139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G11" s="128"/>
    </row>
    <row r="12" spans="1:38" s="145" customFormat="1" ht="13.5" customHeight="1">
      <c r="A12" s="146"/>
      <c r="B12" s="142" t="s">
        <v>458</v>
      </c>
      <c r="C12" s="144">
        <f t="shared" ref="C12:D12" si="4">MIN(C15:C325)</f>
        <v>105</v>
      </c>
      <c r="D12" s="144">
        <f t="shared" si="4"/>
        <v>111</v>
      </c>
      <c r="E12" s="144">
        <f t="shared" ref="E12:R12" si="5">MIN(E15:E325)</f>
        <v>-1025</v>
      </c>
      <c r="F12" s="159">
        <f t="shared" si="5"/>
        <v>-4.2553191489361653E-2</v>
      </c>
      <c r="G12" s="143">
        <f t="shared" si="5"/>
        <v>8</v>
      </c>
      <c r="H12" s="143">
        <f t="shared" si="5"/>
        <v>3</v>
      </c>
      <c r="I12" s="143">
        <f t="shared" si="5"/>
        <v>32</v>
      </c>
      <c r="J12" s="143">
        <f t="shared" si="5"/>
        <v>11</v>
      </c>
      <c r="K12" s="143">
        <f t="shared" si="5"/>
        <v>11</v>
      </c>
      <c r="L12" s="143">
        <f t="shared" si="5"/>
        <v>323</v>
      </c>
      <c r="M12" s="143">
        <f t="shared" si="5"/>
        <v>127</v>
      </c>
      <c r="N12" s="143">
        <f t="shared" si="5"/>
        <v>76</v>
      </c>
      <c r="O12" s="143">
        <f t="shared" si="5"/>
        <v>34</v>
      </c>
      <c r="P12" s="143">
        <f t="shared" si="5"/>
        <v>0</v>
      </c>
      <c r="Q12" s="143">
        <f t="shared" si="5"/>
        <v>0</v>
      </c>
      <c r="R12" s="143">
        <f t="shared" si="5"/>
        <v>3</v>
      </c>
      <c r="S12" s="143"/>
      <c r="T12" s="161">
        <f t="shared" ref="T12:AE12" si="6">MIN(T15:T309)</f>
        <v>1.1294704440174209E-4</v>
      </c>
      <c r="U12" s="161">
        <f t="shared" si="6"/>
        <v>2.2589408880348419E-5</v>
      </c>
      <c r="V12" s="161">
        <f t="shared" si="6"/>
        <v>1.1294704440174209E-4</v>
      </c>
      <c r="W12" s="161">
        <f t="shared" si="6"/>
        <v>6.9274187233068487E-5</v>
      </c>
      <c r="X12" s="161">
        <f t="shared" si="6"/>
        <v>5.1202660128789748E-5</v>
      </c>
      <c r="Y12" s="161">
        <f t="shared" si="6"/>
        <v>1.3659062569650678E-3</v>
      </c>
      <c r="Z12" s="161">
        <f t="shared" si="6"/>
        <v>8.0267699554838049E-4</v>
      </c>
      <c r="AA12" s="161">
        <f t="shared" si="6"/>
        <v>4.6082394115910775E-4</v>
      </c>
      <c r="AB12" s="161">
        <f t="shared" si="6"/>
        <v>1.5511394097839247E-4</v>
      </c>
      <c r="AC12" s="161">
        <f t="shared" si="6"/>
        <v>0</v>
      </c>
      <c r="AD12" s="161">
        <f t="shared" si="6"/>
        <v>0</v>
      </c>
      <c r="AE12" s="161">
        <f t="shared" si="6"/>
        <v>6.174438427295235E-5</v>
      </c>
      <c r="AG12" s="146"/>
      <c r="AH12" s="85"/>
      <c r="AI12" s="85"/>
      <c r="AJ12" s="147"/>
      <c r="AK12" s="147"/>
      <c r="AL12" s="148"/>
    </row>
    <row r="13" spans="1:38" s="145" customFormat="1" ht="13.5" customHeight="1">
      <c r="A13" s="149"/>
      <c r="B13" s="142" t="s">
        <v>412</v>
      </c>
      <c r="C13" s="144">
        <f t="shared" ref="C13:D13" si="7">MAX(C15:C325)</f>
        <v>658457</v>
      </c>
      <c r="D13" s="144">
        <f t="shared" si="7"/>
        <v>664028</v>
      </c>
      <c r="E13" s="144">
        <f t="shared" ref="E13:R13" si="8">MAX(E15:E325)</f>
        <v>8142</v>
      </c>
      <c r="F13" s="159">
        <f t="shared" si="8"/>
        <v>5.7142857142857162E-2</v>
      </c>
      <c r="G13" s="143">
        <f t="shared" si="8"/>
        <v>36837</v>
      </c>
      <c r="H13" s="143">
        <f t="shared" si="8"/>
        <v>6350</v>
      </c>
      <c r="I13" s="143">
        <f t="shared" si="8"/>
        <v>38998</v>
      </c>
      <c r="J13" s="143">
        <f t="shared" si="8"/>
        <v>18220</v>
      </c>
      <c r="K13" s="143">
        <f t="shared" si="8"/>
        <v>17861</v>
      </c>
      <c r="L13" s="143">
        <f t="shared" si="8"/>
        <v>428603</v>
      </c>
      <c r="M13" s="143">
        <f t="shared" si="8"/>
        <v>61568</v>
      </c>
      <c r="N13" s="143">
        <f t="shared" si="8"/>
        <v>41256</v>
      </c>
      <c r="O13" s="143">
        <f t="shared" si="8"/>
        <v>14335</v>
      </c>
      <c r="P13" s="143">
        <f t="shared" si="8"/>
        <v>36748</v>
      </c>
      <c r="Q13" s="143">
        <f t="shared" si="8"/>
        <v>491</v>
      </c>
      <c r="R13" s="143">
        <f t="shared" si="8"/>
        <v>121684</v>
      </c>
      <c r="S13" s="143"/>
      <c r="T13" s="161">
        <f t="shared" ref="T13:AE13" si="9">MAX(T15:T309)</f>
        <v>15.082028337061894</v>
      </c>
      <c r="U13" s="161">
        <f t="shared" si="9"/>
        <v>2.7263236390753169</v>
      </c>
      <c r="V13" s="161">
        <f t="shared" si="9"/>
        <v>17.636838180462341</v>
      </c>
      <c r="W13" s="161">
        <f t="shared" si="9"/>
        <v>8.624161073825503</v>
      </c>
      <c r="X13" s="161">
        <f t="shared" si="9"/>
        <v>8.3124533929903066</v>
      </c>
      <c r="Y13" s="161">
        <f t="shared" si="9"/>
        <v>140.79045488441463</v>
      </c>
      <c r="Z13" s="161">
        <f t="shared" si="9"/>
        <v>21.622222222222224</v>
      </c>
      <c r="AA13" s="161">
        <f t="shared" si="9"/>
        <v>13.930555555555555</v>
      </c>
      <c r="AB13" s="161">
        <f t="shared" si="9"/>
        <v>5.1027777777777779</v>
      </c>
      <c r="AC13" s="161">
        <f t="shared" si="9"/>
        <v>15.01565995525727</v>
      </c>
      <c r="AD13" s="161">
        <f t="shared" si="9"/>
        <v>0.34073560027758504</v>
      </c>
      <c r="AE13" s="161">
        <f t="shared" si="9"/>
        <v>49.7613721103654</v>
      </c>
      <c r="AG13" s="149"/>
      <c r="AH13" s="150"/>
      <c r="AI13" s="150"/>
      <c r="AJ13" s="151"/>
      <c r="AK13" s="151"/>
      <c r="AL13" s="152"/>
    </row>
    <row r="14" spans="1:38">
      <c r="A14" s="128"/>
      <c r="B14" s="128"/>
      <c r="C14" s="153"/>
      <c r="D14" s="153"/>
      <c r="E14" s="141"/>
      <c r="F14" s="139"/>
      <c r="G14" s="153"/>
      <c r="H14" s="153"/>
      <c r="I14" s="153"/>
      <c r="J14" s="153"/>
      <c r="K14" s="153"/>
      <c r="L14" s="153"/>
      <c r="M14" s="153"/>
      <c r="N14" s="153"/>
      <c r="O14" s="153"/>
      <c r="P14" s="141"/>
      <c r="Q14" s="141"/>
      <c r="R14" s="141"/>
      <c r="S14" s="141"/>
      <c r="T14" s="139"/>
      <c r="U14" s="139"/>
      <c r="V14" s="139"/>
      <c r="W14" s="139"/>
      <c r="X14" s="139"/>
      <c r="Y14" s="139"/>
      <c r="Z14" s="139"/>
      <c r="AA14" s="139"/>
      <c r="AB14" s="139"/>
      <c r="AC14" s="139"/>
      <c r="AD14" s="139"/>
      <c r="AE14" s="139"/>
      <c r="AG14" s="128"/>
    </row>
    <row r="15" spans="1:38" s="154" customFormat="1">
      <c r="A15" s="154">
        <v>5</v>
      </c>
      <c r="B15" s="154" t="s">
        <v>433</v>
      </c>
      <c r="C15" s="155">
        <v>9311</v>
      </c>
      <c r="D15" s="155">
        <v>9183</v>
      </c>
      <c r="E15" s="10">
        <f t="shared" ref="E15:E78" si="10">D15-C15</f>
        <v>-128</v>
      </c>
      <c r="F15" s="89">
        <f t="shared" ref="F15:F78" si="11">D15/C15-1</f>
        <v>-1.3747180753946986E-2</v>
      </c>
      <c r="G15" s="155">
        <v>473</v>
      </c>
      <c r="H15" s="155">
        <v>95</v>
      </c>
      <c r="I15" s="155">
        <v>692</v>
      </c>
      <c r="J15" s="155">
        <v>390</v>
      </c>
      <c r="K15" s="155">
        <v>335</v>
      </c>
      <c r="L15" s="155">
        <v>4436</v>
      </c>
      <c r="M15" s="155">
        <v>1535</v>
      </c>
      <c r="N15" s="155">
        <v>845</v>
      </c>
      <c r="O15" s="155">
        <v>382</v>
      </c>
      <c r="P15" s="155">
        <v>12</v>
      </c>
      <c r="Q15" s="155">
        <v>0</v>
      </c>
      <c r="R15" s="155">
        <v>311</v>
      </c>
      <c r="S15" s="155"/>
      <c r="T15" s="160">
        <f t="shared" ref="T15:T78" si="12">G15/$D15</f>
        <v>5.1508221714036809E-2</v>
      </c>
      <c r="U15" s="160">
        <f t="shared" ref="U15:U78" si="13">H15/$D15</f>
        <v>1.0345203092671239E-2</v>
      </c>
      <c r="V15" s="160">
        <f t="shared" ref="V15:V78" si="14">I15/$D15</f>
        <v>7.5356637264510515E-2</v>
      </c>
      <c r="W15" s="160">
        <f t="shared" ref="W15:W78" si="15">J15/$D15</f>
        <v>4.2469781117281932E-2</v>
      </c>
      <c r="X15" s="160">
        <f t="shared" ref="X15:X78" si="16">K15/$D15</f>
        <v>3.6480453010998587E-2</v>
      </c>
      <c r="Y15" s="160">
        <f t="shared" ref="Y15:Y78" si="17">L15/$D15</f>
        <v>0.4830665359904171</v>
      </c>
      <c r="Z15" s="160">
        <f t="shared" ref="Z15:Z78" si="18">M15/$D15</f>
        <v>0.16715670260263529</v>
      </c>
      <c r="AA15" s="160">
        <f t="shared" ref="AA15:AA78" si="19">N15/$D15</f>
        <v>9.2017859087444184E-2</v>
      </c>
      <c r="AB15" s="160">
        <f t="shared" ref="AB15:AB78" si="20">O15/$D15</f>
        <v>4.1598606120004357E-2</v>
      </c>
      <c r="AC15" s="160">
        <f t="shared" ref="AC15:AC78" si="21">P15/$D15</f>
        <v>1.3067624959163672E-3</v>
      </c>
      <c r="AD15" s="160">
        <f t="shared" ref="AD15:AD78" si="22">Q15/$D15</f>
        <v>0</v>
      </c>
      <c r="AE15" s="160">
        <f t="shared" ref="AE15:AE78" si="23">R15/$D15</f>
        <v>3.3866928019165847E-2</v>
      </c>
    </row>
    <row r="16" spans="1:38" s="154" customFormat="1">
      <c r="A16" s="154">
        <v>9</v>
      </c>
      <c r="B16" s="154" t="s">
        <v>173</v>
      </c>
      <c r="C16" s="155">
        <v>2491</v>
      </c>
      <c r="D16" s="155">
        <v>2447</v>
      </c>
      <c r="E16" s="10">
        <f t="shared" si="10"/>
        <v>-44</v>
      </c>
      <c r="F16" s="89">
        <f t="shared" si="11"/>
        <v>-1.7663588920112439E-2</v>
      </c>
      <c r="G16" s="155">
        <v>140</v>
      </c>
      <c r="H16" s="155">
        <v>23</v>
      </c>
      <c r="I16" s="155">
        <v>222</v>
      </c>
      <c r="J16" s="155">
        <v>114</v>
      </c>
      <c r="K16" s="155">
        <v>90</v>
      </c>
      <c r="L16" s="155">
        <v>1212</v>
      </c>
      <c r="M16" s="155">
        <v>342</v>
      </c>
      <c r="N16" s="155">
        <v>188</v>
      </c>
      <c r="O16" s="155">
        <v>116</v>
      </c>
      <c r="P16" s="155">
        <v>0</v>
      </c>
      <c r="Q16" s="155">
        <v>0</v>
      </c>
      <c r="R16" s="155">
        <v>22</v>
      </c>
      <c r="S16" s="155"/>
      <c r="T16" s="160">
        <f t="shared" si="12"/>
        <v>5.7212913771965669E-2</v>
      </c>
      <c r="U16" s="160">
        <f t="shared" si="13"/>
        <v>9.3992644053943596E-3</v>
      </c>
      <c r="V16" s="160">
        <f t="shared" si="14"/>
        <v>9.0723334695545568E-2</v>
      </c>
      <c r="W16" s="160">
        <f t="shared" si="15"/>
        <v>4.6587658357172046E-2</v>
      </c>
      <c r="X16" s="160">
        <f t="shared" si="16"/>
        <v>3.6779730281977931E-2</v>
      </c>
      <c r="Y16" s="160">
        <f t="shared" si="17"/>
        <v>0.4953003677973028</v>
      </c>
      <c r="Z16" s="160">
        <f t="shared" si="18"/>
        <v>0.13976297507151614</v>
      </c>
      <c r="AA16" s="160">
        <f t="shared" si="19"/>
        <v>7.6828769922353907E-2</v>
      </c>
      <c r="AB16" s="160">
        <f t="shared" si="20"/>
        <v>4.7404985696771554E-2</v>
      </c>
      <c r="AC16" s="160">
        <f t="shared" si="21"/>
        <v>0</v>
      </c>
      <c r="AD16" s="160">
        <f t="shared" si="22"/>
        <v>0</v>
      </c>
      <c r="AE16" s="160">
        <f t="shared" si="23"/>
        <v>8.9906007355946057E-3</v>
      </c>
    </row>
    <row r="17" spans="1:31" s="154" customFormat="1">
      <c r="A17" s="154">
        <v>10</v>
      </c>
      <c r="B17" s="154" t="s">
        <v>174</v>
      </c>
      <c r="C17" s="155">
        <v>11197</v>
      </c>
      <c r="D17" s="155">
        <v>11102</v>
      </c>
      <c r="E17" s="10">
        <f t="shared" si="10"/>
        <v>-95</v>
      </c>
      <c r="F17" s="89">
        <f t="shared" si="11"/>
        <v>-8.4844154684290407E-3</v>
      </c>
      <c r="G17" s="155">
        <v>605</v>
      </c>
      <c r="H17" s="155">
        <v>124</v>
      </c>
      <c r="I17" s="155">
        <v>787</v>
      </c>
      <c r="J17" s="155">
        <v>411</v>
      </c>
      <c r="K17" s="155">
        <v>436</v>
      </c>
      <c r="L17" s="155">
        <v>5408</v>
      </c>
      <c r="M17" s="155">
        <v>1777</v>
      </c>
      <c r="N17" s="155">
        <v>1099</v>
      </c>
      <c r="O17" s="155">
        <v>455</v>
      </c>
      <c r="P17" s="155">
        <v>0</v>
      </c>
      <c r="Q17" s="155">
        <v>0</v>
      </c>
      <c r="R17" s="155">
        <v>239</v>
      </c>
      <c r="S17" s="155"/>
      <c r="T17" s="160">
        <f t="shared" si="12"/>
        <v>5.4494685642226627E-2</v>
      </c>
      <c r="U17" s="160">
        <f t="shared" si="13"/>
        <v>1.1169158710142317E-2</v>
      </c>
      <c r="V17" s="160">
        <f t="shared" si="14"/>
        <v>7.0888128265177444E-2</v>
      </c>
      <c r="W17" s="160">
        <f t="shared" si="15"/>
        <v>3.7020356692487842E-2</v>
      </c>
      <c r="X17" s="160">
        <f t="shared" si="16"/>
        <v>3.9272203206629434E-2</v>
      </c>
      <c r="Y17" s="160">
        <f t="shared" si="17"/>
        <v>0.48711943793911006</v>
      </c>
      <c r="Z17" s="160">
        <f t="shared" si="18"/>
        <v>0.16006125022518466</v>
      </c>
      <c r="AA17" s="160">
        <f t="shared" si="19"/>
        <v>9.8991172761664567E-2</v>
      </c>
      <c r="AB17" s="160">
        <f t="shared" si="20"/>
        <v>4.0983606557377046E-2</v>
      </c>
      <c r="AC17" s="160">
        <f t="shared" si="21"/>
        <v>0</v>
      </c>
      <c r="AD17" s="160">
        <f t="shared" si="22"/>
        <v>0</v>
      </c>
      <c r="AE17" s="160">
        <f t="shared" si="23"/>
        <v>2.1527652675193659E-2</v>
      </c>
    </row>
    <row r="18" spans="1:31" s="154" customFormat="1">
      <c r="A18" s="154">
        <v>16</v>
      </c>
      <c r="B18" s="154" t="s">
        <v>100</v>
      </c>
      <c r="C18" s="155">
        <v>8033</v>
      </c>
      <c r="D18" s="155">
        <v>8014</v>
      </c>
      <c r="E18" s="10">
        <f t="shared" si="10"/>
        <v>-19</v>
      </c>
      <c r="F18" s="89">
        <f t="shared" si="11"/>
        <v>-2.3652433710942278E-3</v>
      </c>
      <c r="G18" s="155">
        <v>315</v>
      </c>
      <c r="H18" s="155">
        <v>63</v>
      </c>
      <c r="I18" s="155">
        <v>458</v>
      </c>
      <c r="J18" s="155">
        <v>291</v>
      </c>
      <c r="K18" s="155">
        <v>294</v>
      </c>
      <c r="L18" s="155">
        <v>3801</v>
      </c>
      <c r="M18" s="155">
        <v>1488</v>
      </c>
      <c r="N18" s="155">
        <v>978</v>
      </c>
      <c r="O18" s="155">
        <v>326</v>
      </c>
      <c r="P18" s="155">
        <v>12</v>
      </c>
      <c r="Q18" s="155">
        <v>0</v>
      </c>
      <c r="R18" s="155">
        <v>210</v>
      </c>
      <c r="S18" s="155"/>
      <c r="T18" s="160">
        <f t="shared" si="12"/>
        <v>3.9306214125280757E-2</v>
      </c>
      <c r="U18" s="160">
        <f t="shared" si="13"/>
        <v>7.8612428250561511E-3</v>
      </c>
      <c r="V18" s="160">
        <f t="shared" si="14"/>
        <v>5.7149987521836788E-2</v>
      </c>
      <c r="W18" s="160">
        <f t="shared" si="15"/>
        <v>3.6311454953830799E-2</v>
      </c>
      <c r="X18" s="160">
        <f t="shared" si="16"/>
        <v>3.6685799850262039E-2</v>
      </c>
      <c r="Y18" s="160">
        <f t="shared" si="17"/>
        <v>0.4742949837783878</v>
      </c>
      <c r="Z18" s="160">
        <f t="shared" si="18"/>
        <v>0.18567506862989769</v>
      </c>
      <c r="AA18" s="160">
        <f t="shared" si="19"/>
        <v>0.12203643623658597</v>
      </c>
      <c r="AB18" s="160">
        <f t="shared" si="20"/>
        <v>4.0678812078861988E-2</v>
      </c>
      <c r="AC18" s="160">
        <f t="shared" si="21"/>
        <v>1.4973795857249812E-3</v>
      </c>
      <c r="AD18" s="160">
        <f t="shared" si="22"/>
        <v>0</v>
      </c>
      <c r="AE18" s="160">
        <f t="shared" si="23"/>
        <v>2.6204142750187173E-2</v>
      </c>
    </row>
    <row r="19" spans="1:31" s="154" customFormat="1">
      <c r="A19" s="154">
        <v>18</v>
      </c>
      <c r="B19" s="154" t="s">
        <v>175</v>
      </c>
      <c r="C19" s="155">
        <v>4847</v>
      </c>
      <c r="D19" s="155">
        <v>4763</v>
      </c>
      <c r="E19" s="10">
        <f t="shared" si="10"/>
        <v>-84</v>
      </c>
      <c r="F19" s="89">
        <f t="shared" si="11"/>
        <v>-1.7330307406643319E-2</v>
      </c>
      <c r="G19" s="155">
        <v>244</v>
      </c>
      <c r="H19" s="155">
        <v>58</v>
      </c>
      <c r="I19" s="155">
        <v>401</v>
      </c>
      <c r="J19" s="155">
        <v>208</v>
      </c>
      <c r="K19" s="155">
        <v>162</v>
      </c>
      <c r="L19" s="155">
        <v>2655</v>
      </c>
      <c r="M19" s="155">
        <v>606</v>
      </c>
      <c r="N19" s="155">
        <v>326</v>
      </c>
      <c r="O19" s="155">
        <v>103</v>
      </c>
      <c r="P19" s="155">
        <v>186</v>
      </c>
      <c r="Q19" s="155">
        <v>0</v>
      </c>
      <c r="R19" s="155">
        <v>164</v>
      </c>
      <c r="S19" s="155"/>
      <c r="T19" s="160">
        <f t="shared" si="12"/>
        <v>5.1228217509972709E-2</v>
      </c>
      <c r="U19" s="160">
        <f t="shared" si="13"/>
        <v>1.2177199244173841E-2</v>
      </c>
      <c r="V19" s="160">
        <f t="shared" si="14"/>
        <v>8.4190636153684648E-2</v>
      </c>
      <c r="W19" s="160">
        <f t="shared" si="15"/>
        <v>4.3669955910140668E-2</v>
      </c>
      <c r="X19" s="160">
        <f t="shared" si="16"/>
        <v>3.4012177199244174E-2</v>
      </c>
      <c r="Y19" s="160">
        <f t="shared" si="17"/>
        <v>0.55742179298761285</v>
      </c>
      <c r="Z19" s="160">
        <f t="shared" si="18"/>
        <v>0.12723073693050599</v>
      </c>
      <c r="AA19" s="160">
        <f t="shared" si="19"/>
        <v>6.8444257820701238E-2</v>
      </c>
      <c r="AB19" s="160">
        <f t="shared" si="20"/>
        <v>2.1625026243963889E-2</v>
      </c>
      <c r="AC19" s="160">
        <f t="shared" si="21"/>
        <v>3.9051018265798869E-2</v>
      </c>
      <c r="AD19" s="160">
        <f t="shared" si="22"/>
        <v>0</v>
      </c>
      <c r="AE19" s="160">
        <f t="shared" si="23"/>
        <v>3.4432080621457063E-2</v>
      </c>
    </row>
    <row r="20" spans="1:31" s="154" customFormat="1">
      <c r="A20" s="154">
        <v>19</v>
      </c>
      <c r="B20" s="154" t="s">
        <v>176</v>
      </c>
      <c r="C20" s="155">
        <v>3955</v>
      </c>
      <c r="D20" s="155">
        <v>3965</v>
      </c>
      <c r="E20" s="10">
        <f t="shared" si="10"/>
        <v>10</v>
      </c>
      <c r="F20" s="89">
        <f t="shared" si="11"/>
        <v>2.5284450063212116E-3</v>
      </c>
      <c r="G20" s="155">
        <v>280</v>
      </c>
      <c r="H20" s="155">
        <v>42</v>
      </c>
      <c r="I20" s="155">
        <v>324</v>
      </c>
      <c r="J20" s="155">
        <v>146</v>
      </c>
      <c r="K20" s="155">
        <v>155</v>
      </c>
      <c r="L20" s="155">
        <v>2137</v>
      </c>
      <c r="M20" s="155">
        <v>506</v>
      </c>
      <c r="N20" s="155">
        <v>289</v>
      </c>
      <c r="O20" s="155">
        <v>86</v>
      </c>
      <c r="P20" s="155">
        <v>25</v>
      </c>
      <c r="Q20" s="155">
        <v>0</v>
      </c>
      <c r="R20" s="155">
        <v>101</v>
      </c>
      <c r="S20" s="155"/>
      <c r="T20" s="160">
        <f t="shared" si="12"/>
        <v>7.0617906683480461E-2</v>
      </c>
      <c r="U20" s="160">
        <f t="shared" si="13"/>
        <v>1.0592686002522068E-2</v>
      </c>
      <c r="V20" s="160">
        <f t="shared" si="14"/>
        <v>8.1715006305170243E-2</v>
      </c>
      <c r="W20" s="160">
        <f t="shared" si="15"/>
        <v>3.6822194199243381E-2</v>
      </c>
      <c r="X20" s="160">
        <f t="shared" si="16"/>
        <v>3.9092055485498108E-2</v>
      </c>
      <c r="Y20" s="160">
        <f t="shared" si="17"/>
        <v>0.53896595208070619</v>
      </c>
      <c r="Z20" s="160">
        <f t="shared" si="18"/>
        <v>0.12761664564943254</v>
      </c>
      <c r="AA20" s="160">
        <f t="shared" si="19"/>
        <v>7.2887767969735187E-2</v>
      </c>
      <c r="AB20" s="160">
        <f t="shared" si="20"/>
        <v>2.1689785624211855E-2</v>
      </c>
      <c r="AC20" s="160">
        <f t="shared" si="21"/>
        <v>6.3051702395964691E-3</v>
      </c>
      <c r="AD20" s="160">
        <f t="shared" si="22"/>
        <v>0</v>
      </c>
      <c r="AE20" s="160">
        <f t="shared" si="23"/>
        <v>2.5472887767969736E-2</v>
      </c>
    </row>
    <row r="21" spans="1:31" s="154" customFormat="1">
      <c r="A21" s="154">
        <v>20</v>
      </c>
      <c r="B21" s="154" t="s">
        <v>1</v>
      </c>
      <c r="C21" s="155">
        <v>16467</v>
      </c>
      <c r="D21" s="155">
        <v>16473</v>
      </c>
      <c r="E21" s="10">
        <f t="shared" si="10"/>
        <v>6</v>
      </c>
      <c r="F21" s="89">
        <f t="shared" si="11"/>
        <v>3.6436509382409277E-4</v>
      </c>
      <c r="G21" s="155">
        <v>782</v>
      </c>
      <c r="H21" s="155">
        <v>154</v>
      </c>
      <c r="I21" s="155">
        <v>1222</v>
      </c>
      <c r="J21" s="155">
        <v>664</v>
      </c>
      <c r="K21" s="155">
        <v>644</v>
      </c>
      <c r="L21" s="155">
        <v>8819</v>
      </c>
      <c r="M21" s="155">
        <v>2376</v>
      </c>
      <c r="N21" s="155">
        <v>1318</v>
      </c>
      <c r="O21" s="155">
        <v>494</v>
      </c>
      <c r="P21" s="155">
        <v>25</v>
      </c>
      <c r="Q21" s="155">
        <v>0</v>
      </c>
      <c r="R21" s="155">
        <v>469</v>
      </c>
      <c r="S21" s="155"/>
      <c r="T21" s="160">
        <f t="shared" si="12"/>
        <v>4.7471620227038186E-2</v>
      </c>
      <c r="U21" s="160">
        <f t="shared" si="13"/>
        <v>9.3486310933041956E-3</v>
      </c>
      <c r="V21" s="160">
        <f t="shared" si="14"/>
        <v>7.4181994779335889E-2</v>
      </c>
      <c r="W21" s="160">
        <f t="shared" si="15"/>
        <v>4.0308383415285622E-2</v>
      </c>
      <c r="X21" s="160">
        <f t="shared" si="16"/>
        <v>3.909427548109027E-2</v>
      </c>
      <c r="Y21" s="160">
        <f t="shared" si="17"/>
        <v>0.53536089358343952</v>
      </c>
      <c r="Z21" s="160">
        <f t="shared" si="18"/>
        <v>0.14423602258240759</v>
      </c>
      <c r="AA21" s="160">
        <f t="shared" si="19"/>
        <v>8.0009712863473567E-2</v>
      </c>
      <c r="AB21" s="160">
        <f t="shared" si="20"/>
        <v>2.9988465974625143E-2</v>
      </c>
      <c r="AC21" s="160">
        <f t="shared" si="21"/>
        <v>1.5176349177441874E-3</v>
      </c>
      <c r="AD21" s="160">
        <f t="shared" si="22"/>
        <v>0</v>
      </c>
      <c r="AE21" s="160">
        <f t="shared" si="23"/>
        <v>2.8470831056880957E-2</v>
      </c>
    </row>
    <row r="22" spans="1:31" s="154" customFormat="1">
      <c r="A22" s="154">
        <v>46</v>
      </c>
      <c r="B22" s="154" t="s">
        <v>179</v>
      </c>
      <c r="C22" s="155">
        <v>449</v>
      </c>
      <c r="D22" s="155">
        <v>450</v>
      </c>
      <c r="E22" s="10">
        <f t="shared" si="10"/>
        <v>1</v>
      </c>
      <c r="F22" s="89">
        <f t="shared" si="11"/>
        <v>2.2271714922048602E-3</v>
      </c>
      <c r="G22" s="155">
        <v>56</v>
      </c>
      <c r="H22" s="155">
        <v>13</v>
      </c>
      <c r="I22" s="155">
        <v>84</v>
      </c>
      <c r="J22" s="155">
        <v>27</v>
      </c>
      <c r="K22" s="155">
        <v>30</v>
      </c>
      <c r="L22" s="155">
        <v>613</v>
      </c>
      <c r="M22" s="155">
        <v>259</v>
      </c>
      <c r="N22" s="155">
        <v>183</v>
      </c>
      <c r="O22" s="155">
        <v>76</v>
      </c>
      <c r="P22" s="155">
        <v>0</v>
      </c>
      <c r="Q22" s="155">
        <v>0</v>
      </c>
      <c r="R22" s="155">
        <v>50</v>
      </c>
      <c r="S22" s="155"/>
      <c r="T22" s="160">
        <f t="shared" si="12"/>
        <v>0.12444444444444444</v>
      </c>
      <c r="U22" s="160">
        <f t="shared" si="13"/>
        <v>2.8888888888888888E-2</v>
      </c>
      <c r="V22" s="160">
        <f t="shared" si="14"/>
        <v>0.18666666666666668</v>
      </c>
      <c r="W22" s="160">
        <f t="shared" si="15"/>
        <v>0.06</v>
      </c>
      <c r="X22" s="160">
        <f t="shared" si="16"/>
        <v>6.6666666666666666E-2</v>
      </c>
      <c r="Y22" s="160">
        <f t="shared" si="17"/>
        <v>1.3622222222222222</v>
      </c>
      <c r="Z22" s="160">
        <f t="shared" si="18"/>
        <v>0.5755555555555556</v>
      </c>
      <c r="AA22" s="160">
        <f t="shared" si="19"/>
        <v>0.40666666666666668</v>
      </c>
      <c r="AB22" s="160">
        <f t="shared" si="20"/>
        <v>0.16888888888888889</v>
      </c>
      <c r="AC22" s="160">
        <f t="shared" si="21"/>
        <v>0</v>
      </c>
      <c r="AD22" s="160">
        <f t="shared" si="22"/>
        <v>0</v>
      </c>
      <c r="AE22" s="160">
        <f t="shared" si="23"/>
        <v>0.1111111111111111</v>
      </c>
    </row>
    <row r="23" spans="1:31" s="154" customFormat="1">
      <c r="A23" s="154">
        <v>47</v>
      </c>
      <c r="B23" s="154" t="s">
        <v>180</v>
      </c>
      <c r="C23" s="155">
        <v>933</v>
      </c>
      <c r="D23" s="155">
        <v>939</v>
      </c>
      <c r="E23" s="10">
        <f t="shared" si="10"/>
        <v>6</v>
      </c>
      <c r="F23" s="89">
        <f t="shared" si="11"/>
        <v>6.4308681672025081E-3</v>
      </c>
      <c r="G23" s="155">
        <v>57</v>
      </c>
      <c r="H23" s="155">
        <v>15</v>
      </c>
      <c r="I23" s="155">
        <v>102</v>
      </c>
      <c r="J23" s="155">
        <v>57</v>
      </c>
      <c r="K23" s="155">
        <v>42</v>
      </c>
      <c r="L23" s="155">
        <v>979</v>
      </c>
      <c r="M23" s="155">
        <v>361</v>
      </c>
      <c r="N23" s="155">
        <v>161</v>
      </c>
      <c r="O23" s="155">
        <v>37</v>
      </c>
      <c r="P23" s="155">
        <v>15</v>
      </c>
      <c r="Q23" s="155">
        <v>182</v>
      </c>
      <c r="R23" s="155">
        <v>60</v>
      </c>
      <c r="S23" s="155"/>
      <c r="T23" s="160">
        <f t="shared" si="12"/>
        <v>6.070287539936102E-2</v>
      </c>
      <c r="U23" s="160">
        <f t="shared" si="13"/>
        <v>1.5974440894568689E-2</v>
      </c>
      <c r="V23" s="160">
        <f t="shared" si="14"/>
        <v>0.10862619808306709</v>
      </c>
      <c r="W23" s="160">
        <f t="shared" si="15"/>
        <v>6.070287539936102E-2</v>
      </c>
      <c r="X23" s="160">
        <f t="shared" si="16"/>
        <v>4.472843450479233E-2</v>
      </c>
      <c r="Y23" s="160">
        <f t="shared" si="17"/>
        <v>1.0425985090521832</v>
      </c>
      <c r="Z23" s="160">
        <f t="shared" si="18"/>
        <v>0.38445154419595312</v>
      </c>
      <c r="AA23" s="160">
        <f t="shared" si="19"/>
        <v>0.17145899893503727</v>
      </c>
      <c r="AB23" s="160">
        <f t="shared" si="20"/>
        <v>3.9403620873269436E-2</v>
      </c>
      <c r="AC23" s="160">
        <f t="shared" si="21"/>
        <v>1.5974440894568689E-2</v>
      </c>
      <c r="AD23" s="160">
        <f t="shared" si="22"/>
        <v>0.19382321618743345</v>
      </c>
      <c r="AE23" s="160">
        <f t="shared" si="23"/>
        <v>6.3897763578274758E-2</v>
      </c>
    </row>
    <row r="24" spans="1:31" s="154" customFormat="1">
      <c r="A24" s="154">
        <v>49</v>
      </c>
      <c r="B24" s="154" t="s">
        <v>4</v>
      </c>
      <c r="C24" s="155">
        <v>1362</v>
      </c>
      <c r="D24" s="155">
        <v>1341</v>
      </c>
      <c r="E24" s="10">
        <f t="shared" si="10"/>
        <v>-21</v>
      </c>
      <c r="F24" s="89">
        <f t="shared" si="11"/>
        <v>-1.5418502202643181E-2</v>
      </c>
      <c r="G24" s="155">
        <v>20225</v>
      </c>
      <c r="H24" s="155">
        <v>3656</v>
      </c>
      <c r="I24" s="155">
        <v>23651</v>
      </c>
      <c r="J24" s="155">
        <v>11565</v>
      </c>
      <c r="K24" s="155">
        <v>11147</v>
      </c>
      <c r="L24" s="155">
        <v>188800</v>
      </c>
      <c r="M24" s="155">
        <v>24860</v>
      </c>
      <c r="N24" s="155">
        <v>16454</v>
      </c>
      <c r="O24" s="155">
        <v>4916</v>
      </c>
      <c r="P24" s="155">
        <v>20136</v>
      </c>
      <c r="Q24" s="155">
        <v>16</v>
      </c>
      <c r="R24" s="155">
        <v>66730</v>
      </c>
      <c r="S24" s="155"/>
      <c r="T24" s="160">
        <f t="shared" si="12"/>
        <v>15.082028337061894</v>
      </c>
      <c r="U24" s="160">
        <f t="shared" si="13"/>
        <v>2.7263236390753169</v>
      </c>
      <c r="V24" s="160">
        <f t="shared" si="14"/>
        <v>17.636838180462341</v>
      </c>
      <c r="W24" s="160">
        <f t="shared" si="15"/>
        <v>8.624161073825503</v>
      </c>
      <c r="X24" s="160">
        <f t="shared" si="16"/>
        <v>8.3124533929903066</v>
      </c>
      <c r="Y24" s="160">
        <f t="shared" si="17"/>
        <v>140.79045488441463</v>
      </c>
      <c r="Z24" s="160">
        <f t="shared" si="18"/>
        <v>18.53840417598807</v>
      </c>
      <c r="AA24" s="160">
        <f t="shared" si="19"/>
        <v>12.269947800149142</v>
      </c>
      <c r="AB24" s="160">
        <f t="shared" si="20"/>
        <v>3.6659209545115585</v>
      </c>
      <c r="AC24" s="160">
        <f t="shared" si="21"/>
        <v>15.01565995525727</v>
      </c>
      <c r="AD24" s="160">
        <f t="shared" si="22"/>
        <v>1.1931394481730051E-2</v>
      </c>
      <c r="AE24" s="160">
        <f t="shared" si="23"/>
        <v>49.7613721103654</v>
      </c>
    </row>
    <row r="25" spans="1:31" s="154" customFormat="1">
      <c r="A25" s="154">
        <v>50</v>
      </c>
      <c r="B25" s="154" t="s">
        <v>434</v>
      </c>
      <c r="C25" s="155">
        <v>1789</v>
      </c>
      <c r="D25" s="155">
        <v>1811</v>
      </c>
      <c r="E25" s="10">
        <f t="shared" si="10"/>
        <v>22</v>
      </c>
      <c r="F25" s="89">
        <f t="shared" si="11"/>
        <v>1.2297372833985465E-2</v>
      </c>
      <c r="G25" s="155">
        <v>497</v>
      </c>
      <c r="H25" s="155">
        <v>136</v>
      </c>
      <c r="I25" s="155">
        <v>748</v>
      </c>
      <c r="J25" s="155">
        <v>390</v>
      </c>
      <c r="K25" s="155">
        <v>404</v>
      </c>
      <c r="L25" s="155">
        <v>5811</v>
      </c>
      <c r="M25" s="155">
        <v>1697</v>
      </c>
      <c r="N25" s="155">
        <v>1146</v>
      </c>
      <c r="O25" s="155">
        <v>447</v>
      </c>
      <c r="P25" s="155">
        <v>21</v>
      </c>
      <c r="Q25" s="155">
        <v>0</v>
      </c>
      <c r="R25" s="155">
        <v>446</v>
      </c>
      <c r="S25" s="155"/>
      <c r="T25" s="160">
        <f t="shared" si="12"/>
        <v>0.274434014356709</v>
      </c>
      <c r="U25" s="160">
        <f t="shared" si="13"/>
        <v>7.5096631695196023E-2</v>
      </c>
      <c r="V25" s="160">
        <f t="shared" si="14"/>
        <v>0.41303147432357812</v>
      </c>
      <c r="W25" s="160">
        <f t="shared" si="15"/>
        <v>0.21535063500828272</v>
      </c>
      <c r="X25" s="160">
        <f t="shared" si="16"/>
        <v>0.22308117062396465</v>
      </c>
      <c r="Y25" s="160">
        <f t="shared" si="17"/>
        <v>3.2087244616234125</v>
      </c>
      <c r="Z25" s="160">
        <f t="shared" si="18"/>
        <v>0.93705135284373275</v>
      </c>
      <c r="AA25" s="160">
        <f t="shared" si="19"/>
        <v>0.6327995582551077</v>
      </c>
      <c r="AB25" s="160">
        <f t="shared" si="20"/>
        <v>0.24682495858641634</v>
      </c>
      <c r="AC25" s="160">
        <f t="shared" si="21"/>
        <v>1.1595803423522915E-2</v>
      </c>
      <c r="AD25" s="160">
        <f t="shared" si="22"/>
        <v>0</v>
      </c>
      <c r="AE25" s="160">
        <f t="shared" si="23"/>
        <v>0.24627277747101048</v>
      </c>
    </row>
    <row r="26" spans="1:31" s="154" customFormat="1">
      <c r="A26" s="154">
        <v>51</v>
      </c>
      <c r="B26" s="154" t="s">
        <v>182</v>
      </c>
      <c r="C26" s="155">
        <v>297132</v>
      </c>
      <c r="D26" s="155">
        <v>305274</v>
      </c>
      <c r="E26" s="10">
        <f t="shared" si="10"/>
        <v>8142</v>
      </c>
      <c r="F26" s="89">
        <f t="shared" si="11"/>
        <v>2.7401962764024068E-2</v>
      </c>
      <c r="G26" s="155">
        <v>459</v>
      </c>
      <c r="H26" s="155">
        <v>102</v>
      </c>
      <c r="I26" s="155">
        <v>662</v>
      </c>
      <c r="J26" s="155">
        <v>394</v>
      </c>
      <c r="K26" s="155">
        <v>329</v>
      </c>
      <c r="L26" s="155">
        <v>4776</v>
      </c>
      <c r="M26" s="155">
        <v>1366</v>
      </c>
      <c r="N26" s="155">
        <v>844</v>
      </c>
      <c r="O26" s="155">
        <v>279</v>
      </c>
      <c r="P26" s="155">
        <v>29</v>
      </c>
      <c r="Q26" s="155">
        <v>0</v>
      </c>
      <c r="R26" s="155">
        <v>314</v>
      </c>
      <c r="S26" s="155"/>
      <c r="T26" s="160">
        <f t="shared" si="12"/>
        <v>1.5035672870929067E-3</v>
      </c>
      <c r="U26" s="160">
        <f t="shared" si="13"/>
        <v>3.341260637984237E-4</v>
      </c>
      <c r="V26" s="160">
        <f t="shared" si="14"/>
        <v>2.1685436689662402E-3</v>
      </c>
      <c r="W26" s="160">
        <f t="shared" si="15"/>
        <v>1.2906438150644994E-3</v>
      </c>
      <c r="X26" s="160">
        <f t="shared" si="16"/>
        <v>1.0777203430360923E-3</v>
      </c>
      <c r="Y26" s="160">
        <f t="shared" si="17"/>
        <v>1.5644961575502662E-2</v>
      </c>
      <c r="Z26" s="160">
        <f t="shared" si="18"/>
        <v>4.4746686583200662E-3</v>
      </c>
      <c r="AA26" s="160">
        <f t="shared" si="19"/>
        <v>2.7647293906457805E-3</v>
      </c>
      <c r="AB26" s="160">
        <f t="shared" si="20"/>
        <v>9.1393305686039423E-4</v>
      </c>
      <c r="AC26" s="160">
        <f t="shared" si="21"/>
        <v>9.4996625981904776E-5</v>
      </c>
      <c r="AD26" s="160">
        <f t="shared" si="22"/>
        <v>0</v>
      </c>
      <c r="AE26" s="160">
        <f t="shared" si="23"/>
        <v>1.0285841571833828E-3</v>
      </c>
    </row>
    <row r="27" spans="1:31" s="154" customFormat="1">
      <c r="A27" s="154">
        <v>52</v>
      </c>
      <c r="B27" s="154" t="s">
        <v>184</v>
      </c>
      <c r="C27" s="155">
        <v>11417</v>
      </c>
      <c r="D27" s="155">
        <v>11276</v>
      </c>
      <c r="E27" s="10">
        <f t="shared" si="10"/>
        <v>-141</v>
      </c>
      <c r="F27" s="89">
        <f t="shared" si="11"/>
        <v>-1.2350004379434232E-2</v>
      </c>
      <c r="G27" s="155">
        <v>122</v>
      </c>
      <c r="H27" s="155">
        <v>23</v>
      </c>
      <c r="I27" s="155">
        <v>174</v>
      </c>
      <c r="J27" s="155">
        <v>88</v>
      </c>
      <c r="K27" s="155">
        <v>71</v>
      </c>
      <c r="L27" s="155">
        <v>1166</v>
      </c>
      <c r="M27" s="155">
        <v>350</v>
      </c>
      <c r="N27" s="155">
        <v>252</v>
      </c>
      <c r="O27" s="155">
        <v>100</v>
      </c>
      <c r="P27" s="155">
        <v>46</v>
      </c>
      <c r="Q27" s="155">
        <v>0</v>
      </c>
      <c r="R27" s="155">
        <v>93</v>
      </c>
      <c r="S27" s="155"/>
      <c r="T27" s="160">
        <f t="shared" si="12"/>
        <v>1.0819439517559419E-2</v>
      </c>
      <c r="U27" s="160">
        <f t="shared" si="13"/>
        <v>2.0397304008513656E-3</v>
      </c>
      <c r="V27" s="160">
        <f t="shared" si="14"/>
        <v>1.5431003902092941E-2</v>
      </c>
      <c r="W27" s="160">
        <f t="shared" si="15"/>
        <v>7.8041858815182689E-3</v>
      </c>
      <c r="X27" s="160">
        <f t="shared" si="16"/>
        <v>6.2965590634976943E-3</v>
      </c>
      <c r="Y27" s="160">
        <f t="shared" si="17"/>
        <v>0.10340546293011706</v>
      </c>
      <c r="Z27" s="160">
        <f t="shared" si="18"/>
        <v>3.103937566512948E-2</v>
      </c>
      <c r="AA27" s="160">
        <f t="shared" si="19"/>
        <v>2.2348350478893223E-2</v>
      </c>
      <c r="AB27" s="160">
        <f t="shared" si="20"/>
        <v>8.8683930471798508E-3</v>
      </c>
      <c r="AC27" s="160">
        <f t="shared" si="21"/>
        <v>4.0794608017027311E-3</v>
      </c>
      <c r="AD27" s="160">
        <f t="shared" si="22"/>
        <v>0</v>
      </c>
      <c r="AE27" s="160">
        <f t="shared" si="23"/>
        <v>8.2476055338772617E-3</v>
      </c>
    </row>
    <row r="28" spans="1:31" s="154" customFormat="1">
      <c r="A28" s="154">
        <v>61</v>
      </c>
      <c r="B28" s="154" t="s">
        <v>7</v>
      </c>
      <c r="C28" s="155">
        <v>9334</v>
      </c>
      <c r="D28" s="155">
        <v>9211</v>
      </c>
      <c r="E28" s="10">
        <f t="shared" si="10"/>
        <v>-123</v>
      </c>
      <c r="F28" s="89">
        <f t="shared" si="11"/>
        <v>-1.3177630169273646E-2</v>
      </c>
      <c r="G28" s="155">
        <v>620</v>
      </c>
      <c r="H28" s="155">
        <v>124</v>
      </c>
      <c r="I28" s="155">
        <v>793</v>
      </c>
      <c r="J28" s="155">
        <v>504</v>
      </c>
      <c r="K28" s="155">
        <v>502</v>
      </c>
      <c r="L28" s="155">
        <v>8509</v>
      </c>
      <c r="M28" s="155">
        <v>2787</v>
      </c>
      <c r="N28" s="155">
        <v>1927</v>
      </c>
      <c r="O28" s="155">
        <v>693</v>
      </c>
      <c r="P28" s="155">
        <v>49</v>
      </c>
      <c r="Q28" s="155">
        <v>0</v>
      </c>
      <c r="R28" s="155">
        <v>1040</v>
      </c>
      <c r="S28" s="155"/>
      <c r="T28" s="160">
        <f t="shared" si="12"/>
        <v>6.7310824014764958E-2</v>
      </c>
      <c r="U28" s="160">
        <f t="shared" si="13"/>
        <v>1.3462164802952991E-2</v>
      </c>
      <c r="V28" s="160">
        <f t="shared" si="14"/>
        <v>8.6092715231788075E-2</v>
      </c>
      <c r="W28" s="160">
        <f t="shared" si="15"/>
        <v>5.4717185973292802E-2</v>
      </c>
      <c r="X28" s="160">
        <f t="shared" si="16"/>
        <v>5.4500054282922594E-2</v>
      </c>
      <c r="Y28" s="160">
        <f t="shared" si="17"/>
        <v>0.92378677668005649</v>
      </c>
      <c r="Z28" s="160">
        <f t="shared" si="18"/>
        <v>0.30257301053088698</v>
      </c>
      <c r="AA28" s="160">
        <f t="shared" si="19"/>
        <v>0.20920638367169689</v>
      </c>
      <c r="AB28" s="160">
        <f t="shared" si="20"/>
        <v>7.5236130713277602E-2</v>
      </c>
      <c r="AC28" s="160">
        <f t="shared" si="21"/>
        <v>5.3197264140701335E-3</v>
      </c>
      <c r="AD28" s="160">
        <f t="shared" si="22"/>
        <v>0</v>
      </c>
      <c r="AE28" s="160">
        <f t="shared" si="23"/>
        <v>0.11290847899250896</v>
      </c>
    </row>
    <row r="29" spans="1:31" s="154" customFormat="1">
      <c r="A29" s="154">
        <v>69</v>
      </c>
      <c r="B29" s="154" t="s">
        <v>101</v>
      </c>
      <c r="C29" s="155">
        <v>2404</v>
      </c>
      <c r="D29" s="155">
        <v>2346</v>
      </c>
      <c r="E29" s="10">
        <f t="shared" si="10"/>
        <v>-58</v>
      </c>
      <c r="F29" s="89">
        <f t="shared" si="11"/>
        <v>-2.4126455906821942E-2</v>
      </c>
      <c r="G29" s="155">
        <v>381</v>
      </c>
      <c r="H29" s="155">
        <v>78</v>
      </c>
      <c r="I29" s="155">
        <v>500</v>
      </c>
      <c r="J29" s="155">
        <v>287</v>
      </c>
      <c r="K29" s="155">
        <v>285</v>
      </c>
      <c r="L29" s="155">
        <v>3349</v>
      </c>
      <c r="M29" s="155">
        <v>1007</v>
      </c>
      <c r="N29" s="155">
        <v>569</v>
      </c>
      <c r="O29" s="155">
        <v>231</v>
      </c>
      <c r="P29" s="155">
        <v>0</v>
      </c>
      <c r="Q29" s="155">
        <v>0</v>
      </c>
      <c r="R29" s="155">
        <v>122</v>
      </c>
      <c r="S29" s="155"/>
      <c r="T29" s="160">
        <f t="shared" si="12"/>
        <v>0.16240409207161124</v>
      </c>
      <c r="U29" s="160">
        <f t="shared" si="13"/>
        <v>3.3248081841432228E-2</v>
      </c>
      <c r="V29" s="160">
        <f t="shared" si="14"/>
        <v>0.21312872975277067</v>
      </c>
      <c r="W29" s="160">
        <f t="shared" si="15"/>
        <v>0.12233589087809037</v>
      </c>
      <c r="X29" s="160">
        <f t="shared" si="16"/>
        <v>0.12148337595907928</v>
      </c>
      <c r="Y29" s="160">
        <f t="shared" si="17"/>
        <v>1.4275362318840579</v>
      </c>
      <c r="Z29" s="160">
        <f t="shared" si="18"/>
        <v>0.42924126172208016</v>
      </c>
      <c r="AA29" s="160">
        <f t="shared" si="19"/>
        <v>0.24254049445865303</v>
      </c>
      <c r="AB29" s="160">
        <f t="shared" si="20"/>
        <v>9.8465473145780052E-2</v>
      </c>
      <c r="AC29" s="160">
        <f t="shared" si="21"/>
        <v>0</v>
      </c>
      <c r="AD29" s="160">
        <f t="shared" si="22"/>
        <v>0</v>
      </c>
      <c r="AE29" s="160">
        <f t="shared" si="23"/>
        <v>5.2003410059676042E-2</v>
      </c>
    </row>
    <row r="30" spans="1:31" s="154" customFormat="1">
      <c r="A30" s="154">
        <v>71</v>
      </c>
      <c r="B30" s="154" t="s">
        <v>102</v>
      </c>
      <c r="C30" s="155">
        <v>2638</v>
      </c>
      <c r="D30" s="155">
        <v>2588</v>
      </c>
      <c r="E30" s="10">
        <f t="shared" si="10"/>
        <v>-50</v>
      </c>
      <c r="F30" s="89">
        <f t="shared" si="11"/>
        <v>-1.8953752843062888E-2</v>
      </c>
      <c r="G30" s="155">
        <v>402</v>
      </c>
      <c r="H30" s="155">
        <v>88</v>
      </c>
      <c r="I30" s="155">
        <v>588</v>
      </c>
      <c r="J30" s="155">
        <v>293</v>
      </c>
      <c r="K30" s="155">
        <v>293</v>
      </c>
      <c r="L30" s="155">
        <v>3269</v>
      </c>
      <c r="M30" s="155">
        <v>962</v>
      </c>
      <c r="N30" s="155">
        <v>506</v>
      </c>
      <c r="O30" s="155">
        <v>200</v>
      </c>
      <c r="P30" s="155">
        <v>0</v>
      </c>
      <c r="Q30" s="155">
        <v>0</v>
      </c>
      <c r="R30" s="155">
        <v>183</v>
      </c>
      <c r="S30" s="155"/>
      <c r="T30" s="160">
        <f t="shared" si="12"/>
        <v>0.15533230293663061</v>
      </c>
      <c r="U30" s="160">
        <f t="shared" si="13"/>
        <v>3.4003091190108192E-2</v>
      </c>
      <c r="V30" s="160">
        <f t="shared" si="14"/>
        <v>0.22720247295208656</v>
      </c>
      <c r="W30" s="160">
        <f t="shared" si="15"/>
        <v>0.11321483771251932</v>
      </c>
      <c r="X30" s="160">
        <f t="shared" si="16"/>
        <v>0.11321483771251932</v>
      </c>
      <c r="Y30" s="160">
        <f t="shared" si="17"/>
        <v>1.2631375579598145</v>
      </c>
      <c r="Z30" s="160">
        <f t="shared" si="18"/>
        <v>0.37171561051004637</v>
      </c>
      <c r="AA30" s="160">
        <f t="shared" si="19"/>
        <v>0.19551777434312209</v>
      </c>
      <c r="AB30" s="160">
        <f t="shared" si="20"/>
        <v>7.7279752704791344E-2</v>
      </c>
      <c r="AC30" s="160">
        <f t="shared" si="21"/>
        <v>0</v>
      </c>
      <c r="AD30" s="160">
        <f t="shared" si="22"/>
        <v>0</v>
      </c>
      <c r="AE30" s="160">
        <f t="shared" si="23"/>
        <v>7.071097372488408E-2</v>
      </c>
    </row>
    <row r="31" spans="1:31" s="154" customFormat="1">
      <c r="A31" s="154">
        <v>72</v>
      </c>
      <c r="B31" s="154" t="s">
        <v>188</v>
      </c>
      <c r="C31" s="155">
        <v>16573</v>
      </c>
      <c r="D31" s="155">
        <v>16459</v>
      </c>
      <c r="E31" s="10">
        <f t="shared" si="10"/>
        <v>-114</v>
      </c>
      <c r="F31" s="89">
        <f t="shared" si="11"/>
        <v>-6.8786580582875789E-3</v>
      </c>
      <c r="G31" s="155">
        <v>36</v>
      </c>
      <c r="H31" s="155">
        <v>6</v>
      </c>
      <c r="I31" s="155">
        <v>57</v>
      </c>
      <c r="J31" s="155">
        <v>28</v>
      </c>
      <c r="K31" s="155">
        <v>20</v>
      </c>
      <c r="L31" s="155">
        <v>432</v>
      </c>
      <c r="M31" s="155">
        <v>189</v>
      </c>
      <c r="N31" s="155">
        <v>150</v>
      </c>
      <c r="O31" s="155">
        <v>42</v>
      </c>
      <c r="P31" s="155">
        <v>0</v>
      </c>
      <c r="Q31" s="155">
        <v>0</v>
      </c>
      <c r="R31" s="155">
        <v>18</v>
      </c>
      <c r="S31" s="155"/>
      <c r="T31" s="160">
        <f t="shared" si="12"/>
        <v>2.1872531745549548E-3</v>
      </c>
      <c r="U31" s="160">
        <f t="shared" si="13"/>
        <v>3.6454219575915913E-4</v>
      </c>
      <c r="V31" s="160">
        <f t="shared" si="14"/>
        <v>3.4631508597120116E-3</v>
      </c>
      <c r="W31" s="160">
        <f t="shared" si="15"/>
        <v>1.7011969135427426E-3</v>
      </c>
      <c r="X31" s="160">
        <f t="shared" si="16"/>
        <v>1.2151406525305304E-3</v>
      </c>
      <c r="Y31" s="160">
        <f t="shared" si="17"/>
        <v>2.6247038094659458E-2</v>
      </c>
      <c r="Z31" s="160">
        <f t="shared" si="18"/>
        <v>1.1483079166413512E-2</v>
      </c>
      <c r="AA31" s="160">
        <f t="shared" si="19"/>
        <v>9.1135548939789788E-3</v>
      </c>
      <c r="AB31" s="160">
        <f t="shared" si="20"/>
        <v>2.5517953703141139E-3</v>
      </c>
      <c r="AC31" s="160">
        <f t="shared" si="21"/>
        <v>0</v>
      </c>
      <c r="AD31" s="160">
        <f t="shared" si="22"/>
        <v>0</v>
      </c>
      <c r="AE31" s="160">
        <f t="shared" si="23"/>
        <v>1.0936265872774774E-3</v>
      </c>
    </row>
    <row r="32" spans="1:31" s="154" customFormat="1">
      <c r="A32" s="154">
        <v>74</v>
      </c>
      <c r="B32" s="154" t="s">
        <v>190</v>
      </c>
      <c r="C32" s="155">
        <v>501</v>
      </c>
      <c r="D32" s="155">
        <v>504</v>
      </c>
      <c r="E32" s="10">
        <f t="shared" si="10"/>
        <v>3</v>
      </c>
      <c r="F32" s="89">
        <f t="shared" si="11"/>
        <v>5.9880239520957446E-3</v>
      </c>
      <c r="G32" s="155">
        <v>49</v>
      </c>
      <c r="H32" s="155">
        <v>4</v>
      </c>
      <c r="I32" s="155">
        <v>71</v>
      </c>
      <c r="J32" s="155">
        <v>30</v>
      </c>
      <c r="K32" s="155">
        <v>26</v>
      </c>
      <c r="L32" s="155">
        <v>489</v>
      </c>
      <c r="M32" s="155">
        <v>199</v>
      </c>
      <c r="N32" s="155">
        <v>117</v>
      </c>
      <c r="O32" s="155">
        <v>67</v>
      </c>
      <c r="P32" s="155">
        <v>0</v>
      </c>
      <c r="Q32" s="155">
        <v>0</v>
      </c>
      <c r="R32" s="155">
        <v>45</v>
      </c>
      <c r="S32" s="155"/>
      <c r="T32" s="160">
        <f t="shared" si="12"/>
        <v>9.7222222222222224E-2</v>
      </c>
      <c r="U32" s="160">
        <f t="shared" si="13"/>
        <v>7.9365079365079361E-3</v>
      </c>
      <c r="V32" s="160">
        <f t="shared" si="14"/>
        <v>0.14087301587301587</v>
      </c>
      <c r="W32" s="160">
        <f t="shared" si="15"/>
        <v>5.9523809523809521E-2</v>
      </c>
      <c r="X32" s="160">
        <f t="shared" si="16"/>
        <v>5.1587301587301584E-2</v>
      </c>
      <c r="Y32" s="160">
        <f t="shared" si="17"/>
        <v>0.97023809523809523</v>
      </c>
      <c r="Z32" s="160">
        <f t="shared" si="18"/>
        <v>0.39484126984126983</v>
      </c>
      <c r="AA32" s="160">
        <f t="shared" si="19"/>
        <v>0.23214285714285715</v>
      </c>
      <c r="AB32" s="160">
        <f t="shared" si="20"/>
        <v>0.13293650793650794</v>
      </c>
      <c r="AC32" s="160">
        <f t="shared" si="21"/>
        <v>0</v>
      </c>
      <c r="AD32" s="160">
        <f t="shared" si="22"/>
        <v>0</v>
      </c>
      <c r="AE32" s="160">
        <f t="shared" si="23"/>
        <v>8.9285714285714288E-2</v>
      </c>
    </row>
    <row r="33" spans="1:31" s="154" customFormat="1">
      <c r="A33" s="154">
        <v>75</v>
      </c>
      <c r="B33" s="154" t="s">
        <v>9</v>
      </c>
      <c r="C33" s="155">
        <v>505</v>
      </c>
      <c r="D33" s="155">
        <v>507</v>
      </c>
      <c r="E33" s="10">
        <f t="shared" si="10"/>
        <v>2</v>
      </c>
      <c r="F33" s="89">
        <f t="shared" si="11"/>
        <v>3.9603960396039639E-3</v>
      </c>
      <c r="G33" s="155">
        <v>740</v>
      </c>
      <c r="H33" s="155">
        <v>161</v>
      </c>
      <c r="I33" s="155">
        <v>1127</v>
      </c>
      <c r="J33" s="155">
        <v>640</v>
      </c>
      <c r="K33" s="155">
        <v>571</v>
      </c>
      <c r="L33" s="155">
        <v>10262</v>
      </c>
      <c r="M33" s="155">
        <v>3086</v>
      </c>
      <c r="N33" s="155">
        <v>2197</v>
      </c>
      <c r="O33" s="155">
        <v>765</v>
      </c>
      <c r="P33" s="155">
        <v>61</v>
      </c>
      <c r="Q33" s="155">
        <v>0</v>
      </c>
      <c r="R33" s="155">
        <v>1364</v>
      </c>
      <c r="S33" s="155"/>
      <c r="T33" s="160">
        <f t="shared" si="12"/>
        <v>1.4595660749506902</v>
      </c>
      <c r="U33" s="160">
        <f t="shared" si="13"/>
        <v>0.31755424063116372</v>
      </c>
      <c r="V33" s="160">
        <f t="shared" si="14"/>
        <v>2.222879684418146</v>
      </c>
      <c r="W33" s="160">
        <f t="shared" si="15"/>
        <v>1.26232741617357</v>
      </c>
      <c r="X33" s="160">
        <f t="shared" si="16"/>
        <v>1.126232741617357</v>
      </c>
      <c r="Y33" s="160">
        <f t="shared" si="17"/>
        <v>20.240631163708088</v>
      </c>
      <c r="Z33" s="160">
        <f t="shared" si="18"/>
        <v>6.0867850098619334</v>
      </c>
      <c r="AA33" s="160">
        <f t="shared" si="19"/>
        <v>4.333333333333333</v>
      </c>
      <c r="AB33" s="160">
        <f t="shared" si="20"/>
        <v>1.5088757396449703</v>
      </c>
      <c r="AC33" s="160">
        <f t="shared" si="21"/>
        <v>0.1203155818540434</v>
      </c>
      <c r="AD33" s="160">
        <f t="shared" si="22"/>
        <v>0</v>
      </c>
      <c r="AE33" s="160">
        <f t="shared" si="23"/>
        <v>2.6903353057199211</v>
      </c>
    </row>
    <row r="34" spans="1:31" s="154" customFormat="1">
      <c r="A34" s="154">
        <v>77</v>
      </c>
      <c r="B34" s="154" t="s">
        <v>192</v>
      </c>
      <c r="C34" s="155">
        <v>6802</v>
      </c>
      <c r="D34" s="155">
        <v>6687</v>
      </c>
      <c r="E34" s="10">
        <f t="shared" si="10"/>
        <v>-115</v>
      </c>
      <c r="F34" s="89">
        <f t="shared" si="11"/>
        <v>-1.6906792119964709E-2</v>
      </c>
      <c r="G34" s="155">
        <v>152</v>
      </c>
      <c r="H34" s="155">
        <v>40</v>
      </c>
      <c r="I34" s="155">
        <v>303</v>
      </c>
      <c r="J34" s="155">
        <v>176</v>
      </c>
      <c r="K34" s="155">
        <v>130</v>
      </c>
      <c r="L34" s="155">
        <v>2229</v>
      </c>
      <c r="M34" s="155">
        <v>831</v>
      </c>
      <c r="N34" s="155">
        <v>524</v>
      </c>
      <c r="O34" s="155">
        <v>216</v>
      </c>
      <c r="P34" s="155">
        <v>11</v>
      </c>
      <c r="Q34" s="155">
        <v>0</v>
      </c>
      <c r="R34" s="155">
        <v>76</v>
      </c>
      <c r="S34" s="155"/>
      <c r="T34" s="160">
        <f t="shared" si="12"/>
        <v>2.2730671452071183E-2</v>
      </c>
      <c r="U34" s="160">
        <f t="shared" si="13"/>
        <v>5.9817556452818905E-3</v>
      </c>
      <c r="V34" s="160">
        <f t="shared" si="14"/>
        <v>4.5311799013010322E-2</v>
      </c>
      <c r="W34" s="160">
        <f t="shared" si="15"/>
        <v>2.6319724839240315E-2</v>
      </c>
      <c r="X34" s="160">
        <f t="shared" si="16"/>
        <v>1.9440705847166142E-2</v>
      </c>
      <c r="Y34" s="160">
        <f t="shared" si="17"/>
        <v>0.33333333333333331</v>
      </c>
      <c r="Z34" s="160">
        <f t="shared" si="18"/>
        <v>0.12427097353073127</v>
      </c>
      <c r="AA34" s="160">
        <f t="shared" si="19"/>
        <v>7.8360998953192762E-2</v>
      </c>
      <c r="AB34" s="160">
        <f t="shared" si="20"/>
        <v>3.2301480484522208E-2</v>
      </c>
      <c r="AC34" s="160">
        <f t="shared" si="21"/>
        <v>1.6449828024525197E-3</v>
      </c>
      <c r="AD34" s="160">
        <f t="shared" si="22"/>
        <v>0</v>
      </c>
      <c r="AE34" s="160">
        <f t="shared" si="23"/>
        <v>1.1365335726035592E-2</v>
      </c>
    </row>
    <row r="35" spans="1:31" s="154" customFormat="1">
      <c r="A35" s="154">
        <v>78</v>
      </c>
      <c r="B35" s="154" t="s">
        <v>12</v>
      </c>
      <c r="C35" s="155">
        <v>6613</v>
      </c>
      <c r="D35" s="155">
        <v>6601</v>
      </c>
      <c r="E35" s="10">
        <f t="shared" si="10"/>
        <v>-12</v>
      </c>
      <c r="F35" s="89">
        <f t="shared" si="11"/>
        <v>-1.8146075911084081E-3</v>
      </c>
      <c r="G35" s="155">
        <v>261</v>
      </c>
      <c r="H35" s="155">
        <v>63</v>
      </c>
      <c r="I35" s="155">
        <v>396</v>
      </c>
      <c r="J35" s="155">
        <v>257</v>
      </c>
      <c r="K35" s="155">
        <v>222</v>
      </c>
      <c r="L35" s="155">
        <v>3959</v>
      </c>
      <c r="M35" s="155">
        <v>1341</v>
      </c>
      <c r="N35" s="155">
        <v>1072</v>
      </c>
      <c r="O35" s="155">
        <v>261</v>
      </c>
      <c r="P35" s="155">
        <v>3350</v>
      </c>
      <c r="Q35" s="155">
        <v>0</v>
      </c>
      <c r="R35" s="155">
        <v>359</v>
      </c>
      <c r="S35" s="155"/>
      <c r="T35" s="160">
        <f t="shared" si="12"/>
        <v>3.9539463717618545E-2</v>
      </c>
      <c r="U35" s="160">
        <f t="shared" si="13"/>
        <v>9.5440084835630972E-3</v>
      </c>
      <c r="V35" s="160">
        <f t="shared" si="14"/>
        <v>5.9990910468110892E-2</v>
      </c>
      <c r="W35" s="160">
        <f t="shared" si="15"/>
        <v>3.8933494925011365E-2</v>
      </c>
      <c r="X35" s="160">
        <f t="shared" si="16"/>
        <v>3.3631267989698531E-2</v>
      </c>
      <c r="Y35" s="160">
        <f t="shared" si="17"/>
        <v>0.59975761248295711</v>
      </c>
      <c r="Z35" s="160">
        <f t="shared" si="18"/>
        <v>0.20315103772155735</v>
      </c>
      <c r="AA35" s="160">
        <f t="shared" si="19"/>
        <v>0.16239963641872443</v>
      </c>
      <c r="AB35" s="160">
        <f t="shared" si="20"/>
        <v>3.9539463717618545E-2</v>
      </c>
      <c r="AC35" s="160">
        <f t="shared" si="21"/>
        <v>0.50749886380851383</v>
      </c>
      <c r="AD35" s="160">
        <f t="shared" si="22"/>
        <v>0</v>
      </c>
      <c r="AE35" s="160">
        <f t="shared" si="23"/>
        <v>5.4385699136494471E-2</v>
      </c>
    </row>
    <row r="36" spans="1:31" s="154" customFormat="1">
      <c r="A36" s="154">
        <v>79</v>
      </c>
      <c r="B36" s="154" t="s">
        <v>14</v>
      </c>
      <c r="C36" s="155">
        <v>950</v>
      </c>
      <c r="D36" s="155">
        <v>960</v>
      </c>
      <c r="E36" s="10">
        <f t="shared" si="10"/>
        <v>10</v>
      </c>
      <c r="F36" s="89">
        <f t="shared" si="11"/>
        <v>1.0526315789473717E-2</v>
      </c>
      <c r="G36" s="155">
        <v>303</v>
      </c>
      <c r="H36" s="155">
        <v>53</v>
      </c>
      <c r="I36" s="155">
        <v>434</v>
      </c>
      <c r="J36" s="155">
        <v>184</v>
      </c>
      <c r="K36" s="155">
        <v>195</v>
      </c>
      <c r="L36" s="155">
        <v>3374</v>
      </c>
      <c r="M36" s="155">
        <v>1123</v>
      </c>
      <c r="N36" s="155">
        <v>800</v>
      </c>
      <c r="O36" s="155">
        <v>287</v>
      </c>
      <c r="P36" s="155">
        <v>13</v>
      </c>
      <c r="Q36" s="155">
        <v>0</v>
      </c>
      <c r="R36" s="155">
        <v>280</v>
      </c>
      <c r="S36" s="155"/>
      <c r="T36" s="160">
        <f t="shared" si="12"/>
        <v>0.31562499999999999</v>
      </c>
      <c r="U36" s="160">
        <f t="shared" si="13"/>
        <v>5.5208333333333331E-2</v>
      </c>
      <c r="V36" s="160">
        <f t="shared" si="14"/>
        <v>0.45208333333333334</v>
      </c>
      <c r="W36" s="160">
        <f t="shared" si="15"/>
        <v>0.19166666666666668</v>
      </c>
      <c r="X36" s="160">
        <f t="shared" si="16"/>
        <v>0.203125</v>
      </c>
      <c r="Y36" s="160">
        <f t="shared" si="17"/>
        <v>3.5145833333333334</v>
      </c>
      <c r="Z36" s="160">
        <f t="shared" si="18"/>
        <v>1.1697916666666666</v>
      </c>
      <c r="AA36" s="160">
        <f t="shared" si="19"/>
        <v>0.83333333333333337</v>
      </c>
      <c r="AB36" s="160">
        <f t="shared" si="20"/>
        <v>0.29895833333333333</v>
      </c>
      <c r="AC36" s="160">
        <f t="shared" si="21"/>
        <v>1.3541666666666667E-2</v>
      </c>
      <c r="AD36" s="160">
        <f t="shared" si="22"/>
        <v>0</v>
      </c>
      <c r="AE36" s="160">
        <f t="shared" si="23"/>
        <v>0.29166666666666669</v>
      </c>
    </row>
    <row r="37" spans="1:31" s="154" customFormat="1">
      <c r="A37" s="154">
        <v>81</v>
      </c>
      <c r="B37" s="154" t="s">
        <v>193</v>
      </c>
      <c r="C37" s="155">
        <v>1083</v>
      </c>
      <c r="D37" s="155">
        <v>1052</v>
      </c>
      <c r="E37" s="10">
        <f t="shared" si="10"/>
        <v>-31</v>
      </c>
      <c r="F37" s="89">
        <f t="shared" si="11"/>
        <v>-2.8624192059095055E-2</v>
      </c>
      <c r="G37" s="155">
        <v>77</v>
      </c>
      <c r="H37" s="155">
        <v>13</v>
      </c>
      <c r="I37" s="155">
        <v>108</v>
      </c>
      <c r="J37" s="155">
        <v>45</v>
      </c>
      <c r="K37" s="155">
        <v>50</v>
      </c>
      <c r="L37" s="155">
        <v>1185</v>
      </c>
      <c r="M37" s="155">
        <v>569</v>
      </c>
      <c r="N37" s="155">
        <v>375</v>
      </c>
      <c r="O37" s="155">
        <v>152</v>
      </c>
      <c r="P37" s="155">
        <v>0</v>
      </c>
      <c r="Q37" s="155">
        <v>0</v>
      </c>
      <c r="R37" s="155">
        <v>82</v>
      </c>
      <c r="S37" s="155"/>
      <c r="T37" s="160">
        <f t="shared" si="12"/>
        <v>7.3193916349809887E-2</v>
      </c>
      <c r="U37" s="160">
        <f t="shared" si="13"/>
        <v>1.2357414448669201E-2</v>
      </c>
      <c r="V37" s="160">
        <f t="shared" si="14"/>
        <v>0.10266159695817491</v>
      </c>
      <c r="W37" s="160">
        <f t="shared" si="15"/>
        <v>4.2775665399239542E-2</v>
      </c>
      <c r="X37" s="160">
        <f t="shared" si="16"/>
        <v>4.7528517110266157E-2</v>
      </c>
      <c r="Y37" s="160">
        <f t="shared" si="17"/>
        <v>1.126425855513308</v>
      </c>
      <c r="Z37" s="160">
        <f t="shared" si="18"/>
        <v>0.54087452471482889</v>
      </c>
      <c r="AA37" s="160">
        <f t="shared" si="19"/>
        <v>0.35646387832699622</v>
      </c>
      <c r="AB37" s="160">
        <f t="shared" si="20"/>
        <v>0.14448669201520911</v>
      </c>
      <c r="AC37" s="160">
        <f t="shared" si="21"/>
        <v>0</v>
      </c>
      <c r="AD37" s="160">
        <f t="shared" si="22"/>
        <v>0</v>
      </c>
      <c r="AE37" s="160">
        <f t="shared" si="23"/>
        <v>7.7946768060836502E-2</v>
      </c>
    </row>
    <row r="38" spans="1:31" s="154" customFormat="1">
      <c r="A38" s="154">
        <v>82</v>
      </c>
      <c r="B38" s="154" t="s">
        <v>103</v>
      </c>
      <c r="C38" s="155">
        <v>19702</v>
      </c>
      <c r="D38" s="155">
        <v>19549</v>
      </c>
      <c r="E38" s="10">
        <f t="shared" si="10"/>
        <v>-153</v>
      </c>
      <c r="F38" s="89">
        <f t="shared" si="11"/>
        <v>-7.7657090650695704E-3</v>
      </c>
      <c r="G38" s="155">
        <v>500</v>
      </c>
      <c r="H38" s="155">
        <v>98</v>
      </c>
      <c r="I38" s="155">
        <v>703</v>
      </c>
      <c r="J38" s="155">
        <v>361</v>
      </c>
      <c r="K38" s="155">
        <v>364</v>
      </c>
      <c r="L38" s="155">
        <v>5015</v>
      </c>
      <c r="M38" s="155">
        <v>1273</v>
      </c>
      <c r="N38" s="155">
        <v>810</v>
      </c>
      <c r="O38" s="155">
        <v>235</v>
      </c>
      <c r="P38" s="155">
        <v>40</v>
      </c>
      <c r="Q38" s="155">
        <v>0</v>
      </c>
      <c r="R38" s="155">
        <v>200</v>
      </c>
      <c r="S38" s="155"/>
      <c r="T38" s="160">
        <f t="shared" si="12"/>
        <v>2.5576755844288711E-2</v>
      </c>
      <c r="U38" s="160">
        <f t="shared" si="13"/>
        <v>5.0130441454805871E-3</v>
      </c>
      <c r="V38" s="160">
        <f t="shared" si="14"/>
        <v>3.5960918717069926E-2</v>
      </c>
      <c r="W38" s="160">
        <f t="shared" si="15"/>
        <v>1.8466417719576449E-2</v>
      </c>
      <c r="X38" s="160">
        <f t="shared" si="16"/>
        <v>1.8619878254642182E-2</v>
      </c>
      <c r="Y38" s="160">
        <f t="shared" si="17"/>
        <v>0.25653486111821577</v>
      </c>
      <c r="Z38" s="160">
        <f t="shared" si="18"/>
        <v>6.5118420379559061E-2</v>
      </c>
      <c r="AA38" s="160">
        <f t="shared" si="19"/>
        <v>4.1434344467747714E-2</v>
      </c>
      <c r="AB38" s="160">
        <f t="shared" si="20"/>
        <v>1.2021075246815694E-2</v>
      </c>
      <c r="AC38" s="160">
        <f t="shared" si="21"/>
        <v>2.0461404675430968E-3</v>
      </c>
      <c r="AD38" s="160">
        <f t="shared" si="22"/>
        <v>0</v>
      </c>
      <c r="AE38" s="160">
        <f t="shared" si="23"/>
        <v>1.0230702337715484E-2</v>
      </c>
    </row>
    <row r="39" spans="1:31" s="154" customFormat="1">
      <c r="A39" s="154">
        <v>86</v>
      </c>
      <c r="B39" s="154" t="s">
        <v>194</v>
      </c>
      <c r="C39" s="155">
        <v>1619</v>
      </c>
      <c r="D39" s="155">
        <v>1628</v>
      </c>
      <c r="E39" s="10">
        <f t="shared" si="10"/>
        <v>9</v>
      </c>
      <c r="F39" s="89">
        <f t="shared" si="11"/>
        <v>5.5589870290302379E-3</v>
      </c>
      <c r="G39" s="155">
        <v>386</v>
      </c>
      <c r="H39" s="155">
        <v>72</v>
      </c>
      <c r="I39" s="155">
        <v>641</v>
      </c>
      <c r="J39" s="155">
        <v>309</v>
      </c>
      <c r="K39" s="155">
        <v>301</v>
      </c>
      <c r="L39" s="155">
        <v>4396</v>
      </c>
      <c r="M39" s="155">
        <v>1100</v>
      </c>
      <c r="N39" s="155">
        <v>610</v>
      </c>
      <c r="O39" s="155">
        <v>216</v>
      </c>
      <c r="P39" s="155">
        <v>40</v>
      </c>
      <c r="Q39" s="155">
        <v>0</v>
      </c>
      <c r="R39" s="155">
        <v>263</v>
      </c>
      <c r="S39" s="155"/>
      <c r="T39" s="160">
        <f t="shared" si="12"/>
        <v>0.23710073710073709</v>
      </c>
      <c r="U39" s="160">
        <f t="shared" si="13"/>
        <v>4.4226044226044224E-2</v>
      </c>
      <c r="V39" s="160">
        <f t="shared" si="14"/>
        <v>0.39373464373464373</v>
      </c>
      <c r="W39" s="160">
        <f t="shared" si="15"/>
        <v>0.18980343980343981</v>
      </c>
      <c r="X39" s="160">
        <f t="shared" si="16"/>
        <v>0.18488943488943488</v>
      </c>
      <c r="Y39" s="160">
        <f t="shared" si="17"/>
        <v>2.7002457002457003</v>
      </c>
      <c r="Z39" s="160">
        <f t="shared" si="18"/>
        <v>0.67567567567567566</v>
      </c>
      <c r="AA39" s="160">
        <f t="shared" si="19"/>
        <v>0.37469287469287471</v>
      </c>
      <c r="AB39" s="160">
        <f t="shared" si="20"/>
        <v>0.13267813267813267</v>
      </c>
      <c r="AC39" s="160">
        <f t="shared" si="21"/>
        <v>2.4570024570024569E-2</v>
      </c>
      <c r="AD39" s="160">
        <f t="shared" si="22"/>
        <v>0</v>
      </c>
      <c r="AE39" s="160">
        <f t="shared" si="23"/>
        <v>0.16154791154791154</v>
      </c>
    </row>
    <row r="40" spans="1:31" s="154" customFormat="1">
      <c r="A40" s="154">
        <v>90</v>
      </c>
      <c r="B40" s="154" t="s">
        <v>195</v>
      </c>
      <c r="C40" s="155">
        <v>4683</v>
      </c>
      <c r="D40" s="155">
        <v>4601</v>
      </c>
      <c r="E40" s="10">
        <f t="shared" si="10"/>
        <v>-82</v>
      </c>
      <c r="F40" s="89">
        <f t="shared" si="11"/>
        <v>-1.7510143070681217E-2</v>
      </c>
      <c r="G40" s="155">
        <v>68</v>
      </c>
      <c r="H40" s="155">
        <v>18</v>
      </c>
      <c r="I40" s="155">
        <v>141</v>
      </c>
      <c r="J40" s="155">
        <v>88</v>
      </c>
      <c r="K40" s="155">
        <v>61</v>
      </c>
      <c r="L40" s="155">
        <v>1403</v>
      </c>
      <c r="M40" s="155">
        <v>665</v>
      </c>
      <c r="N40" s="155">
        <v>440</v>
      </c>
      <c r="O40" s="155">
        <v>177</v>
      </c>
      <c r="P40" s="155">
        <v>10</v>
      </c>
      <c r="Q40" s="155">
        <v>0</v>
      </c>
      <c r="R40" s="155">
        <v>100</v>
      </c>
      <c r="S40" s="155"/>
      <c r="T40" s="160">
        <f t="shared" si="12"/>
        <v>1.477939578352532E-2</v>
      </c>
      <c r="U40" s="160">
        <f t="shared" si="13"/>
        <v>3.9121930015214084E-3</v>
      </c>
      <c r="V40" s="160">
        <f t="shared" si="14"/>
        <v>3.0645511845251033E-2</v>
      </c>
      <c r="W40" s="160">
        <f t="shared" si="15"/>
        <v>1.9126276896326885E-2</v>
      </c>
      <c r="X40" s="160">
        <f t="shared" si="16"/>
        <v>1.3257987394044773E-2</v>
      </c>
      <c r="Y40" s="160">
        <f t="shared" si="17"/>
        <v>0.30493371006302977</v>
      </c>
      <c r="Z40" s="160">
        <f t="shared" si="18"/>
        <v>0.14453379700065203</v>
      </c>
      <c r="AA40" s="160">
        <f t="shared" si="19"/>
        <v>9.5631384481634427E-2</v>
      </c>
      <c r="AB40" s="160">
        <f t="shared" si="20"/>
        <v>3.8469897848293848E-2</v>
      </c>
      <c r="AC40" s="160">
        <f t="shared" si="21"/>
        <v>2.1734405564007822E-3</v>
      </c>
      <c r="AD40" s="160">
        <f t="shared" si="22"/>
        <v>0</v>
      </c>
      <c r="AE40" s="160">
        <f t="shared" si="23"/>
        <v>2.1734405564007825E-2</v>
      </c>
    </row>
    <row r="41" spans="1:31" s="154" customFormat="1">
      <c r="A41" s="154">
        <v>91</v>
      </c>
      <c r="B41" s="154" t="s">
        <v>17</v>
      </c>
      <c r="C41" s="155">
        <v>7979</v>
      </c>
      <c r="D41" s="155">
        <v>7832</v>
      </c>
      <c r="E41" s="10">
        <f t="shared" si="10"/>
        <v>-147</v>
      </c>
      <c r="F41" s="89">
        <f t="shared" si="11"/>
        <v>-1.8423361323474108E-2</v>
      </c>
      <c r="G41" s="155">
        <v>36837</v>
      </c>
      <c r="H41" s="155">
        <v>6350</v>
      </c>
      <c r="I41" s="155">
        <v>38998</v>
      </c>
      <c r="J41" s="155">
        <v>18220</v>
      </c>
      <c r="K41" s="155">
        <v>17861</v>
      </c>
      <c r="L41" s="155">
        <v>428603</v>
      </c>
      <c r="M41" s="155">
        <v>61568</v>
      </c>
      <c r="N41" s="155">
        <v>41256</v>
      </c>
      <c r="O41" s="155">
        <v>14335</v>
      </c>
      <c r="P41" s="155">
        <v>36748</v>
      </c>
      <c r="Q41" s="155">
        <v>63</v>
      </c>
      <c r="R41" s="155">
        <v>121684</v>
      </c>
      <c r="S41" s="155"/>
      <c r="T41" s="160">
        <f t="shared" si="12"/>
        <v>4.7033963227783451</v>
      </c>
      <c r="U41" s="160">
        <f t="shared" si="13"/>
        <v>0.81077630234933606</v>
      </c>
      <c r="V41" s="160">
        <f t="shared" si="14"/>
        <v>4.9793156281920323</v>
      </c>
      <c r="W41" s="160">
        <f t="shared" si="15"/>
        <v>2.3263534218590398</v>
      </c>
      <c r="X41" s="160">
        <f t="shared" si="16"/>
        <v>2.2805158324821244</v>
      </c>
      <c r="Y41" s="160">
        <f t="shared" si="17"/>
        <v>54.724591419816136</v>
      </c>
      <c r="Z41" s="160">
        <f t="shared" si="18"/>
        <v>7.8610827374872319</v>
      </c>
      <c r="AA41" s="160">
        <f t="shared" si="19"/>
        <v>5.2676200204290096</v>
      </c>
      <c r="AB41" s="160">
        <f t="shared" si="20"/>
        <v>1.8303115423901941</v>
      </c>
      <c r="AC41" s="160">
        <f t="shared" si="21"/>
        <v>4.6920326864147093</v>
      </c>
      <c r="AD41" s="160">
        <f t="shared" si="22"/>
        <v>8.043922369765066E-3</v>
      </c>
      <c r="AE41" s="160">
        <f t="shared" si="23"/>
        <v>15.536772216547497</v>
      </c>
    </row>
    <row r="42" spans="1:31" s="154" customFormat="1">
      <c r="A42" s="154">
        <v>92</v>
      </c>
      <c r="B42" s="154" t="s">
        <v>19</v>
      </c>
      <c r="C42" s="155">
        <v>6785</v>
      </c>
      <c r="D42" s="155">
        <v>6753</v>
      </c>
      <c r="E42" s="10">
        <f t="shared" si="10"/>
        <v>-32</v>
      </c>
      <c r="F42" s="89">
        <f t="shared" si="11"/>
        <v>-4.716285924834196E-3</v>
      </c>
      <c r="G42" s="155">
        <v>15334</v>
      </c>
      <c r="H42" s="155">
        <v>2669</v>
      </c>
      <c r="I42" s="155">
        <v>16734</v>
      </c>
      <c r="J42" s="155">
        <v>8425</v>
      </c>
      <c r="K42" s="155">
        <v>8201</v>
      </c>
      <c r="L42" s="155">
        <v>153321</v>
      </c>
      <c r="M42" s="155">
        <v>20892</v>
      </c>
      <c r="N42" s="155">
        <v>13438</v>
      </c>
      <c r="O42" s="155">
        <v>3805</v>
      </c>
      <c r="P42" s="155">
        <v>5447</v>
      </c>
      <c r="Q42" s="155">
        <v>25</v>
      </c>
      <c r="R42" s="155">
        <v>60280</v>
      </c>
      <c r="S42" s="155"/>
      <c r="T42" s="160">
        <f t="shared" si="12"/>
        <v>2.2706945061454169</v>
      </c>
      <c r="U42" s="160">
        <f t="shared" si="13"/>
        <v>0.3952317488523619</v>
      </c>
      <c r="V42" s="160">
        <f t="shared" si="14"/>
        <v>2.4780097734340294</v>
      </c>
      <c r="W42" s="160">
        <f t="shared" si="15"/>
        <v>1.2475936620761143</v>
      </c>
      <c r="X42" s="160">
        <f t="shared" si="16"/>
        <v>1.2144232193099362</v>
      </c>
      <c r="Y42" s="160">
        <f t="shared" si="17"/>
        <v>22.704131497112396</v>
      </c>
      <c r="Z42" s="160">
        <f t="shared" si="18"/>
        <v>3.0937361172812086</v>
      </c>
      <c r="AA42" s="160">
        <f t="shared" si="19"/>
        <v>1.9899304013031245</v>
      </c>
      <c r="AB42" s="160">
        <f t="shared" si="20"/>
        <v>0.56345328002369321</v>
      </c>
      <c r="AC42" s="160">
        <f t="shared" si="21"/>
        <v>0.80660447208648012</v>
      </c>
      <c r="AD42" s="160">
        <f t="shared" si="22"/>
        <v>3.7020583444395084E-3</v>
      </c>
      <c r="AE42" s="160">
        <f t="shared" si="23"/>
        <v>8.9264030801125429</v>
      </c>
    </row>
    <row r="43" spans="1:31" s="154" customFormat="1">
      <c r="A43" s="154">
        <v>97</v>
      </c>
      <c r="B43" s="154" t="s">
        <v>196</v>
      </c>
      <c r="C43" s="155">
        <v>2621</v>
      </c>
      <c r="D43" s="155">
        <v>2574</v>
      </c>
      <c r="E43" s="10">
        <f t="shared" si="10"/>
        <v>-47</v>
      </c>
      <c r="F43" s="89">
        <f t="shared" si="11"/>
        <v>-1.7932086989698615E-2</v>
      </c>
      <c r="G43" s="155">
        <v>69</v>
      </c>
      <c r="H43" s="155">
        <v>16</v>
      </c>
      <c r="I43" s="155">
        <v>93</v>
      </c>
      <c r="J43" s="155">
        <v>42</v>
      </c>
      <c r="K43" s="155">
        <v>36</v>
      </c>
      <c r="L43" s="155">
        <v>1013</v>
      </c>
      <c r="M43" s="155">
        <v>464</v>
      </c>
      <c r="N43" s="155">
        <v>255</v>
      </c>
      <c r="O43" s="155">
        <v>103</v>
      </c>
      <c r="P43" s="155">
        <v>0</v>
      </c>
      <c r="Q43" s="155">
        <v>0</v>
      </c>
      <c r="R43" s="155">
        <v>51</v>
      </c>
      <c r="S43" s="155"/>
      <c r="T43" s="160">
        <f t="shared" si="12"/>
        <v>2.6806526806526808E-2</v>
      </c>
      <c r="U43" s="160">
        <f t="shared" si="13"/>
        <v>6.216006216006216E-3</v>
      </c>
      <c r="V43" s="160">
        <f t="shared" si="14"/>
        <v>3.6130536130536128E-2</v>
      </c>
      <c r="W43" s="160">
        <f t="shared" si="15"/>
        <v>1.6317016317016316E-2</v>
      </c>
      <c r="X43" s="160">
        <f t="shared" si="16"/>
        <v>1.3986013986013986E-2</v>
      </c>
      <c r="Y43" s="160">
        <f t="shared" si="17"/>
        <v>0.39355089355089357</v>
      </c>
      <c r="Z43" s="160">
        <f t="shared" si="18"/>
        <v>0.18026418026418026</v>
      </c>
      <c r="AA43" s="160">
        <f t="shared" si="19"/>
        <v>9.9067599067599071E-2</v>
      </c>
      <c r="AB43" s="160">
        <f t="shared" si="20"/>
        <v>4.0015540015540016E-2</v>
      </c>
      <c r="AC43" s="160">
        <f t="shared" si="21"/>
        <v>0</v>
      </c>
      <c r="AD43" s="160">
        <f t="shared" si="22"/>
        <v>0</v>
      </c>
      <c r="AE43" s="160">
        <f t="shared" si="23"/>
        <v>1.9813519813519812E-2</v>
      </c>
    </row>
    <row r="44" spans="1:31" s="154" customFormat="1">
      <c r="A44" s="154">
        <v>98</v>
      </c>
      <c r="B44" s="154" t="s">
        <v>21</v>
      </c>
      <c r="C44" s="155">
        <v>9405</v>
      </c>
      <c r="D44" s="155">
        <v>9359</v>
      </c>
      <c r="E44" s="10">
        <f t="shared" si="10"/>
        <v>-46</v>
      </c>
      <c r="F44" s="89">
        <f t="shared" si="11"/>
        <v>-4.8910154173311682E-3</v>
      </c>
      <c r="G44" s="155">
        <v>1173</v>
      </c>
      <c r="H44" s="155">
        <v>247</v>
      </c>
      <c r="I44" s="155">
        <v>1745</v>
      </c>
      <c r="J44" s="155">
        <v>894</v>
      </c>
      <c r="K44" s="155">
        <v>913</v>
      </c>
      <c r="L44" s="155">
        <v>11908</v>
      </c>
      <c r="M44" s="155">
        <v>3315</v>
      </c>
      <c r="N44" s="155">
        <v>2076</v>
      </c>
      <c r="O44" s="155">
        <v>672</v>
      </c>
      <c r="P44" s="155">
        <v>69</v>
      </c>
      <c r="Q44" s="155">
        <v>0</v>
      </c>
      <c r="R44" s="155">
        <v>674</v>
      </c>
      <c r="S44" s="155"/>
      <c r="T44" s="160">
        <f t="shared" si="12"/>
        <v>0.12533390319478577</v>
      </c>
      <c r="U44" s="160">
        <f t="shared" si="13"/>
        <v>2.6391708515867082E-2</v>
      </c>
      <c r="V44" s="160">
        <f t="shared" si="14"/>
        <v>0.18645154396837268</v>
      </c>
      <c r="W44" s="160">
        <f t="shared" si="15"/>
        <v>9.5523025964312433E-2</v>
      </c>
      <c r="X44" s="160">
        <f t="shared" si="16"/>
        <v>9.7553157388609896E-2</v>
      </c>
      <c r="Y44" s="160">
        <f t="shared" si="17"/>
        <v>1.2723581579228551</v>
      </c>
      <c r="Z44" s="160">
        <f t="shared" si="18"/>
        <v>0.3542045090287424</v>
      </c>
      <c r="AA44" s="160">
        <f t="shared" si="19"/>
        <v>0.22181857036008121</v>
      </c>
      <c r="AB44" s="160">
        <f t="shared" si="20"/>
        <v>7.1802543006731487E-2</v>
      </c>
      <c r="AC44" s="160">
        <f t="shared" si="21"/>
        <v>7.3725825408697508E-3</v>
      </c>
      <c r="AD44" s="160">
        <f t="shared" si="22"/>
        <v>0</v>
      </c>
      <c r="AE44" s="160">
        <f t="shared" si="23"/>
        <v>7.2016241051394383E-2</v>
      </c>
    </row>
    <row r="45" spans="1:31" s="154" customFormat="1">
      <c r="A45" s="154">
        <v>102</v>
      </c>
      <c r="B45" s="154" t="s">
        <v>435</v>
      </c>
      <c r="C45" s="155">
        <v>8143</v>
      </c>
      <c r="D45" s="155">
        <v>8031</v>
      </c>
      <c r="E45" s="10">
        <f t="shared" si="10"/>
        <v>-112</v>
      </c>
      <c r="F45" s="89">
        <f t="shared" si="11"/>
        <v>-1.375414466412872E-2</v>
      </c>
      <c r="G45" s="155">
        <v>438</v>
      </c>
      <c r="H45" s="155">
        <v>100</v>
      </c>
      <c r="I45" s="155">
        <v>595</v>
      </c>
      <c r="J45" s="155">
        <v>305</v>
      </c>
      <c r="K45" s="155">
        <v>298</v>
      </c>
      <c r="L45" s="155">
        <v>4994</v>
      </c>
      <c r="M45" s="155">
        <v>1560</v>
      </c>
      <c r="N45" s="155">
        <v>1055</v>
      </c>
      <c r="O45" s="155">
        <v>400</v>
      </c>
      <c r="P45" s="155">
        <v>17</v>
      </c>
      <c r="Q45" s="155">
        <v>0</v>
      </c>
      <c r="R45" s="155">
        <v>431</v>
      </c>
      <c r="S45" s="155"/>
      <c r="T45" s="160">
        <f t="shared" si="12"/>
        <v>5.4538662682106838E-2</v>
      </c>
      <c r="U45" s="160">
        <f t="shared" si="13"/>
        <v>1.2451749470800648E-2</v>
      </c>
      <c r="V45" s="160">
        <f t="shared" si="14"/>
        <v>7.4087909351263859E-2</v>
      </c>
      <c r="W45" s="160">
        <f t="shared" si="15"/>
        <v>3.7977835885941974E-2</v>
      </c>
      <c r="X45" s="160">
        <f t="shared" si="16"/>
        <v>3.710621342298593E-2</v>
      </c>
      <c r="Y45" s="160">
        <f t="shared" si="17"/>
        <v>0.62184036857178437</v>
      </c>
      <c r="Z45" s="160">
        <f t="shared" si="18"/>
        <v>0.1942472917444901</v>
      </c>
      <c r="AA45" s="160">
        <f t="shared" si="19"/>
        <v>0.13136595691694683</v>
      </c>
      <c r="AB45" s="160">
        <f t="shared" si="20"/>
        <v>4.9806997883202593E-2</v>
      </c>
      <c r="AC45" s="160">
        <f t="shared" si="21"/>
        <v>2.1167974100361102E-3</v>
      </c>
      <c r="AD45" s="160">
        <f t="shared" si="22"/>
        <v>0</v>
      </c>
      <c r="AE45" s="160">
        <f t="shared" si="23"/>
        <v>5.3667040219150794E-2</v>
      </c>
    </row>
    <row r="46" spans="1:31" s="154" customFormat="1">
      <c r="A46" s="154">
        <v>103</v>
      </c>
      <c r="B46" s="154" t="s">
        <v>197</v>
      </c>
      <c r="C46" s="155">
        <v>3136</v>
      </c>
      <c r="D46" s="155">
        <v>3061</v>
      </c>
      <c r="E46" s="10">
        <f t="shared" si="10"/>
        <v>-75</v>
      </c>
      <c r="F46" s="89">
        <f t="shared" si="11"/>
        <v>-2.3915816326530615E-2</v>
      </c>
      <c r="G46" s="155">
        <v>95</v>
      </c>
      <c r="H46" s="155">
        <v>13</v>
      </c>
      <c r="I46" s="155">
        <v>125</v>
      </c>
      <c r="J46" s="155">
        <v>76</v>
      </c>
      <c r="K46" s="155">
        <v>79</v>
      </c>
      <c r="L46" s="155">
        <v>1090</v>
      </c>
      <c r="M46" s="155">
        <v>414</v>
      </c>
      <c r="N46" s="155">
        <v>191</v>
      </c>
      <c r="O46" s="155">
        <v>78</v>
      </c>
      <c r="P46" s="155">
        <v>0</v>
      </c>
      <c r="Q46" s="155">
        <v>0</v>
      </c>
      <c r="R46" s="155">
        <v>46</v>
      </c>
      <c r="S46" s="155"/>
      <c r="T46" s="160">
        <f t="shared" si="12"/>
        <v>3.1035609278013722E-2</v>
      </c>
      <c r="U46" s="160">
        <f t="shared" si="13"/>
        <v>4.2469781117281937E-3</v>
      </c>
      <c r="V46" s="160">
        <f t="shared" si="14"/>
        <v>4.0836327997386478E-2</v>
      </c>
      <c r="W46" s="160">
        <f t="shared" si="15"/>
        <v>2.4828487422410978E-2</v>
      </c>
      <c r="X46" s="160">
        <f t="shared" si="16"/>
        <v>2.5808559294348252E-2</v>
      </c>
      <c r="Y46" s="160">
        <f t="shared" si="17"/>
        <v>0.35609278013721007</v>
      </c>
      <c r="Z46" s="160">
        <f t="shared" si="18"/>
        <v>0.13524991832734401</v>
      </c>
      <c r="AA46" s="160">
        <f t="shared" si="19"/>
        <v>6.2397909180006532E-2</v>
      </c>
      <c r="AB46" s="160">
        <f t="shared" si="20"/>
        <v>2.5481868670369161E-2</v>
      </c>
      <c r="AC46" s="160">
        <f t="shared" si="21"/>
        <v>0</v>
      </c>
      <c r="AD46" s="160">
        <f t="shared" si="22"/>
        <v>0</v>
      </c>
      <c r="AE46" s="160">
        <f t="shared" si="23"/>
        <v>1.5027768703038223E-2</v>
      </c>
    </row>
    <row r="47" spans="1:31" s="154" customFormat="1">
      <c r="A47" s="154">
        <v>105</v>
      </c>
      <c r="B47" s="154" t="s">
        <v>198</v>
      </c>
      <c r="C47" s="155">
        <v>658457</v>
      </c>
      <c r="D47" s="155">
        <v>664028</v>
      </c>
      <c r="E47" s="10">
        <f t="shared" si="10"/>
        <v>5571</v>
      </c>
      <c r="F47" s="89">
        <f t="shared" si="11"/>
        <v>8.4606891566192388E-3</v>
      </c>
      <c r="G47" s="155">
        <v>75</v>
      </c>
      <c r="H47" s="155">
        <v>15</v>
      </c>
      <c r="I47" s="155">
        <v>75</v>
      </c>
      <c r="J47" s="155">
        <v>46</v>
      </c>
      <c r="K47" s="155">
        <v>34</v>
      </c>
      <c r="L47" s="155">
        <v>907</v>
      </c>
      <c r="M47" s="155">
        <v>533</v>
      </c>
      <c r="N47" s="155">
        <v>306</v>
      </c>
      <c r="O47" s="155">
        <v>103</v>
      </c>
      <c r="P47" s="155">
        <v>0</v>
      </c>
      <c r="Q47" s="155">
        <v>0</v>
      </c>
      <c r="R47" s="155">
        <v>41</v>
      </c>
      <c r="S47" s="155"/>
      <c r="T47" s="160">
        <f t="shared" si="12"/>
        <v>1.1294704440174209E-4</v>
      </c>
      <c r="U47" s="160">
        <f t="shared" si="13"/>
        <v>2.2589408880348419E-5</v>
      </c>
      <c r="V47" s="160">
        <f t="shared" si="14"/>
        <v>1.1294704440174209E-4</v>
      </c>
      <c r="W47" s="160">
        <f t="shared" si="15"/>
        <v>6.9274187233068487E-5</v>
      </c>
      <c r="X47" s="160">
        <f t="shared" si="16"/>
        <v>5.1202660128789748E-5</v>
      </c>
      <c r="Y47" s="160">
        <f t="shared" si="17"/>
        <v>1.3659062569650678E-3</v>
      </c>
      <c r="Z47" s="160">
        <f t="shared" si="18"/>
        <v>8.0267699554838049E-4</v>
      </c>
      <c r="AA47" s="160">
        <f t="shared" si="19"/>
        <v>4.6082394115910775E-4</v>
      </c>
      <c r="AB47" s="160">
        <f t="shared" si="20"/>
        <v>1.5511394097839247E-4</v>
      </c>
      <c r="AC47" s="160">
        <f t="shared" si="21"/>
        <v>0</v>
      </c>
      <c r="AD47" s="160">
        <f t="shared" si="22"/>
        <v>0</v>
      </c>
      <c r="AE47" s="160">
        <f t="shared" si="23"/>
        <v>6.174438427295235E-5</v>
      </c>
    </row>
    <row r="48" spans="1:31" s="154" customFormat="1">
      <c r="A48" s="154">
        <v>106</v>
      </c>
      <c r="B48" s="154" t="s">
        <v>23</v>
      </c>
      <c r="C48" s="155">
        <v>239206</v>
      </c>
      <c r="D48" s="155">
        <v>242819</v>
      </c>
      <c r="E48" s="10">
        <f t="shared" si="10"/>
        <v>3613</v>
      </c>
      <c r="F48" s="89">
        <f t="shared" si="11"/>
        <v>1.5104136183875072E-2</v>
      </c>
      <c r="G48" s="155">
        <v>2316</v>
      </c>
      <c r="H48" s="155">
        <v>428</v>
      </c>
      <c r="I48" s="155">
        <v>2981</v>
      </c>
      <c r="J48" s="155">
        <v>1671</v>
      </c>
      <c r="K48" s="155">
        <v>1683</v>
      </c>
      <c r="L48" s="155">
        <v>26590</v>
      </c>
      <c r="M48" s="155">
        <v>6058</v>
      </c>
      <c r="N48" s="155">
        <v>3689</v>
      </c>
      <c r="O48" s="155">
        <v>1381</v>
      </c>
      <c r="P48" s="155">
        <v>429</v>
      </c>
      <c r="Q48" s="155">
        <v>0</v>
      </c>
      <c r="R48" s="155">
        <v>3379</v>
      </c>
      <c r="S48" s="155"/>
      <c r="T48" s="160">
        <f t="shared" si="12"/>
        <v>9.5379686103640986E-3</v>
      </c>
      <c r="U48" s="160">
        <f t="shared" si="13"/>
        <v>1.7626297777356796E-3</v>
      </c>
      <c r="V48" s="160">
        <f t="shared" si="14"/>
        <v>1.2276634036051545E-2</v>
      </c>
      <c r="W48" s="160">
        <f t="shared" si="15"/>
        <v>6.8816690621409365E-3</v>
      </c>
      <c r="X48" s="160">
        <f t="shared" si="16"/>
        <v>6.9310885886195066E-3</v>
      </c>
      <c r="Y48" s="160">
        <f t="shared" si="17"/>
        <v>0.1095054340887657</v>
      </c>
      <c r="Z48" s="160">
        <f t="shared" si="18"/>
        <v>2.4948624283931652E-2</v>
      </c>
      <c r="AA48" s="160">
        <f t="shared" si="19"/>
        <v>1.5192386098287202E-2</v>
      </c>
      <c r="AB48" s="160">
        <f t="shared" si="20"/>
        <v>5.6873638389088165E-3</v>
      </c>
      <c r="AC48" s="160">
        <f t="shared" si="21"/>
        <v>1.7667480716088938E-3</v>
      </c>
      <c r="AD48" s="160">
        <f t="shared" si="22"/>
        <v>0</v>
      </c>
      <c r="AE48" s="160">
        <f t="shared" si="23"/>
        <v>1.3915714997590797E-2</v>
      </c>
    </row>
    <row r="49" spans="1:31" s="154" customFormat="1">
      <c r="A49" s="154">
        <v>108</v>
      </c>
      <c r="B49" s="154" t="s">
        <v>104</v>
      </c>
      <c r="C49" s="155">
        <v>2131</v>
      </c>
      <c r="D49" s="155">
        <v>2091</v>
      </c>
      <c r="E49" s="10">
        <f t="shared" si="10"/>
        <v>-40</v>
      </c>
      <c r="F49" s="89">
        <f t="shared" si="11"/>
        <v>-1.8770530267480101E-2</v>
      </c>
      <c r="G49" s="155">
        <v>550</v>
      </c>
      <c r="H49" s="155">
        <v>120</v>
      </c>
      <c r="I49" s="155">
        <v>768</v>
      </c>
      <c r="J49" s="155">
        <v>379</v>
      </c>
      <c r="K49" s="155">
        <v>367</v>
      </c>
      <c r="L49" s="155">
        <v>5481</v>
      </c>
      <c r="M49" s="155">
        <v>1412</v>
      </c>
      <c r="N49" s="155">
        <v>881</v>
      </c>
      <c r="O49" s="155">
        <v>299</v>
      </c>
      <c r="P49" s="155">
        <v>17</v>
      </c>
      <c r="Q49" s="155">
        <v>0</v>
      </c>
      <c r="R49" s="155">
        <v>179</v>
      </c>
      <c r="S49" s="155"/>
      <c r="T49" s="160">
        <f t="shared" si="12"/>
        <v>0.26303204208512676</v>
      </c>
      <c r="U49" s="160">
        <f t="shared" si="13"/>
        <v>5.7388809182209469E-2</v>
      </c>
      <c r="V49" s="160">
        <f t="shared" si="14"/>
        <v>0.36728837876614062</v>
      </c>
      <c r="W49" s="160">
        <f t="shared" si="15"/>
        <v>0.18125298900047823</v>
      </c>
      <c r="X49" s="160">
        <f t="shared" si="16"/>
        <v>0.17551410808225729</v>
      </c>
      <c r="Y49" s="160">
        <f t="shared" si="17"/>
        <v>2.6212338593974174</v>
      </c>
      <c r="Z49" s="160">
        <f t="shared" si="18"/>
        <v>0.6752749880439981</v>
      </c>
      <c r="AA49" s="160">
        <f t="shared" si="19"/>
        <v>0.42132950741272118</v>
      </c>
      <c r="AB49" s="160">
        <f t="shared" si="20"/>
        <v>0.14299378287900527</v>
      </c>
      <c r="AC49" s="160">
        <f t="shared" si="21"/>
        <v>8.130081300813009E-3</v>
      </c>
      <c r="AD49" s="160">
        <f t="shared" si="22"/>
        <v>0</v>
      </c>
      <c r="AE49" s="160">
        <f t="shared" si="23"/>
        <v>8.5604973696795789E-2</v>
      </c>
    </row>
    <row r="50" spans="1:31" s="154" customFormat="1">
      <c r="A50" s="154">
        <v>109</v>
      </c>
      <c r="B50" s="154" t="s">
        <v>436</v>
      </c>
      <c r="C50" s="155">
        <v>23090</v>
      </c>
      <c r="D50" s="155">
        <v>22943</v>
      </c>
      <c r="E50" s="10">
        <f t="shared" si="10"/>
        <v>-147</v>
      </c>
      <c r="F50" s="89">
        <f t="shared" si="11"/>
        <v>-6.3663923776526854E-3</v>
      </c>
      <c r="G50" s="155">
        <v>3197</v>
      </c>
      <c r="H50" s="155">
        <v>614</v>
      </c>
      <c r="I50" s="155">
        <v>4175</v>
      </c>
      <c r="J50" s="155">
        <v>2263</v>
      </c>
      <c r="K50" s="155">
        <v>2272</v>
      </c>
      <c r="L50" s="155">
        <v>37108</v>
      </c>
      <c r="M50" s="155">
        <v>9624</v>
      </c>
      <c r="N50" s="155">
        <v>6428</v>
      </c>
      <c r="O50" s="155">
        <v>2362</v>
      </c>
      <c r="P50" s="155">
        <v>254</v>
      </c>
      <c r="Q50" s="155">
        <v>0</v>
      </c>
      <c r="R50" s="155">
        <v>4025</v>
      </c>
      <c r="S50" s="155"/>
      <c r="T50" s="160">
        <f t="shared" si="12"/>
        <v>0.13934533408882885</v>
      </c>
      <c r="U50" s="160">
        <f t="shared" si="13"/>
        <v>2.6761975330166065E-2</v>
      </c>
      <c r="V50" s="160">
        <f t="shared" si="14"/>
        <v>0.18197271498932135</v>
      </c>
      <c r="W50" s="160">
        <f t="shared" si="15"/>
        <v>9.8635749466068082E-2</v>
      </c>
      <c r="X50" s="160">
        <f t="shared" si="16"/>
        <v>9.9028025977422302E-2</v>
      </c>
      <c r="Y50" s="160">
        <f t="shared" si="17"/>
        <v>1.6173996425925119</v>
      </c>
      <c r="Z50" s="160">
        <f t="shared" si="18"/>
        <v>0.41947434947478535</v>
      </c>
      <c r="AA50" s="160">
        <f t="shared" si="19"/>
        <v>0.28017260166499586</v>
      </c>
      <c r="AB50" s="160">
        <f t="shared" si="20"/>
        <v>0.10295079109096457</v>
      </c>
      <c r="AC50" s="160">
        <f t="shared" si="21"/>
        <v>1.1070914875997036E-2</v>
      </c>
      <c r="AD50" s="160">
        <f t="shared" si="22"/>
        <v>0</v>
      </c>
      <c r="AE50" s="160">
        <f t="shared" si="23"/>
        <v>0.1754347731334176</v>
      </c>
    </row>
    <row r="51" spans="1:31" s="154" customFormat="1">
      <c r="A51" s="154">
        <v>111</v>
      </c>
      <c r="B51" s="154" t="s">
        <v>26</v>
      </c>
      <c r="C51" s="155">
        <v>9870</v>
      </c>
      <c r="D51" s="155">
        <v>9745</v>
      </c>
      <c r="E51" s="10">
        <f t="shared" si="10"/>
        <v>-125</v>
      </c>
      <c r="F51" s="89">
        <f t="shared" si="11"/>
        <v>-1.2664640324214771E-2</v>
      </c>
      <c r="G51" s="155">
        <v>561</v>
      </c>
      <c r="H51" s="155">
        <v>126</v>
      </c>
      <c r="I51" s="155">
        <v>856</v>
      </c>
      <c r="J51" s="155">
        <v>499</v>
      </c>
      <c r="K51" s="155">
        <v>541</v>
      </c>
      <c r="L51" s="155">
        <v>8891</v>
      </c>
      <c r="M51" s="155">
        <v>3542</v>
      </c>
      <c r="N51" s="155">
        <v>2316</v>
      </c>
      <c r="O51" s="155">
        <v>799</v>
      </c>
      <c r="P51" s="155">
        <v>43</v>
      </c>
      <c r="Q51" s="155">
        <v>0</v>
      </c>
      <c r="R51" s="155">
        <v>790</v>
      </c>
      <c r="S51" s="155"/>
      <c r="T51" s="160">
        <f t="shared" si="12"/>
        <v>5.7567983581323756E-2</v>
      </c>
      <c r="U51" s="160">
        <f t="shared" si="13"/>
        <v>1.29297075423294E-2</v>
      </c>
      <c r="V51" s="160">
        <f t="shared" si="14"/>
        <v>8.7839917906618784E-2</v>
      </c>
      <c r="W51" s="160">
        <f t="shared" si="15"/>
        <v>5.1205746536685477E-2</v>
      </c>
      <c r="X51" s="160">
        <f t="shared" si="16"/>
        <v>5.5515649050795278E-2</v>
      </c>
      <c r="Y51" s="160">
        <f t="shared" si="17"/>
        <v>0.91236531554643407</v>
      </c>
      <c r="Z51" s="160">
        <f t="shared" si="18"/>
        <v>0.36346844535659312</v>
      </c>
      <c r="AA51" s="160">
        <f t="shared" si="19"/>
        <v>0.23766033863519753</v>
      </c>
      <c r="AB51" s="160">
        <f t="shared" si="20"/>
        <v>8.1990764494612622E-2</v>
      </c>
      <c r="AC51" s="160">
        <f t="shared" si="21"/>
        <v>4.4125192406362238E-3</v>
      </c>
      <c r="AD51" s="160">
        <f t="shared" si="22"/>
        <v>0</v>
      </c>
      <c r="AE51" s="160">
        <f t="shared" si="23"/>
        <v>8.1067213955874809E-2</v>
      </c>
    </row>
    <row r="52" spans="1:31" s="154" customFormat="1">
      <c r="A52" s="154">
        <v>139</v>
      </c>
      <c r="B52" s="154" t="s">
        <v>106</v>
      </c>
      <c r="C52" s="155">
        <v>2166</v>
      </c>
      <c r="D52" s="155">
        <v>2161</v>
      </c>
      <c r="E52" s="10">
        <f t="shared" si="10"/>
        <v>-5</v>
      </c>
      <c r="F52" s="89">
        <f t="shared" si="11"/>
        <v>-2.3084025854108736E-3</v>
      </c>
      <c r="G52" s="155">
        <v>693</v>
      </c>
      <c r="H52" s="155">
        <v>146</v>
      </c>
      <c r="I52" s="155">
        <v>930</v>
      </c>
      <c r="J52" s="155">
        <v>499</v>
      </c>
      <c r="K52" s="155">
        <v>422</v>
      </c>
      <c r="L52" s="155">
        <v>4983</v>
      </c>
      <c r="M52" s="155">
        <v>1211</v>
      </c>
      <c r="N52" s="155">
        <v>674</v>
      </c>
      <c r="O52" s="155">
        <v>295</v>
      </c>
      <c r="P52" s="155">
        <v>16</v>
      </c>
      <c r="Q52" s="155">
        <v>0</v>
      </c>
      <c r="R52" s="155">
        <v>79</v>
      </c>
      <c r="S52" s="155"/>
      <c r="T52" s="160">
        <f t="shared" si="12"/>
        <v>0.32068486811661268</v>
      </c>
      <c r="U52" s="160">
        <f t="shared" si="13"/>
        <v>6.7561314206385933E-2</v>
      </c>
      <c r="V52" s="160">
        <f t="shared" si="14"/>
        <v>0.43035631652012957</v>
      </c>
      <c r="W52" s="160">
        <f t="shared" si="15"/>
        <v>0.23091161499305876</v>
      </c>
      <c r="X52" s="160">
        <f t="shared" si="16"/>
        <v>0.19527996298010181</v>
      </c>
      <c r="Y52" s="160">
        <f t="shared" si="17"/>
        <v>2.3058769088385005</v>
      </c>
      <c r="Z52" s="160">
        <f t="shared" si="18"/>
        <v>0.56038870893105042</v>
      </c>
      <c r="AA52" s="160">
        <f t="shared" si="19"/>
        <v>0.31189264229523367</v>
      </c>
      <c r="AB52" s="160">
        <f t="shared" si="20"/>
        <v>0.13651087459509487</v>
      </c>
      <c r="AC52" s="160">
        <f t="shared" si="21"/>
        <v>7.4039796390559928E-3</v>
      </c>
      <c r="AD52" s="160">
        <f t="shared" si="22"/>
        <v>0</v>
      </c>
      <c r="AE52" s="160">
        <f t="shared" si="23"/>
        <v>3.6557149467838966E-2</v>
      </c>
    </row>
    <row r="53" spans="1:31" s="154" customFormat="1">
      <c r="A53" s="154">
        <v>140</v>
      </c>
      <c r="B53" s="154" t="s">
        <v>27</v>
      </c>
      <c r="C53" s="155">
        <v>2139</v>
      </c>
      <c r="D53" s="155">
        <v>2094</v>
      </c>
      <c r="E53" s="10">
        <f t="shared" si="10"/>
        <v>-45</v>
      </c>
      <c r="F53" s="89">
        <f t="shared" si="11"/>
        <v>-2.1037868162692819E-2</v>
      </c>
      <c r="G53" s="155">
        <v>949</v>
      </c>
      <c r="H53" s="155">
        <v>212</v>
      </c>
      <c r="I53" s="155">
        <v>1381</v>
      </c>
      <c r="J53" s="155">
        <v>725</v>
      </c>
      <c r="K53" s="155">
        <v>716</v>
      </c>
      <c r="L53" s="155">
        <v>10868</v>
      </c>
      <c r="M53" s="155">
        <v>3387</v>
      </c>
      <c r="N53" s="155">
        <v>1864</v>
      </c>
      <c r="O53" s="155">
        <v>699</v>
      </c>
      <c r="P53" s="155">
        <v>0</v>
      </c>
      <c r="Q53" s="155">
        <v>0</v>
      </c>
      <c r="R53" s="155">
        <v>726</v>
      </c>
      <c r="S53" s="155"/>
      <c r="T53" s="160">
        <f t="shared" si="12"/>
        <v>0.45319961795606495</v>
      </c>
      <c r="U53" s="160">
        <f t="shared" si="13"/>
        <v>0.10124164278892073</v>
      </c>
      <c r="V53" s="160">
        <f t="shared" si="14"/>
        <v>0.65950334288443169</v>
      </c>
      <c r="W53" s="160">
        <f t="shared" si="15"/>
        <v>0.34622731614135627</v>
      </c>
      <c r="X53" s="160">
        <f t="shared" si="16"/>
        <v>0.3419293218720153</v>
      </c>
      <c r="Y53" s="160">
        <f t="shared" si="17"/>
        <v>5.1900668576886346</v>
      </c>
      <c r="Z53" s="160">
        <f t="shared" si="18"/>
        <v>1.6174785100286533</v>
      </c>
      <c r="AA53" s="160">
        <f t="shared" si="19"/>
        <v>0.89016236867239729</v>
      </c>
      <c r="AB53" s="160">
        <f t="shared" si="20"/>
        <v>0.333810888252149</v>
      </c>
      <c r="AC53" s="160">
        <f t="shared" si="21"/>
        <v>0</v>
      </c>
      <c r="AD53" s="160">
        <f t="shared" si="22"/>
        <v>0</v>
      </c>
      <c r="AE53" s="160">
        <f t="shared" si="23"/>
        <v>0.34670487106017189</v>
      </c>
    </row>
    <row r="54" spans="1:31" s="154" customFormat="1">
      <c r="A54" s="154">
        <v>142</v>
      </c>
      <c r="B54" s="154" t="s">
        <v>199</v>
      </c>
      <c r="C54" s="155">
        <v>46880</v>
      </c>
      <c r="D54" s="155">
        <v>46797</v>
      </c>
      <c r="E54" s="10">
        <f t="shared" si="10"/>
        <v>-83</v>
      </c>
      <c r="F54" s="89">
        <f t="shared" si="11"/>
        <v>-1.7704778156996115E-3</v>
      </c>
      <c r="G54" s="155">
        <v>302</v>
      </c>
      <c r="H54" s="155">
        <v>58</v>
      </c>
      <c r="I54" s="155">
        <v>393</v>
      </c>
      <c r="J54" s="155">
        <v>206</v>
      </c>
      <c r="K54" s="155">
        <v>206</v>
      </c>
      <c r="L54" s="155">
        <v>3194</v>
      </c>
      <c r="M54" s="155">
        <v>1154</v>
      </c>
      <c r="N54" s="155">
        <v>714</v>
      </c>
      <c r="O54" s="155">
        <v>277</v>
      </c>
      <c r="P54" s="155">
        <v>16</v>
      </c>
      <c r="Q54" s="155">
        <v>0</v>
      </c>
      <c r="R54" s="155">
        <v>139</v>
      </c>
      <c r="S54" s="155"/>
      <c r="T54" s="160">
        <f t="shared" si="12"/>
        <v>6.4534051328076587E-3</v>
      </c>
      <c r="U54" s="160">
        <f t="shared" si="13"/>
        <v>1.2393956877577623E-3</v>
      </c>
      <c r="V54" s="160">
        <f t="shared" si="14"/>
        <v>8.397974229117252E-3</v>
      </c>
      <c r="W54" s="160">
        <f t="shared" si="15"/>
        <v>4.4019915806568794E-3</v>
      </c>
      <c r="X54" s="160">
        <f t="shared" si="16"/>
        <v>4.4019915806568794E-3</v>
      </c>
      <c r="Y54" s="160">
        <f t="shared" si="17"/>
        <v>6.8252238391349876E-2</v>
      </c>
      <c r="Z54" s="160">
        <f t="shared" si="18"/>
        <v>2.4659700408145822E-2</v>
      </c>
      <c r="AA54" s="160">
        <f t="shared" si="19"/>
        <v>1.5257388294121418E-2</v>
      </c>
      <c r="AB54" s="160">
        <f t="shared" si="20"/>
        <v>5.9191828536017269E-3</v>
      </c>
      <c r="AC54" s="160">
        <f t="shared" si="21"/>
        <v>3.4190225869179649E-4</v>
      </c>
      <c r="AD54" s="160">
        <f t="shared" si="22"/>
        <v>0</v>
      </c>
      <c r="AE54" s="160">
        <f t="shared" si="23"/>
        <v>2.970275872384982E-3</v>
      </c>
    </row>
    <row r="55" spans="1:31" s="154" customFormat="1">
      <c r="A55" s="154">
        <v>143</v>
      </c>
      <c r="B55" s="154" t="s">
        <v>107</v>
      </c>
      <c r="C55" s="155">
        <v>10337</v>
      </c>
      <c r="D55" s="155">
        <v>10257</v>
      </c>
      <c r="E55" s="10">
        <f t="shared" si="10"/>
        <v>-80</v>
      </c>
      <c r="F55" s="89">
        <f t="shared" si="11"/>
        <v>-7.7391893199187933E-3</v>
      </c>
      <c r="G55" s="155">
        <v>258</v>
      </c>
      <c r="H55" s="155">
        <v>68</v>
      </c>
      <c r="I55" s="155">
        <v>445</v>
      </c>
      <c r="J55" s="155">
        <v>203</v>
      </c>
      <c r="K55" s="155">
        <v>219</v>
      </c>
      <c r="L55" s="155">
        <v>3324</v>
      </c>
      <c r="M55" s="155">
        <v>1247</v>
      </c>
      <c r="N55" s="155">
        <v>765</v>
      </c>
      <c r="O55" s="155">
        <v>275</v>
      </c>
      <c r="P55" s="155">
        <v>13</v>
      </c>
      <c r="Q55" s="155">
        <v>0</v>
      </c>
      <c r="R55" s="155">
        <v>177</v>
      </c>
      <c r="S55" s="155"/>
      <c r="T55" s="160">
        <f t="shared" si="12"/>
        <v>2.5153553670663936E-2</v>
      </c>
      <c r="U55" s="160">
        <f t="shared" si="13"/>
        <v>6.6296187969191768E-3</v>
      </c>
      <c r="V55" s="160">
        <f t="shared" si="14"/>
        <v>4.3385005362191677E-2</v>
      </c>
      <c r="W55" s="160">
        <f t="shared" si="15"/>
        <v>1.979136199668519E-2</v>
      </c>
      <c r="X55" s="160">
        <f t="shared" si="16"/>
        <v>2.1351272301842646E-2</v>
      </c>
      <c r="Y55" s="160">
        <f t="shared" si="17"/>
        <v>0.32407136589646096</v>
      </c>
      <c r="Z55" s="160">
        <f t="shared" si="18"/>
        <v>0.12157550940820903</v>
      </c>
      <c r="AA55" s="160">
        <f t="shared" si="19"/>
        <v>7.4583211465340749E-2</v>
      </c>
      <c r="AB55" s="160">
        <f t="shared" si="20"/>
        <v>2.681095836989373E-2</v>
      </c>
      <c r="AC55" s="160">
        <f t="shared" si="21"/>
        <v>1.2674271229404308E-3</v>
      </c>
      <c r="AD55" s="160">
        <f t="shared" si="22"/>
        <v>0</v>
      </c>
      <c r="AE55" s="160">
        <f t="shared" si="23"/>
        <v>1.7256507750804329E-2</v>
      </c>
    </row>
    <row r="56" spans="1:31" s="154" customFormat="1">
      <c r="A56" s="154">
        <v>145</v>
      </c>
      <c r="B56" s="154" t="s">
        <v>109</v>
      </c>
      <c r="C56" s="155">
        <v>67971</v>
      </c>
      <c r="D56" s="155">
        <v>68043</v>
      </c>
      <c r="E56" s="10">
        <f t="shared" si="10"/>
        <v>72</v>
      </c>
      <c r="F56" s="89">
        <f t="shared" si="11"/>
        <v>1.0592752791631632E-3</v>
      </c>
      <c r="G56" s="155">
        <v>860</v>
      </c>
      <c r="H56" s="155">
        <v>159</v>
      </c>
      <c r="I56" s="155">
        <v>1001</v>
      </c>
      <c r="J56" s="155">
        <v>517</v>
      </c>
      <c r="K56" s="155">
        <v>451</v>
      </c>
      <c r="L56" s="155">
        <v>6585</v>
      </c>
      <c r="M56" s="155">
        <v>1543</v>
      </c>
      <c r="N56" s="155">
        <v>864</v>
      </c>
      <c r="O56" s="155">
        <v>389</v>
      </c>
      <c r="P56" s="155">
        <v>27</v>
      </c>
      <c r="Q56" s="155">
        <v>0</v>
      </c>
      <c r="R56" s="155">
        <v>204</v>
      </c>
      <c r="S56" s="155"/>
      <c r="T56" s="160">
        <f t="shared" si="12"/>
        <v>1.2639066472671693E-2</v>
      </c>
      <c r="U56" s="160">
        <f t="shared" si="13"/>
        <v>2.3367576385520919E-3</v>
      </c>
      <c r="V56" s="160">
        <f t="shared" si="14"/>
        <v>1.4711285510632981E-2</v>
      </c>
      <c r="W56" s="160">
        <f t="shared" si="15"/>
        <v>7.5981364725247269E-3</v>
      </c>
      <c r="X56" s="160">
        <f t="shared" si="16"/>
        <v>6.6281616036917828E-3</v>
      </c>
      <c r="Y56" s="160">
        <f t="shared" si="17"/>
        <v>9.6777038049468717E-2</v>
      </c>
      <c r="Z56" s="160">
        <f t="shared" si="18"/>
        <v>2.2676836706200489E-2</v>
      </c>
      <c r="AA56" s="160">
        <f t="shared" si="19"/>
        <v>1.2697852828358539E-2</v>
      </c>
      <c r="AB56" s="160">
        <f t="shared" si="20"/>
        <v>5.716973090545684E-3</v>
      </c>
      <c r="AC56" s="160">
        <f t="shared" si="21"/>
        <v>3.9680790088620434E-4</v>
      </c>
      <c r="AD56" s="160">
        <f t="shared" si="22"/>
        <v>0</v>
      </c>
      <c r="AE56" s="160">
        <f t="shared" si="23"/>
        <v>2.9981041400290991E-3</v>
      </c>
    </row>
    <row r="57" spans="1:31" s="154" customFormat="1">
      <c r="A57" s="154">
        <v>146</v>
      </c>
      <c r="B57" s="154" t="s">
        <v>200</v>
      </c>
      <c r="C57" s="155">
        <v>18344</v>
      </c>
      <c r="D57" s="155">
        <v>18131</v>
      </c>
      <c r="E57" s="10">
        <f t="shared" si="10"/>
        <v>-213</v>
      </c>
      <c r="F57" s="89">
        <f t="shared" si="11"/>
        <v>-1.1611426079372045E-2</v>
      </c>
      <c r="G57" s="155">
        <v>110</v>
      </c>
      <c r="H57" s="155">
        <v>31</v>
      </c>
      <c r="I57" s="155">
        <v>169</v>
      </c>
      <c r="J57" s="155">
        <v>101</v>
      </c>
      <c r="K57" s="155">
        <v>84</v>
      </c>
      <c r="L57" s="155">
        <v>1999</v>
      </c>
      <c r="M57" s="155">
        <v>1087</v>
      </c>
      <c r="N57" s="155">
        <v>632</v>
      </c>
      <c r="O57" s="155">
        <v>279</v>
      </c>
      <c r="P57" s="155">
        <v>12</v>
      </c>
      <c r="Q57" s="155">
        <v>0</v>
      </c>
      <c r="R57" s="155">
        <v>163</v>
      </c>
      <c r="S57" s="155"/>
      <c r="T57" s="160">
        <f t="shared" si="12"/>
        <v>6.0669571452208922E-3</v>
      </c>
      <c r="U57" s="160">
        <f t="shared" si="13"/>
        <v>1.7097788318349788E-3</v>
      </c>
      <c r="V57" s="160">
        <f t="shared" si="14"/>
        <v>9.3210523412939165E-3</v>
      </c>
      <c r="W57" s="160">
        <f t="shared" si="15"/>
        <v>5.5705697424300923E-3</v>
      </c>
      <c r="X57" s="160">
        <f t="shared" si="16"/>
        <v>4.6329490927141358E-3</v>
      </c>
      <c r="Y57" s="160">
        <f t="shared" si="17"/>
        <v>0.11025315757542331</v>
      </c>
      <c r="Z57" s="160">
        <f t="shared" si="18"/>
        <v>5.9952567425955547E-2</v>
      </c>
      <c r="AA57" s="160">
        <f t="shared" si="19"/>
        <v>3.4857426507087307E-2</v>
      </c>
      <c r="AB57" s="160">
        <f t="shared" si="20"/>
        <v>1.5388009486514809E-2</v>
      </c>
      <c r="AC57" s="160">
        <f t="shared" si="21"/>
        <v>6.6184987038773373E-4</v>
      </c>
      <c r="AD57" s="160">
        <f t="shared" si="22"/>
        <v>0</v>
      </c>
      <c r="AE57" s="160">
        <f t="shared" si="23"/>
        <v>8.99012740610005E-3</v>
      </c>
    </row>
    <row r="58" spans="1:31" s="154" customFormat="1">
      <c r="A58" s="154">
        <v>148</v>
      </c>
      <c r="B58" s="154" t="s">
        <v>202</v>
      </c>
      <c r="C58" s="155">
        <v>9912</v>
      </c>
      <c r="D58" s="155">
        <v>9853</v>
      </c>
      <c r="E58" s="10">
        <f t="shared" si="10"/>
        <v>-59</v>
      </c>
      <c r="F58" s="89">
        <f t="shared" si="11"/>
        <v>-5.9523809523809312E-3</v>
      </c>
      <c r="G58" s="155">
        <v>285</v>
      </c>
      <c r="H58" s="155">
        <v>58</v>
      </c>
      <c r="I58" s="155">
        <v>362</v>
      </c>
      <c r="J58" s="155">
        <v>201</v>
      </c>
      <c r="K58" s="155">
        <v>151</v>
      </c>
      <c r="L58" s="155">
        <v>4035</v>
      </c>
      <c r="M58" s="155">
        <v>1166</v>
      </c>
      <c r="N58" s="155">
        <v>585</v>
      </c>
      <c r="O58" s="155">
        <v>204</v>
      </c>
      <c r="P58" s="155">
        <v>29</v>
      </c>
      <c r="Q58" s="155">
        <v>484</v>
      </c>
      <c r="R58" s="155">
        <v>287</v>
      </c>
      <c r="S58" s="155"/>
      <c r="T58" s="160">
        <f t="shared" si="12"/>
        <v>2.8925200446564499E-2</v>
      </c>
      <c r="U58" s="160">
        <f t="shared" si="13"/>
        <v>5.8865320207043539E-3</v>
      </c>
      <c r="V58" s="160">
        <f t="shared" si="14"/>
        <v>3.6740079163706488E-2</v>
      </c>
      <c r="W58" s="160">
        <f t="shared" si="15"/>
        <v>2.039987820968233E-2</v>
      </c>
      <c r="X58" s="160">
        <f t="shared" si="16"/>
        <v>1.5325281640109611E-2</v>
      </c>
      <c r="Y58" s="160">
        <f t="shared" si="17"/>
        <v>0.4095199431645184</v>
      </c>
      <c r="Z58" s="160">
        <f t="shared" si="18"/>
        <v>0.11833959200243581</v>
      </c>
      <c r="AA58" s="160">
        <f t="shared" si="19"/>
        <v>5.9372779864000809E-2</v>
      </c>
      <c r="AB58" s="160">
        <f t="shared" si="20"/>
        <v>2.0704354003856694E-2</v>
      </c>
      <c r="AC58" s="160">
        <f t="shared" si="21"/>
        <v>2.943266010352177E-3</v>
      </c>
      <c r="AD58" s="160">
        <f t="shared" si="22"/>
        <v>4.9122094793463918E-2</v>
      </c>
      <c r="AE58" s="160">
        <f t="shared" si="23"/>
        <v>2.9128184309347407E-2</v>
      </c>
    </row>
    <row r="59" spans="1:31" s="154" customFormat="1">
      <c r="A59" s="154">
        <v>149</v>
      </c>
      <c r="B59" s="154" t="s">
        <v>204</v>
      </c>
      <c r="C59" s="155">
        <v>20958</v>
      </c>
      <c r="D59" s="155">
        <v>20801</v>
      </c>
      <c r="E59" s="10">
        <f t="shared" si="10"/>
        <v>-157</v>
      </c>
      <c r="F59" s="89">
        <f t="shared" si="11"/>
        <v>-7.4911728218340912E-3</v>
      </c>
      <c r="G59" s="155">
        <v>252</v>
      </c>
      <c r="H59" s="155">
        <v>48</v>
      </c>
      <c r="I59" s="155">
        <v>349</v>
      </c>
      <c r="J59" s="155">
        <v>194</v>
      </c>
      <c r="K59" s="155">
        <v>186</v>
      </c>
      <c r="L59" s="155">
        <v>2904</v>
      </c>
      <c r="M59" s="155">
        <v>775</v>
      </c>
      <c r="N59" s="155">
        <v>493</v>
      </c>
      <c r="O59" s="155">
        <v>183</v>
      </c>
      <c r="P59" s="155">
        <v>2796</v>
      </c>
      <c r="Q59" s="155">
        <v>0</v>
      </c>
      <c r="R59" s="155">
        <v>263</v>
      </c>
      <c r="S59" s="155"/>
      <c r="T59" s="160">
        <f t="shared" si="12"/>
        <v>1.2114802172972453E-2</v>
      </c>
      <c r="U59" s="160">
        <f t="shared" si="13"/>
        <v>2.3075813662804673E-3</v>
      </c>
      <c r="V59" s="160">
        <f t="shared" si="14"/>
        <v>1.6778039517330898E-2</v>
      </c>
      <c r="W59" s="160">
        <f t="shared" si="15"/>
        <v>9.3264746887168886E-3</v>
      </c>
      <c r="X59" s="160">
        <f t="shared" si="16"/>
        <v>8.9418777943368107E-3</v>
      </c>
      <c r="Y59" s="160">
        <f t="shared" si="17"/>
        <v>0.13960867265996826</v>
      </c>
      <c r="Z59" s="160">
        <f t="shared" si="18"/>
        <v>3.7257824143070044E-2</v>
      </c>
      <c r="AA59" s="160">
        <f t="shared" si="19"/>
        <v>2.37007836161723E-2</v>
      </c>
      <c r="AB59" s="160">
        <f t="shared" si="20"/>
        <v>8.7976539589442824E-3</v>
      </c>
      <c r="AC59" s="160">
        <f t="shared" si="21"/>
        <v>0.13441661458583723</v>
      </c>
      <c r="AD59" s="160">
        <f t="shared" si="22"/>
        <v>0</v>
      </c>
      <c r="AE59" s="160">
        <f t="shared" si="23"/>
        <v>1.2643622902745061E-2</v>
      </c>
    </row>
    <row r="60" spans="1:31" s="154" customFormat="1">
      <c r="A60" s="154">
        <v>151</v>
      </c>
      <c r="B60" s="154" t="s">
        <v>206</v>
      </c>
      <c r="C60" s="155">
        <v>6559</v>
      </c>
      <c r="D60" s="155">
        <v>6504</v>
      </c>
      <c r="E60" s="10">
        <f t="shared" si="10"/>
        <v>-55</v>
      </c>
      <c r="F60" s="89">
        <f t="shared" si="11"/>
        <v>-8.3854246074096528E-3</v>
      </c>
      <c r="G60" s="155">
        <v>58</v>
      </c>
      <c r="H60" s="155">
        <v>9</v>
      </c>
      <c r="I60" s="155">
        <v>102</v>
      </c>
      <c r="J60" s="155">
        <v>46</v>
      </c>
      <c r="K60" s="155">
        <v>56</v>
      </c>
      <c r="L60" s="155">
        <v>918</v>
      </c>
      <c r="M60" s="155">
        <v>349</v>
      </c>
      <c r="N60" s="155">
        <v>202</v>
      </c>
      <c r="O60" s="155">
        <v>112</v>
      </c>
      <c r="P60" s="155">
        <v>16</v>
      </c>
      <c r="Q60" s="155">
        <v>0</v>
      </c>
      <c r="R60" s="155">
        <v>68</v>
      </c>
      <c r="S60" s="155"/>
      <c r="T60" s="160">
        <f t="shared" si="12"/>
        <v>8.9175891758917596E-3</v>
      </c>
      <c r="U60" s="160">
        <f t="shared" si="13"/>
        <v>1.3837638376383763E-3</v>
      </c>
      <c r="V60" s="160">
        <f t="shared" si="14"/>
        <v>1.5682656826568265E-2</v>
      </c>
      <c r="W60" s="160">
        <f t="shared" si="15"/>
        <v>7.0725707257072567E-3</v>
      </c>
      <c r="X60" s="160">
        <f t="shared" si="16"/>
        <v>8.6100861008610082E-3</v>
      </c>
      <c r="Y60" s="160">
        <f t="shared" si="17"/>
        <v>0.14114391143911439</v>
      </c>
      <c r="Z60" s="160">
        <f t="shared" si="18"/>
        <v>5.365928659286593E-2</v>
      </c>
      <c r="AA60" s="160">
        <f t="shared" si="19"/>
        <v>3.105781057810578E-2</v>
      </c>
      <c r="AB60" s="160">
        <f t="shared" si="20"/>
        <v>1.7220172201722016E-2</v>
      </c>
      <c r="AC60" s="160">
        <f t="shared" si="21"/>
        <v>2.4600246002460025E-3</v>
      </c>
      <c r="AD60" s="160">
        <f t="shared" si="22"/>
        <v>0</v>
      </c>
      <c r="AE60" s="160">
        <f t="shared" si="23"/>
        <v>1.0455104551045511E-2</v>
      </c>
    </row>
    <row r="61" spans="1:31" s="154" customFormat="1">
      <c r="A61" s="154">
        <v>152</v>
      </c>
      <c r="B61" s="154" t="s">
        <v>208</v>
      </c>
      <c r="C61" s="155">
        <v>6877</v>
      </c>
      <c r="D61" s="155">
        <v>6804</v>
      </c>
      <c r="E61" s="10">
        <f t="shared" si="10"/>
        <v>-73</v>
      </c>
      <c r="F61" s="89">
        <f t="shared" si="11"/>
        <v>-1.0615093790897201E-2</v>
      </c>
      <c r="G61" s="155">
        <v>178</v>
      </c>
      <c r="H61" s="155">
        <v>49</v>
      </c>
      <c r="I61" s="155">
        <v>330</v>
      </c>
      <c r="J61" s="155">
        <v>180</v>
      </c>
      <c r="K61" s="155">
        <v>187</v>
      </c>
      <c r="L61" s="155">
        <v>2205</v>
      </c>
      <c r="M61" s="155">
        <v>668</v>
      </c>
      <c r="N61" s="155">
        <v>438</v>
      </c>
      <c r="O61" s="155">
        <v>171</v>
      </c>
      <c r="P61" s="155">
        <v>32</v>
      </c>
      <c r="Q61" s="155">
        <v>0</v>
      </c>
      <c r="R61" s="155">
        <v>58</v>
      </c>
      <c r="S61" s="155"/>
      <c r="T61" s="160">
        <f t="shared" si="12"/>
        <v>2.6161081716637273E-2</v>
      </c>
      <c r="U61" s="160">
        <f t="shared" si="13"/>
        <v>7.2016460905349796E-3</v>
      </c>
      <c r="V61" s="160">
        <f t="shared" si="14"/>
        <v>4.8500881834215165E-2</v>
      </c>
      <c r="W61" s="160">
        <f t="shared" si="15"/>
        <v>2.6455026455026454E-2</v>
      </c>
      <c r="X61" s="160">
        <f t="shared" si="16"/>
        <v>2.7483833039388596E-2</v>
      </c>
      <c r="Y61" s="160">
        <f t="shared" si="17"/>
        <v>0.32407407407407407</v>
      </c>
      <c r="Z61" s="160">
        <f t="shared" si="18"/>
        <v>9.8177542621987066E-2</v>
      </c>
      <c r="AA61" s="160">
        <f t="shared" si="19"/>
        <v>6.4373897707231037E-2</v>
      </c>
      <c r="AB61" s="160">
        <f t="shared" si="20"/>
        <v>2.5132275132275131E-2</v>
      </c>
      <c r="AC61" s="160">
        <f t="shared" si="21"/>
        <v>4.7031158142269254E-3</v>
      </c>
      <c r="AD61" s="160">
        <f t="shared" si="22"/>
        <v>0</v>
      </c>
      <c r="AE61" s="160">
        <f t="shared" si="23"/>
        <v>8.5243974132863023E-3</v>
      </c>
    </row>
    <row r="62" spans="1:31" s="154" customFormat="1">
      <c r="A62" s="154">
        <v>153</v>
      </c>
      <c r="B62" s="154" t="s">
        <v>30</v>
      </c>
      <c r="C62" s="155">
        <v>12366</v>
      </c>
      <c r="D62" s="155">
        <v>12369</v>
      </c>
      <c r="E62" s="10">
        <f t="shared" si="10"/>
        <v>3</v>
      </c>
      <c r="F62" s="89">
        <f t="shared" si="11"/>
        <v>2.4260067928194573E-4</v>
      </c>
      <c r="G62" s="155">
        <v>878</v>
      </c>
      <c r="H62" s="155">
        <v>191</v>
      </c>
      <c r="I62" s="155">
        <v>1344</v>
      </c>
      <c r="J62" s="155">
        <v>725</v>
      </c>
      <c r="K62" s="155">
        <v>779</v>
      </c>
      <c r="L62" s="155">
        <v>13166</v>
      </c>
      <c r="M62" s="155">
        <v>4045</v>
      </c>
      <c r="N62" s="155">
        <v>2929</v>
      </c>
      <c r="O62" s="155">
        <v>1151</v>
      </c>
      <c r="P62" s="155">
        <v>33</v>
      </c>
      <c r="Q62" s="155">
        <v>0</v>
      </c>
      <c r="R62" s="155">
        <v>1861</v>
      </c>
      <c r="S62" s="155"/>
      <c r="T62" s="160">
        <f t="shared" si="12"/>
        <v>7.0983911391381674E-2</v>
      </c>
      <c r="U62" s="160">
        <f t="shared" si="13"/>
        <v>1.5441830382407632E-2</v>
      </c>
      <c r="V62" s="160">
        <f t="shared" si="14"/>
        <v>0.10865874363327674</v>
      </c>
      <c r="W62" s="160">
        <f t="shared" si="15"/>
        <v>5.8614277629557766E-2</v>
      </c>
      <c r="X62" s="160">
        <f t="shared" si="16"/>
        <v>6.2980030721966201E-2</v>
      </c>
      <c r="Y62" s="160">
        <f t="shared" si="17"/>
        <v>1.0644352817527689</v>
      </c>
      <c r="Z62" s="160">
        <f t="shared" si="18"/>
        <v>0.32702724553318779</v>
      </c>
      <c r="AA62" s="160">
        <f t="shared" si="19"/>
        <v>0.23680168162341336</v>
      </c>
      <c r="AB62" s="160">
        <f t="shared" si="20"/>
        <v>9.3055218691891012E-2</v>
      </c>
      <c r="AC62" s="160">
        <f t="shared" si="21"/>
        <v>2.6679602231384912E-3</v>
      </c>
      <c r="AD62" s="160">
        <f t="shared" si="22"/>
        <v>0</v>
      </c>
      <c r="AE62" s="160">
        <f t="shared" si="23"/>
        <v>0.15045678712911312</v>
      </c>
    </row>
    <row r="63" spans="1:31" s="154" customFormat="1">
      <c r="A63" s="154">
        <v>165</v>
      </c>
      <c r="B63" s="154" t="s">
        <v>110</v>
      </c>
      <c r="C63" s="155">
        <v>4643</v>
      </c>
      <c r="D63" s="155">
        <v>4492</v>
      </c>
      <c r="E63" s="10">
        <f t="shared" si="10"/>
        <v>-151</v>
      </c>
      <c r="F63" s="89">
        <f t="shared" si="11"/>
        <v>-3.2522076243807874E-2</v>
      </c>
      <c r="G63" s="155">
        <v>856</v>
      </c>
      <c r="H63" s="155">
        <v>164</v>
      </c>
      <c r="I63" s="155">
        <v>1093</v>
      </c>
      <c r="J63" s="155">
        <v>667</v>
      </c>
      <c r="K63" s="155">
        <v>562</v>
      </c>
      <c r="L63" s="155">
        <v>8791</v>
      </c>
      <c r="M63" s="155">
        <v>2187</v>
      </c>
      <c r="N63" s="155">
        <v>1471</v>
      </c>
      <c r="O63" s="155">
        <v>489</v>
      </c>
      <c r="P63" s="155">
        <v>68</v>
      </c>
      <c r="Q63" s="155">
        <v>0</v>
      </c>
      <c r="R63" s="155">
        <v>548</v>
      </c>
      <c r="S63" s="155"/>
      <c r="T63" s="160">
        <f t="shared" si="12"/>
        <v>0.19056099732858414</v>
      </c>
      <c r="U63" s="160">
        <f t="shared" si="13"/>
        <v>3.6509349955476403E-2</v>
      </c>
      <c r="V63" s="160">
        <f t="shared" si="14"/>
        <v>0.24332146037399821</v>
      </c>
      <c r="W63" s="160">
        <f t="shared" si="15"/>
        <v>0.14848619768477292</v>
      </c>
      <c r="X63" s="160">
        <f t="shared" si="16"/>
        <v>0.12511130899376668</v>
      </c>
      <c r="Y63" s="160">
        <f t="shared" si="17"/>
        <v>1.9570347284060552</v>
      </c>
      <c r="Z63" s="160">
        <f t="shared" si="18"/>
        <v>0.48686553873552985</v>
      </c>
      <c r="AA63" s="160">
        <f t="shared" si="19"/>
        <v>0.32747105966162066</v>
      </c>
      <c r="AB63" s="160">
        <f t="shared" si="20"/>
        <v>0.10886019590382903</v>
      </c>
      <c r="AC63" s="160">
        <f t="shared" si="21"/>
        <v>1.5138023152270703E-2</v>
      </c>
      <c r="AD63" s="160">
        <f t="shared" si="22"/>
        <v>0</v>
      </c>
      <c r="AE63" s="160">
        <f t="shared" si="23"/>
        <v>0.1219946571682992</v>
      </c>
    </row>
    <row r="64" spans="1:31" s="154" customFormat="1">
      <c r="A64" s="154">
        <v>167</v>
      </c>
      <c r="B64" s="154" t="s">
        <v>437</v>
      </c>
      <c r="C64" s="155">
        <v>7008</v>
      </c>
      <c r="D64" s="155">
        <v>7047</v>
      </c>
      <c r="E64" s="10">
        <f t="shared" si="10"/>
        <v>39</v>
      </c>
      <c r="F64" s="89">
        <f t="shared" si="11"/>
        <v>5.5650684931507488E-3</v>
      </c>
      <c r="G64" s="155">
        <v>3522</v>
      </c>
      <c r="H64" s="155">
        <v>648</v>
      </c>
      <c r="I64" s="155">
        <v>4439</v>
      </c>
      <c r="J64" s="155">
        <v>2173</v>
      </c>
      <c r="K64" s="155">
        <v>2500</v>
      </c>
      <c r="L64" s="155">
        <v>46195</v>
      </c>
      <c r="M64" s="155">
        <v>9868</v>
      </c>
      <c r="N64" s="155">
        <v>5988</v>
      </c>
      <c r="O64" s="155">
        <v>2180</v>
      </c>
      <c r="P64" s="155">
        <v>83</v>
      </c>
      <c r="Q64" s="155">
        <v>0</v>
      </c>
      <c r="R64" s="155">
        <v>4836</v>
      </c>
      <c r="S64" s="155"/>
      <c r="T64" s="160">
        <f t="shared" si="12"/>
        <v>0.4997871434653044</v>
      </c>
      <c r="U64" s="160">
        <f t="shared" si="13"/>
        <v>9.1954022988505746E-2</v>
      </c>
      <c r="V64" s="160">
        <f t="shared" si="14"/>
        <v>0.62991343834255709</v>
      </c>
      <c r="W64" s="160">
        <f t="shared" si="15"/>
        <v>0.30835816659571447</v>
      </c>
      <c r="X64" s="160">
        <f t="shared" si="16"/>
        <v>0.3547608911593586</v>
      </c>
      <c r="Y64" s="160">
        <f t="shared" si="17"/>
        <v>6.555271746842628</v>
      </c>
      <c r="Z64" s="160">
        <f t="shared" si="18"/>
        <v>1.4003121895842203</v>
      </c>
      <c r="AA64" s="160">
        <f t="shared" si="19"/>
        <v>0.8497232865048957</v>
      </c>
      <c r="AB64" s="160">
        <f t="shared" si="20"/>
        <v>0.30935149709096071</v>
      </c>
      <c r="AC64" s="160">
        <f t="shared" si="21"/>
        <v>1.1778061586490706E-2</v>
      </c>
      <c r="AD64" s="160">
        <f t="shared" si="22"/>
        <v>0</v>
      </c>
      <c r="AE64" s="160">
        <f t="shared" si="23"/>
        <v>0.68624946785866325</v>
      </c>
    </row>
    <row r="65" spans="1:31" s="154" customFormat="1">
      <c r="A65" s="154">
        <v>169</v>
      </c>
      <c r="B65" s="154" t="s">
        <v>210</v>
      </c>
      <c r="C65" s="155">
        <v>5353</v>
      </c>
      <c r="D65" s="155">
        <v>5384</v>
      </c>
      <c r="E65" s="10">
        <f t="shared" si="10"/>
        <v>31</v>
      </c>
      <c r="F65" s="89">
        <f t="shared" si="11"/>
        <v>5.7911451522509871E-3</v>
      </c>
      <c r="G65" s="155">
        <v>207</v>
      </c>
      <c r="H65" s="155">
        <v>39</v>
      </c>
      <c r="I65" s="155">
        <v>344</v>
      </c>
      <c r="J65" s="155">
        <v>179</v>
      </c>
      <c r="K65" s="155">
        <v>190</v>
      </c>
      <c r="L65" s="155">
        <v>2583</v>
      </c>
      <c r="M65" s="155">
        <v>820</v>
      </c>
      <c r="N65" s="155">
        <v>448</v>
      </c>
      <c r="O65" s="155">
        <v>180</v>
      </c>
      <c r="P65" s="155">
        <v>22</v>
      </c>
      <c r="Q65" s="155">
        <v>0</v>
      </c>
      <c r="R65" s="155">
        <v>169</v>
      </c>
      <c r="S65" s="155"/>
      <c r="T65" s="160">
        <f t="shared" si="12"/>
        <v>3.8447251114413078E-2</v>
      </c>
      <c r="U65" s="160">
        <f t="shared" si="13"/>
        <v>7.2436849925705798E-3</v>
      </c>
      <c r="V65" s="160">
        <f t="shared" si="14"/>
        <v>6.3893016344725106E-2</v>
      </c>
      <c r="W65" s="160">
        <f t="shared" si="15"/>
        <v>3.324665676077266E-2</v>
      </c>
      <c r="X65" s="160">
        <f t="shared" si="16"/>
        <v>3.5289747399702823E-2</v>
      </c>
      <c r="Y65" s="160">
        <f t="shared" si="17"/>
        <v>0.4797548291233284</v>
      </c>
      <c r="Z65" s="160">
        <f t="shared" si="18"/>
        <v>0.15230312035661217</v>
      </c>
      <c r="AA65" s="160">
        <f t="shared" si="19"/>
        <v>8.3209509658246653E-2</v>
      </c>
      <c r="AB65" s="160">
        <f t="shared" si="20"/>
        <v>3.3432392273402674E-2</v>
      </c>
      <c r="AC65" s="160">
        <f t="shared" si="21"/>
        <v>4.0861812778603271E-3</v>
      </c>
      <c r="AD65" s="160">
        <f t="shared" si="22"/>
        <v>0</v>
      </c>
      <c r="AE65" s="160">
        <f t="shared" si="23"/>
        <v>3.1389301634472511E-2</v>
      </c>
    </row>
    <row r="66" spans="1:31" s="154" customFormat="1">
      <c r="A66" s="154">
        <v>171</v>
      </c>
      <c r="B66" s="154" t="s">
        <v>213</v>
      </c>
      <c r="C66" s="155">
        <v>1891</v>
      </c>
      <c r="D66" s="155">
        <v>1852</v>
      </c>
      <c r="E66" s="10">
        <f t="shared" si="10"/>
        <v>-39</v>
      </c>
      <c r="F66" s="89">
        <f t="shared" si="11"/>
        <v>-2.062400846113166E-2</v>
      </c>
      <c r="G66" s="155">
        <v>186</v>
      </c>
      <c r="H66" s="155">
        <v>45</v>
      </c>
      <c r="I66" s="155">
        <v>261</v>
      </c>
      <c r="J66" s="155">
        <v>139</v>
      </c>
      <c r="K66" s="155">
        <v>123</v>
      </c>
      <c r="L66" s="155">
        <v>2306</v>
      </c>
      <c r="M66" s="155">
        <v>820</v>
      </c>
      <c r="N66" s="155">
        <v>496</v>
      </c>
      <c r="O66" s="155">
        <v>164</v>
      </c>
      <c r="P66" s="155">
        <v>18</v>
      </c>
      <c r="Q66" s="155">
        <v>0</v>
      </c>
      <c r="R66" s="155">
        <v>187</v>
      </c>
      <c r="S66" s="155"/>
      <c r="T66" s="160">
        <f t="shared" si="12"/>
        <v>0.10043196544276457</v>
      </c>
      <c r="U66" s="160">
        <f t="shared" si="13"/>
        <v>2.429805615550756E-2</v>
      </c>
      <c r="V66" s="160">
        <f t="shared" si="14"/>
        <v>0.14092872570194384</v>
      </c>
      <c r="W66" s="160">
        <f t="shared" si="15"/>
        <v>7.505399568034557E-2</v>
      </c>
      <c r="X66" s="160">
        <f t="shared" si="16"/>
        <v>6.6414686825053998E-2</v>
      </c>
      <c r="Y66" s="160">
        <f t="shared" si="17"/>
        <v>1.2451403887688985</v>
      </c>
      <c r="Z66" s="160">
        <f t="shared" si="18"/>
        <v>0.4427645788336933</v>
      </c>
      <c r="AA66" s="160">
        <f t="shared" si="19"/>
        <v>0.2678185745140389</v>
      </c>
      <c r="AB66" s="160">
        <f t="shared" si="20"/>
        <v>8.8552915766738655E-2</v>
      </c>
      <c r="AC66" s="160">
        <f t="shared" si="21"/>
        <v>9.7192224622030237E-3</v>
      </c>
      <c r="AD66" s="160">
        <f t="shared" si="22"/>
        <v>0</v>
      </c>
      <c r="AE66" s="160">
        <f t="shared" si="23"/>
        <v>0.1009719222462203</v>
      </c>
    </row>
    <row r="67" spans="1:31" s="154" customFormat="1">
      <c r="A67" s="154">
        <v>172</v>
      </c>
      <c r="B67" s="154" t="s">
        <v>215</v>
      </c>
      <c r="C67" s="155">
        <v>4480</v>
      </c>
      <c r="D67" s="155">
        <v>4406</v>
      </c>
      <c r="E67" s="10">
        <f t="shared" si="10"/>
        <v>-74</v>
      </c>
      <c r="F67" s="89">
        <f t="shared" si="11"/>
        <v>-1.651785714285714E-2</v>
      </c>
      <c r="G67" s="155">
        <v>126</v>
      </c>
      <c r="H67" s="155">
        <v>19</v>
      </c>
      <c r="I67" s="155">
        <v>207</v>
      </c>
      <c r="J67" s="155">
        <v>116</v>
      </c>
      <c r="K67" s="155">
        <v>104</v>
      </c>
      <c r="L67" s="155">
        <v>1920</v>
      </c>
      <c r="M67" s="155">
        <v>860</v>
      </c>
      <c r="N67" s="155">
        <v>599</v>
      </c>
      <c r="O67" s="155">
        <v>220</v>
      </c>
      <c r="P67" s="155">
        <v>10</v>
      </c>
      <c r="Q67" s="155">
        <v>0</v>
      </c>
      <c r="R67" s="155">
        <v>103</v>
      </c>
      <c r="S67" s="155"/>
      <c r="T67" s="160">
        <f t="shared" si="12"/>
        <v>2.8597367226509306E-2</v>
      </c>
      <c r="U67" s="160">
        <f t="shared" si="13"/>
        <v>4.3123014071720384E-3</v>
      </c>
      <c r="V67" s="160">
        <f t="shared" si="14"/>
        <v>4.6981389014979572E-2</v>
      </c>
      <c r="W67" s="160">
        <f t="shared" si="15"/>
        <v>2.6327734906945077E-2</v>
      </c>
      <c r="X67" s="160">
        <f t="shared" si="16"/>
        <v>2.3604176123467997E-2</v>
      </c>
      <c r="Y67" s="160">
        <f t="shared" si="17"/>
        <v>0.4357694053563323</v>
      </c>
      <c r="Z67" s="160">
        <f t="shared" si="18"/>
        <v>0.19518837948252382</v>
      </c>
      <c r="AA67" s="160">
        <f t="shared" si="19"/>
        <v>0.13595097594189742</v>
      </c>
      <c r="AB67" s="160">
        <f t="shared" si="20"/>
        <v>4.993191103041307E-2</v>
      </c>
      <c r="AC67" s="160">
        <f t="shared" si="21"/>
        <v>2.2696323195642307E-3</v>
      </c>
      <c r="AD67" s="160">
        <f t="shared" si="22"/>
        <v>0</v>
      </c>
      <c r="AE67" s="160">
        <f t="shared" si="23"/>
        <v>2.3377212891511574E-2</v>
      </c>
    </row>
    <row r="68" spans="1:31" s="154" customFormat="1">
      <c r="A68" s="154">
        <v>176</v>
      </c>
      <c r="B68" s="154" t="s">
        <v>216</v>
      </c>
      <c r="C68" s="155">
        <v>25655</v>
      </c>
      <c r="D68" s="155">
        <v>25208</v>
      </c>
      <c r="E68" s="10">
        <f t="shared" si="10"/>
        <v>-447</v>
      </c>
      <c r="F68" s="89">
        <f t="shared" si="11"/>
        <v>-1.7423504190216321E-2</v>
      </c>
      <c r="G68" s="155">
        <v>121</v>
      </c>
      <c r="H68" s="155">
        <v>27</v>
      </c>
      <c r="I68" s="155">
        <v>173</v>
      </c>
      <c r="J68" s="155">
        <v>126</v>
      </c>
      <c r="K68" s="155">
        <v>117</v>
      </c>
      <c r="L68" s="155">
        <v>2070</v>
      </c>
      <c r="M68" s="155">
        <v>950</v>
      </c>
      <c r="N68" s="155">
        <v>554</v>
      </c>
      <c r="O68" s="155">
        <v>214</v>
      </c>
      <c r="P68" s="155">
        <v>0</v>
      </c>
      <c r="Q68" s="155">
        <v>0</v>
      </c>
      <c r="R68" s="155">
        <v>110</v>
      </c>
      <c r="S68" s="155"/>
      <c r="T68" s="160">
        <f t="shared" si="12"/>
        <v>4.8000634719136785E-3</v>
      </c>
      <c r="U68" s="160">
        <f t="shared" si="13"/>
        <v>1.0710885433195812E-3</v>
      </c>
      <c r="V68" s="160">
        <f t="shared" si="14"/>
        <v>6.8629006664550933E-3</v>
      </c>
      <c r="W68" s="160">
        <f t="shared" si="15"/>
        <v>4.9984132021580448E-3</v>
      </c>
      <c r="X68" s="160">
        <f t="shared" si="16"/>
        <v>4.6413836877181843E-3</v>
      </c>
      <c r="Y68" s="160">
        <f t="shared" si="17"/>
        <v>8.211678832116788E-2</v>
      </c>
      <c r="Z68" s="160">
        <f t="shared" si="18"/>
        <v>3.7686448746429707E-2</v>
      </c>
      <c r="AA68" s="160">
        <f t="shared" si="19"/>
        <v>2.1977150111075847E-2</v>
      </c>
      <c r="AB68" s="160">
        <f t="shared" si="20"/>
        <v>8.4893684544589017E-3</v>
      </c>
      <c r="AC68" s="160">
        <f t="shared" si="21"/>
        <v>0</v>
      </c>
      <c r="AD68" s="160">
        <f t="shared" si="22"/>
        <v>0</v>
      </c>
      <c r="AE68" s="160">
        <f t="shared" si="23"/>
        <v>4.3636940653760713E-3</v>
      </c>
    </row>
    <row r="69" spans="1:31" s="154" customFormat="1">
      <c r="A69" s="154">
        <v>177</v>
      </c>
      <c r="B69" s="154" t="s">
        <v>217</v>
      </c>
      <c r="C69" s="155">
        <v>16340</v>
      </c>
      <c r="D69" s="155">
        <v>16280</v>
      </c>
      <c r="E69" s="10">
        <f t="shared" si="10"/>
        <v>-60</v>
      </c>
      <c r="F69" s="89">
        <f t="shared" si="11"/>
        <v>-3.6719706242349659E-3</v>
      </c>
      <c r="G69" s="155">
        <v>66</v>
      </c>
      <c r="H69" s="155">
        <v>14</v>
      </c>
      <c r="I69" s="155">
        <v>119</v>
      </c>
      <c r="J69" s="155">
        <v>63</v>
      </c>
      <c r="K69" s="155">
        <v>54</v>
      </c>
      <c r="L69" s="155">
        <v>880</v>
      </c>
      <c r="M69" s="155">
        <v>317</v>
      </c>
      <c r="N69" s="155">
        <v>183</v>
      </c>
      <c r="O69" s="155">
        <v>72</v>
      </c>
      <c r="P69" s="155">
        <v>0</v>
      </c>
      <c r="Q69" s="155">
        <v>0</v>
      </c>
      <c r="R69" s="155">
        <v>22</v>
      </c>
      <c r="S69" s="155"/>
      <c r="T69" s="160">
        <f t="shared" si="12"/>
        <v>4.0540540540540543E-3</v>
      </c>
      <c r="U69" s="160">
        <f t="shared" si="13"/>
        <v>8.5995085995085993E-4</v>
      </c>
      <c r="V69" s="160">
        <f t="shared" si="14"/>
        <v>7.3095823095823097E-3</v>
      </c>
      <c r="W69" s="160">
        <f t="shared" si="15"/>
        <v>3.86977886977887E-3</v>
      </c>
      <c r="X69" s="160">
        <f t="shared" si="16"/>
        <v>3.316953316953317E-3</v>
      </c>
      <c r="Y69" s="160">
        <f t="shared" si="17"/>
        <v>5.4054054054054057E-2</v>
      </c>
      <c r="Z69" s="160">
        <f t="shared" si="18"/>
        <v>1.9471744471744473E-2</v>
      </c>
      <c r="AA69" s="160">
        <f t="shared" si="19"/>
        <v>1.1240786240786241E-2</v>
      </c>
      <c r="AB69" s="160">
        <f t="shared" si="20"/>
        <v>4.4226044226044229E-3</v>
      </c>
      <c r="AC69" s="160">
        <f t="shared" si="21"/>
        <v>0</v>
      </c>
      <c r="AD69" s="160">
        <f t="shared" si="22"/>
        <v>0</v>
      </c>
      <c r="AE69" s="160">
        <f t="shared" si="23"/>
        <v>1.3513513513513514E-3</v>
      </c>
    </row>
    <row r="70" spans="1:31" s="154" customFormat="1">
      <c r="A70" s="154">
        <v>178</v>
      </c>
      <c r="B70" s="154" t="s">
        <v>218</v>
      </c>
      <c r="C70" s="155">
        <v>77261</v>
      </c>
      <c r="D70" s="155">
        <v>77513</v>
      </c>
      <c r="E70" s="10">
        <f t="shared" si="10"/>
        <v>252</v>
      </c>
      <c r="F70" s="89">
        <f t="shared" si="11"/>
        <v>3.2616714772006894E-3</v>
      </c>
      <c r="G70" s="155">
        <v>217</v>
      </c>
      <c r="H70" s="155">
        <v>37</v>
      </c>
      <c r="I70" s="155">
        <v>282</v>
      </c>
      <c r="J70" s="155">
        <v>164</v>
      </c>
      <c r="K70" s="155">
        <v>163</v>
      </c>
      <c r="L70" s="155">
        <v>2737</v>
      </c>
      <c r="M70" s="155">
        <v>1126</v>
      </c>
      <c r="N70" s="155">
        <v>755</v>
      </c>
      <c r="O70" s="155">
        <v>288</v>
      </c>
      <c r="P70" s="155">
        <v>15</v>
      </c>
      <c r="Q70" s="155">
        <v>0</v>
      </c>
      <c r="R70" s="155">
        <v>154</v>
      </c>
      <c r="S70" s="155"/>
      <c r="T70" s="160">
        <f t="shared" si="12"/>
        <v>2.7995304013520312E-3</v>
      </c>
      <c r="U70" s="160">
        <f t="shared" si="13"/>
        <v>4.7733928502315738E-4</v>
      </c>
      <c r="V70" s="160">
        <f t="shared" si="14"/>
        <v>3.6380994155819023E-3</v>
      </c>
      <c r="W70" s="160">
        <f t="shared" si="15"/>
        <v>2.1157741282107519E-3</v>
      </c>
      <c r="X70" s="160">
        <f t="shared" si="16"/>
        <v>2.1028730664533692E-3</v>
      </c>
      <c r="Y70" s="160">
        <f t="shared" si="17"/>
        <v>3.5310206029956263E-2</v>
      </c>
      <c r="Z70" s="160">
        <f t="shared" si="18"/>
        <v>1.4526595538812845E-2</v>
      </c>
      <c r="AA70" s="160">
        <f t="shared" si="19"/>
        <v>9.7403016268238878E-3</v>
      </c>
      <c r="AB70" s="160">
        <f t="shared" si="20"/>
        <v>3.715505786126198E-3</v>
      </c>
      <c r="AC70" s="160">
        <f t="shared" si="21"/>
        <v>1.9351592636073948E-4</v>
      </c>
      <c r="AD70" s="160">
        <f t="shared" si="22"/>
        <v>0</v>
      </c>
      <c r="AE70" s="160">
        <f t="shared" si="23"/>
        <v>1.9867635106369254E-3</v>
      </c>
    </row>
    <row r="71" spans="1:31" s="154" customFormat="1">
      <c r="A71" s="154">
        <v>179</v>
      </c>
      <c r="B71" s="154" t="s">
        <v>438</v>
      </c>
      <c r="C71" s="155">
        <v>5046</v>
      </c>
      <c r="D71" s="155">
        <v>4990</v>
      </c>
      <c r="E71" s="10">
        <f t="shared" si="10"/>
        <v>-56</v>
      </c>
      <c r="F71" s="89">
        <f t="shared" si="11"/>
        <v>-1.1097899326198979E-2</v>
      </c>
      <c r="G71" s="155">
        <v>7448</v>
      </c>
      <c r="H71" s="155">
        <v>1396</v>
      </c>
      <c r="I71" s="155">
        <v>9153</v>
      </c>
      <c r="J71" s="155">
        <v>4729</v>
      </c>
      <c r="K71" s="155">
        <v>4978</v>
      </c>
      <c r="L71" s="155">
        <v>90360</v>
      </c>
      <c r="M71" s="155">
        <v>15147</v>
      </c>
      <c r="N71" s="155">
        <v>9466</v>
      </c>
      <c r="O71" s="155">
        <v>3210</v>
      </c>
      <c r="P71" s="155">
        <v>299</v>
      </c>
      <c r="Q71" s="155">
        <v>16</v>
      </c>
      <c r="R71" s="155">
        <v>8694</v>
      </c>
      <c r="S71" s="155"/>
      <c r="T71" s="160">
        <f t="shared" si="12"/>
        <v>1.4925851703406814</v>
      </c>
      <c r="U71" s="160">
        <f t="shared" si="13"/>
        <v>0.27975951903807617</v>
      </c>
      <c r="V71" s="160">
        <f t="shared" si="14"/>
        <v>1.8342685370741483</v>
      </c>
      <c r="W71" s="160">
        <f t="shared" si="15"/>
        <v>0.94769539078156317</v>
      </c>
      <c r="X71" s="160">
        <f t="shared" si="16"/>
        <v>0.9975951903807615</v>
      </c>
      <c r="Y71" s="160">
        <f t="shared" si="17"/>
        <v>18.108216432865731</v>
      </c>
      <c r="Z71" s="160">
        <f t="shared" si="18"/>
        <v>3.0354709418837675</v>
      </c>
      <c r="AA71" s="160">
        <f t="shared" si="19"/>
        <v>1.8969939879759519</v>
      </c>
      <c r="AB71" s="160">
        <f t="shared" si="20"/>
        <v>0.64328657314629256</v>
      </c>
      <c r="AC71" s="160">
        <f t="shared" si="21"/>
        <v>5.9919839679358718E-2</v>
      </c>
      <c r="AD71" s="160">
        <f t="shared" si="22"/>
        <v>3.2064128256513026E-3</v>
      </c>
      <c r="AE71" s="160">
        <f t="shared" si="23"/>
        <v>1.7422845691382765</v>
      </c>
    </row>
    <row r="72" spans="1:31" s="154" customFormat="1">
      <c r="A72" s="154">
        <v>181</v>
      </c>
      <c r="B72" s="154" t="s">
        <v>219</v>
      </c>
      <c r="C72" s="155">
        <v>5512</v>
      </c>
      <c r="D72" s="155">
        <v>5610</v>
      </c>
      <c r="E72" s="10">
        <f t="shared" si="10"/>
        <v>98</v>
      </c>
      <c r="F72" s="89">
        <f t="shared" si="11"/>
        <v>1.7779390420899821E-2</v>
      </c>
      <c r="G72" s="155">
        <v>68</v>
      </c>
      <c r="H72" s="155">
        <v>9</v>
      </c>
      <c r="I72" s="155">
        <v>126</v>
      </c>
      <c r="J72" s="155">
        <v>51</v>
      </c>
      <c r="K72" s="155">
        <v>54</v>
      </c>
      <c r="L72" s="155">
        <v>836</v>
      </c>
      <c r="M72" s="155">
        <v>295</v>
      </c>
      <c r="N72" s="155">
        <v>169</v>
      </c>
      <c r="O72" s="155">
        <v>75</v>
      </c>
      <c r="P72" s="155">
        <v>0</v>
      </c>
      <c r="Q72" s="155">
        <v>0</v>
      </c>
      <c r="R72" s="155">
        <v>36</v>
      </c>
      <c r="S72" s="155"/>
      <c r="T72" s="160">
        <f t="shared" si="12"/>
        <v>1.2121212121212121E-2</v>
      </c>
      <c r="U72" s="160">
        <f t="shared" si="13"/>
        <v>1.6042780748663102E-3</v>
      </c>
      <c r="V72" s="160">
        <f t="shared" si="14"/>
        <v>2.2459893048128343E-2</v>
      </c>
      <c r="W72" s="160">
        <f t="shared" si="15"/>
        <v>9.0909090909090905E-3</v>
      </c>
      <c r="X72" s="160">
        <f t="shared" si="16"/>
        <v>9.6256684491978616E-3</v>
      </c>
      <c r="Y72" s="160">
        <f t="shared" si="17"/>
        <v>0.14901960784313725</v>
      </c>
      <c r="Z72" s="160">
        <f t="shared" si="18"/>
        <v>5.2584670231729053E-2</v>
      </c>
      <c r="AA72" s="160">
        <f t="shared" si="19"/>
        <v>3.0124777183600713E-2</v>
      </c>
      <c r="AB72" s="160">
        <f t="shared" si="20"/>
        <v>1.3368983957219251E-2</v>
      </c>
      <c r="AC72" s="160">
        <f t="shared" si="21"/>
        <v>0</v>
      </c>
      <c r="AD72" s="160">
        <f t="shared" si="22"/>
        <v>0</v>
      </c>
      <c r="AE72" s="160">
        <f t="shared" si="23"/>
        <v>6.4171122994652408E-3</v>
      </c>
    </row>
    <row r="73" spans="1:31" s="154" customFormat="1">
      <c r="A73" s="154">
        <v>182</v>
      </c>
      <c r="B73" s="154" t="s">
        <v>111</v>
      </c>
      <c r="C73" s="155">
        <v>4624</v>
      </c>
      <c r="D73" s="155">
        <v>4540</v>
      </c>
      <c r="E73" s="10">
        <f t="shared" si="10"/>
        <v>-84</v>
      </c>
      <c r="F73" s="89">
        <f t="shared" si="11"/>
        <v>-1.8166089965397925E-2</v>
      </c>
      <c r="G73" s="155">
        <v>613</v>
      </c>
      <c r="H73" s="155">
        <v>139</v>
      </c>
      <c r="I73" s="155">
        <v>1117</v>
      </c>
      <c r="J73" s="155">
        <v>635</v>
      </c>
      <c r="K73" s="155">
        <v>577</v>
      </c>
      <c r="L73" s="155">
        <v>9701</v>
      </c>
      <c r="M73" s="155">
        <v>3394</v>
      </c>
      <c r="N73" s="155">
        <v>2356</v>
      </c>
      <c r="O73" s="155">
        <v>815</v>
      </c>
      <c r="P73" s="155">
        <v>25</v>
      </c>
      <c r="Q73" s="155">
        <v>0</v>
      </c>
      <c r="R73" s="155">
        <v>476</v>
      </c>
      <c r="S73" s="155"/>
      <c r="T73" s="160">
        <f t="shared" si="12"/>
        <v>0.13502202643171807</v>
      </c>
      <c r="U73" s="160">
        <f t="shared" si="13"/>
        <v>3.0616740088105728E-2</v>
      </c>
      <c r="V73" s="160">
        <f t="shared" si="14"/>
        <v>0.24603524229074891</v>
      </c>
      <c r="W73" s="160">
        <f t="shared" si="15"/>
        <v>0.13986784140969163</v>
      </c>
      <c r="X73" s="160">
        <f t="shared" si="16"/>
        <v>0.12709251101321586</v>
      </c>
      <c r="Y73" s="160">
        <f t="shared" si="17"/>
        <v>2.136784140969163</v>
      </c>
      <c r="Z73" s="160">
        <f t="shared" si="18"/>
        <v>0.74757709251101323</v>
      </c>
      <c r="AA73" s="160">
        <f t="shared" si="19"/>
        <v>0.51894273127753299</v>
      </c>
      <c r="AB73" s="160">
        <f t="shared" si="20"/>
        <v>0.17951541850220265</v>
      </c>
      <c r="AC73" s="160">
        <f t="shared" si="21"/>
        <v>5.5066079295154188E-3</v>
      </c>
      <c r="AD73" s="160">
        <f t="shared" si="22"/>
        <v>0</v>
      </c>
      <c r="AE73" s="160">
        <f t="shared" si="23"/>
        <v>0.10484581497797357</v>
      </c>
    </row>
    <row r="74" spans="1:31" s="154" customFormat="1">
      <c r="A74" s="154">
        <v>186</v>
      </c>
      <c r="B74" s="154" t="s">
        <v>34</v>
      </c>
      <c r="C74" s="155">
        <v>4263</v>
      </c>
      <c r="D74" s="155">
        <v>4171</v>
      </c>
      <c r="E74" s="10">
        <f t="shared" si="10"/>
        <v>-92</v>
      </c>
      <c r="F74" s="89">
        <f t="shared" si="11"/>
        <v>-2.1581046211588073E-2</v>
      </c>
      <c r="G74" s="155">
        <v>2709</v>
      </c>
      <c r="H74" s="155">
        <v>525</v>
      </c>
      <c r="I74" s="155">
        <v>3180</v>
      </c>
      <c r="J74" s="155">
        <v>1618</v>
      </c>
      <c r="K74" s="155">
        <v>1629</v>
      </c>
      <c r="L74" s="155">
        <v>26949</v>
      </c>
      <c r="M74" s="155">
        <v>5213</v>
      </c>
      <c r="N74" s="155">
        <v>2977</v>
      </c>
      <c r="O74" s="155">
        <v>830</v>
      </c>
      <c r="P74" s="155">
        <v>471</v>
      </c>
      <c r="Q74" s="155">
        <v>0</v>
      </c>
      <c r="R74" s="155">
        <v>3299</v>
      </c>
      <c r="S74" s="155"/>
      <c r="T74" s="160">
        <f t="shared" si="12"/>
        <v>0.64948453608247425</v>
      </c>
      <c r="U74" s="160">
        <f t="shared" si="13"/>
        <v>0.12586909614001437</v>
      </c>
      <c r="V74" s="160">
        <f t="shared" si="14"/>
        <v>0.76240709661951567</v>
      </c>
      <c r="W74" s="160">
        <f t="shared" si="15"/>
        <v>0.38791656677055864</v>
      </c>
      <c r="X74" s="160">
        <f t="shared" si="16"/>
        <v>0.39055382402301608</v>
      </c>
      <c r="Y74" s="160">
        <f t="shared" si="17"/>
        <v>6.4610405178614245</v>
      </c>
      <c r="Z74" s="160">
        <f t="shared" si="18"/>
        <v>1.2498201870055143</v>
      </c>
      <c r="AA74" s="160">
        <f t="shared" si="19"/>
        <v>0.71373771277871012</v>
      </c>
      <c r="AB74" s="160">
        <f t="shared" si="20"/>
        <v>0.19899304723087988</v>
      </c>
      <c r="AC74" s="160">
        <f t="shared" si="21"/>
        <v>0.11292256053704147</v>
      </c>
      <c r="AD74" s="160">
        <f t="shared" si="22"/>
        <v>0</v>
      </c>
      <c r="AE74" s="160">
        <f t="shared" si="23"/>
        <v>0.79093742507791898</v>
      </c>
    </row>
    <row r="75" spans="1:31" s="154" customFormat="1">
      <c r="A75" s="154">
        <v>202</v>
      </c>
      <c r="B75" s="154" t="s">
        <v>439</v>
      </c>
      <c r="C75" s="155">
        <v>4444</v>
      </c>
      <c r="D75" s="155">
        <v>4352</v>
      </c>
      <c r="E75" s="10">
        <f t="shared" si="10"/>
        <v>-92</v>
      </c>
      <c r="F75" s="89">
        <f t="shared" si="11"/>
        <v>-2.0702070207020751E-2</v>
      </c>
      <c r="G75" s="155">
        <v>2419</v>
      </c>
      <c r="H75" s="155">
        <v>455</v>
      </c>
      <c r="I75" s="155">
        <v>2778</v>
      </c>
      <c r="J75" s="155">
        <v>1384</v>
      </c>
      <c r="K75" s="155">
        <v>1303</v>
      </c>
      <c r="L75" s="155">
        <v>19847</v>
      </c>
      <c r="M75" s="155">
        <v>4102</v>
      </c>
      <c r="N75" s="155">
        <v>2738</v>
      </c>
      <c r="O75" s="155">
        <v>822</v>
      </c>
      <c r="P75" s="155">
        <v>1740</v>
      </c>
      <c r="Q75" s="155">
        <v>0</v>
      </c>
      <c r="R75" s="155">
        <v>2081</v>
      </c>
      <c r="S75" s="155"/>
      <c r="T75" s="160">
        <f t="shared" si="12"/>
        <v>0.55583639705882348</v>
      </c>
      <c r="U75" s="160">
        <f t="shared" si="13"/>
        <v>0.10454963235294118</v>
      </c>
      <c r="V75" s="160">
        <f t="shared" si="14"/>
        <v>0.63832720588235292</v>
      </c>
      <c r="W75" s="160">
        <f t="shared" si="15"/>
        <v>0.31801470588235292</v>
      </c>
      <c r="X75" s="160">
        <f t="shared" si="16"/>
        <v>0.29940257352941174</v>
      </c>
      <c r="Y75" s="160">
        <f t="shared" si="17"/>
        <v>4.5604319852941178</v>
      </c>
      <c r="Z75" s="160">
        <f t="shared" si="18"/>
        <v>0.94255514705882348</v>
      </c>
      <c r="AA75" s="160">
        <f t="shared" si="19"/>
        <v>0.62913602941176472</v>
      </c>
      <c r="AB75" s="160">
        <f t="shared" si="20"/>
        <v>0.18887867647058823</v>
      </c>
      <c r="AC75" s="160">
        <f t="shared" si="21"/>
        <v>0.39981617647058826</v>
      </c>
      <c r="AD75" s="160">
        <f t="shared" si="22"/>
        <v>0</v>
      </c>
      <c r="AE75" s="160">
        <f t="shared" si="23"/>
        <v>0.47817095588235292</v>
      </c>
    </row>
    <row r="76" spans="1:31" s="154" customFormat="1">
      <c r="A76" s="154">
        <v>204</v>
      </c>
      <c r="B76" s="154" t="s">
        <v>220</v>
      </c>
      <c r="C76" s="155">
        <v>1786</v>
      </c>
      <c r="D76" s="155">
        <v>1768</v>
      </c>
      <c r="E76" s="10">
        <f t="shared" si="10"/>
        <v>-18</v>
      </c>
      <c r="F76" s="89">
        <f t="shared" si="11"/>
        <v>-1.007838745800671E-2</v>
      </c>
      <c r="G76" s="155">
        <v>78</v>
      </c>
      <c r="H76" s="155">
        <v>15</v>
      </c>
      <c r="I76" s="155">
        <v>142</v>
      </c>
      <c r="J76" s="155">
        <v>69</v>
      </c>
      <c r="K76" s="155">
        <v>74</v>
      </c>
      <c r="L76" s="155">
        <v>1288</v>
      </c>
      <c r="M76" s="155">
        <v>511</v>
      </c>
      <c r="N76" s="155">
        <v>388</v>
      </c>
      <c r="O76" s="155">
        <v>124</v>
      </c>
      <c r="P76" s="155">
        <v>0</v>
      </c>
      <c r="Q76" s="155">
        <v>0</v>
      </c>
      <c r="R76" s="155">
        <v>50</v>
      </c>
      <c r="S76" s="155"/>
      <c r="T76" s="160">
        <f t="shared" si="12"/>
        <v>4.4117647058823532E-2</v>
      </c>
      <c r="U76" s="160">
        <f t="shared" si="13"/>
        <v>8.4841628959276012E-3</v>
      </c>
      <c r="V76" s="160">
        <f t="shared" si="14"/>
        <v>8.031674208144797E-2</v>
      </c>
      <c r="W76" s="160">
        <f t="shared" si="15"/>
        <v>3.9027149321266968E-2</v>
      </c>
      <c r="X76" s="160">
        <f t="shared" si="16"/>
        <v>4.1855203619909499E-2</v>
      </c>
      <c r="Y76" s="160">
        <f t="shared" si="17"/>
        <v>0.72850678733031671</v>
      </c>
      <c r="Z76" s="160">
        <f t="shared" si="18"/>
        <v>0.28902714932126694</v>
      </c>
      <c r="AA76" s="160">
        <f t="shared" si="19"/>
        <v>0.21945701357466063</v>
      </c>
      <c r="AB76" s="160">
        <f t="shared" si="20"/>
        <v>7.0135746606334842E-2</v>
      </c>
      <c r="AC76" s="160">
        <f t="shared" si="21"/>
        <v>0</v>
      </c>
      <c r="AD76" s="160">
        <f t="shared" si="22"/>
        <v>0</v>
      </c>
      <c r="AE76" s="160">
        <f t="shared" si="23"/>
        <v>2.828054298642534E-2</v>
      </c>
    </row>
    <row r="77" spans="1:31" s="154" customFormat="1">
      <c r="A77" s="154">
        <v>205</v>
      </c>
      <c r="B77" s="154" t="s">
        <v>38</v>
      </c>
      <c r="C77" s="155">
        <v>5887</v>
      </c>
      <c r="D77" s="155">
        <v>5769</v>
      </c>
      <c r="E77" s="10">
        <f t="shared" si="10"/>
        <v>-118</v>
      </c>
      <c r="F77" s="89">
        <f t="shared" si="11"/>
        <v>-2.0044165109563417E-2</v>
      </c>
      <c r="G77" s="155">
        <v>1759</v>
      </c>
      <c r="H77" s="155">
        <v>382</v>
      </c>
      <c r="I77" s="155">
        <v>2452</v>
      </c>
      <c r="J77" s="155">
        <v>1285</v>
      </c>
      <c r="K77" s="155">
        <v>1304</v>
      </c>
      <c r="L77" s="155">
        <v>20131</v>
      </c>
      <c r="M77" s="155">
        <v>5026</v>
      </c>
      <c r="N77" s="155">
        <v>2881</v>
      </c>
      <c r="O77" s="155">
        <v>1077</v>
      </c>
      <c r="P77" s="155">
        <v>38</v>
      </c>
      <c r="Q77" s="155">
        <v>0</v>
      </c>
      <c r="R77" s="155">
        <v>1852</v>
      </c>
      <c r="S77" s="155"/>
      <c r="T77" s="160">
        <f t="shared" si="12"/>
        <v>0.3049055295545155</v>
      </c>
      <c r="U77" s="160">
        <f t="shared" si="13"/>
        <v>6.6215981972612234E-2</v>
      </c>
      <c r="V77" s="160">
        <f t="shared" si="14"/>
        <v>0.42503033454671518</v>
      </c>
      <c r="W77" s="160">
        <f t="shared" si="15"/>
        <v>0.22274224302305426</v>
      </c>
      <c r="X77" s="160">
        <f t="shared" si="16"/>
        <v>0.22603570809499046</v>
      </c>
      <c r="Y77" s="160">
        <f t="shared" si="17"/>
        <v>3.4895129138498873</v>
      </c>
      <c r="Z77" s="160">
        <f t="shared" si="18"/>
        <v>0.87120818166059977</v>
      </c>
      <c r="AA77" s="160">
        <f t="shared" si="19"/>
        <v>0.49939330906569596</v>
      </c>
      <c r="AB77" s="160">
        <f t="shared" si="20"/>
        <v>0.18668746749869994</v>
      </c>
      <c r="AC77" s="160">
        <f t="shared" si="21"/>
        <v>6.5869301438724213E-3</v>
      </c>
      <c r="AD77" s="160">
        <f t="shared" si="22"/>
        <v>0</v>
      </c>
      <c r="AE77" s="160">
        <f t="shared" si="23"/>
        <v>0.32102617438030856</v>
      </c>
    </row>
    <row r="78" spans="1:31" s="154" customFormat="1">
      <c r="A78" s="154">
        <v>208</v>
      </c>
      <c r="B78" s="154" t="s">
        <v>112</v>
      </c>
      <c r="C78" s="155">
        <v>144473</v>
      </c>
      <c r="D78" s="155">
        <v>145887</v>
      </c>
      <c r="E78" s="10">
        <f t="shared" si="10"/>
        <v>1414</v>
      </c>
      <c r="F78" s="89">
        <f t="shared" si="11"/>
        <v>9.7872958961189305E-3</v>
      </c>
      <c r="G78" s="155">
        <v>739</v>
      </c>
      <c r="H78" s="155">
        <v>136</v>
      </c>
      <c r="I78" s="155">
        <v>965</v>
      </c>
      <c r="J78" s="155">
        <v>517</v>
      </c>
      <c r="K78" s="155">
        <v>480</v>
      </c>
      <c r="L78" s="155">
        <v>6188</v>
      </c>
      <c r="M78" s="155">
        <v>1770</v>
      </c>
      <c r="N78" s="155">
        <v>1122</v>
      </c>
      <c r="O78" s="155">
        <v>418</v>
      </c>
      <c r="P78" s="155">
        <v>55</v>
      </c>
      <c r="Q78" s="155">
        <v>0</v>
      </c>
      <c r="R78" s="155">
        <v>386</v>
      </c>
      <c r="S78" s="155"/>
      <c r="T78" s="160">
        <f t="shared" si="12"/>
        <v>5.0655644437132847E-3</v>
      </c>
      <c r="U78" s="160">
        <f t="shared" si="13"/>
        <v>9.3222836853180892E-4</v>
      </c>
      <c r="V78" s="160">
        <f t="shared" si="14"/>
        <v>6.6147086443617319E-3</v>
      </c>
      <c r="W78" s="160">
        <f t="shared" si="15"/>
        <v>3.5438387244922441E-3</v>
      </c>
      <c r="X78" s="160">
        <f t="shared" si="16"/>
        <v>3.2902177712887371E-3</v>
      </c>
      <c r="Y78" s="160">
        <f t="shared" si="17"/>
        <v>4.2416390768197303E-2</v>
      </c>
      <c r="Z78" s="160">
        <f t="shared" si="18"/>
        <v>1.2132678031627219E-2</v>
      </c>
      <c r="AA78" s="160">
        <f t="shared" si="19"/>
        <v>7.6908840403874228E-3</v>
      </c>
      <c r="AB78" s="160">
        <f t="shared" si="20"/>
        <v>2.865231309163942E-3</v>
      </c>
      <c r="AC78" s="160">
        <f t="shared" si="21"/>
        <v>3.7700411962683449E-4</v>
      </c>
      <c r="AD78" s="160">
        <f t="shared" si="22"/>
        <v>0</v>
      </c>
      <c r="AE78" s="160">
        <f t="shared" si="23"/>
        <v>2.6458834577446928E-3</v>
      </c>
    </row>
    <row r="79" spans="1:31" s="154" customFormat="1">
      <c r="A79" s="154">
        <v>211</v>
      </c>
      <c r="B79" s="154" t="s">
        <v>41</v>
      </c>
      <c r="C79" s="155">
        <v>1685</v>
      </c>
      <c r="D79" s="155">
        <v>1683</v>
      </c>
      <c r="E79" s="10">
        <f t="shared" ref="E79:E142" si="24">D79-C79</f>
        <v>-2</v>
      </c>
      <c r="F79" s="89">
        <f t="shared" ref="F79:F142" si="25">D79/C79-1</f>
        <v>-1.1869436201780159E-3</v>
      </c>
      <c r="G79" s="155">
        <v>2045</v>
      </c>
      <c r="H79" s="155">
        <v>443</v>
      </c>
      <c r="I79" s="155">
        <v>2613</v>
      </c>
      <c r="J79" s="155">
        <v>1374</v>
      </c>
      <c r="K79" s="155">
        <v>1291</v>
      </c>
      <c r="L79" s="155">
        <v>18230</v>
      </c>
      <c r="M79" s="155">
        <v>3708</v>
      </c>
      <c r="N79" s="155">
        <v>2464</v>
      </c>
      <c r="O79" s="155">
        <v>791</v>
      </c>
      <c r="P79" s="155">
        <v>78</v>
      </c>
      <c r="Q79" s="155">
        <v>0</v>
      </c>
      <c r="R79" s="155">
        <v>986</v>
      </c>
      <c r="S79" s="155"/>
      <c r="T79" s="160">
        <f t="shared" ref="T79:T142" si="26">G79/$D79</f>
        <v>1.2150920974450385</v>
      </c>
      <c r="U79" s="160">
        <f t="shared" ref="U79:U142" si="27">H79/$D79</f>
        <v>0.26322043969102793</v>
      </c>
      <c r="V79" s="160">
        <f t="shared" ref="V79:V142" si="28">I79/$D79</f>
        <v>1.552584670231729</v>
      </c>
      <c r="W79" s="160">
        <f t="shared" ref="W79:W142" si="29">J79/$D79</f>
        <v>0.81639928698752229</v>
      </c>
      <c r="X79" s="160">
        <f t="shared" ref="X79:X142" si="30">K79/$D79</f>
        <v>0.76708259061200235</v>
      </c>
      <c r="Y79" s="160">
        <f t="shared" ref="Y79:Y142" si="31">L79/$D79</f>
        <v>10.831847890671421</v>
      </c>
      <c r="Z79" s="160">
        <f t="shared" ref="Z79:Z142" si="32">M79/$D79</f>
        <v>2.2032085561497325</v>
      </c>
      <c r="AA79" s="160">
        <f t="shared" ref="AA79:AA142" si="33">N79/$D79</f>
        <v>1.4640522875816993</v>
      </c>
      <c r="AB79" s="160">
        <f t="shared" ref="AB79:AB142" si="34">O79/$D79</f>
        <v>0.46999405822935236</v>
      </c>
      <c r="AC79" s="160">
        <f t="shared" ref="AC79:AC142" si="35">P79/$D79</f>
        <v>4.6345811051693407E-2</v>
      </c>
      <c r="AD79" s="160">
        <f t="shared" ref="AD79:AD142" si="36">Q79/$D79</f>
        <v>0</v>
      </c>
      <c r="AE79" s="160">
        <f t="shared" ref="AE79:AE142" si="37">R79/$D79</f>
        <v>0.58585858585858586</v>
      </c>
    </row>
    <row r="80" spans="1:31" s="154" customFormat="1">
      <c r="A80" s="154">
        <v>213</v>
      </c>
      <c r="B80" s="154" t="s">
        <v>221</v>
      </c>
      <c r="C80" s="155">
        <v>19767</v>
      </c>
      <c r="D80" s="155">
        <v>19347</v>
      </c>
      <c r="E80" s="10">
        <f t="shared" si="24"/>
        <v>-420</v>
      </c>
      <c r="F80" s="89">
        <f t="shared" si="25"/>
        <v>-2.1247533768401827E-2</v>
      </c>
      <c r="G80" s="155">
        <v>167</v>
      </c>
      <c r="H80" s="155">
        <v>32</v>
      </c>
      <c r="I80" s="155">
        <v>267</v>
      </c>
      <c r="J80" s="155">
        <v>156</v>
      </c>
      <c r="K80" s="155">
        <v>128</v>
      </c>
      <c r="L80" s="155">
        <v>2427</v>
      </c>
      <c r="M80" s="155">
        <v>1027</v>
      </c>
      <c r="N80" s="155">
        <v>692</v>
      </c>
      <c r="O80" s="155">
        <v>258</v>
      </c>
      <c r="P80" s="155">
        <v>10</v>
      </c>
      <c r="Q80" s="155">
        <v>0</v>
      </c>
      <c r="R80" s="155">
        <v>94</v>
      </c>
      <c r="S80" s="155"/>
      <c r="T80" s="160">
        <f t="shared" si="26"/>
        <v>8.6318292241691214E-3</v>
      </c>
      <c r="U80" s="160">
        <f t="shared" si="27"/>
        <v>1.6540032046312089E-3</v>
      </c>
      <c r="V80" s="160">
        <f t="shared" si="28"/>
        <v>1.380058923864165E-2</v>
      </c>
      <c r="W80" s="160">
        <f t="shared" si="29"/>
        <v>8.0632656225771444E-3</v>
      </c>
      <c r="X80" s="160">
        <f t="shared" si="30"/>
        <v>6.6160128185248357E-3</v>
      </c>
      <c r="Y80" s="160">
        <f t="shared" si="31"/>
        <v>0.12544580555124826</v>
      </c>
      <c r="Z80" s="160">
        <f t="shared" si="32"/>
        <v>5.308316534863286E-2</v>
      </c>
      <c r="AA80" s="160">
        <f t="shared" si="33"/>
        <v>3.5767819300149897E-2</v>
      </c>
      <c r="AB80" s="160">
        <f t="shared" si="34"/>
        <v>1.3335400837339122E-2</v>
      </c>
      <c r="AC80" s="160">
        <f t="shared" si="35"/>
        <v>5.1687600144725279E-4</v>
      </c>
      <c r="AD80" s="160">
        <f t="shared" si="36"/>
        <v>0</v>
      </c>
      <c r="AE80" s="160">
        <f t="shared" si="37"/>
        <v>4.8586344136041766E-3</v>
      </c>
    </row>
    <row r="81" spans="1:31" s="154" customFormat="1">
      <c r="A81" s="154">
        <v>214</v>
      </c>
      <c r="B81" s="154" t="s">
        <v>113</v>
      </c>
      <c r="C81" s="155">
        <v>45226</v>
      </c>
      <c r="D81" s="155">
        <v>45630</v>
      </c>
      <c r="E81" s="10">
        <f t="shared" si="24"/>
        <v>404</v>
      </c>
      <c r="F81" s="89">
        <f t="shared" si="25"/>
        <v>8.9329146950869465E-3</v>
      </c>
      <c r="G81" s="155">
        <v>583</v>
      </c>
      <c r="H81" s="155">
        <v>116</v>
      </c>
      <c r="I81" s="155">
        <v>789</v>
      </c>
      <c r="J81" s="155">
        <v>383</v>
      </c>
      <c r="K81" s="155">
        <v>398</v>
      </c>
      <c r="L81" s="155">
        <v>6490</v>
      </c>
      <c r="M81" s="155">
        <v>2098</v>
      </c>
      <c r="N81" s="155">
        <v>1207</v>
      </c>
      <c r="O81" s="155">
        <v>464</v>
      </c>
      <c r="P81" s="155">
        <v>11</v>
      </c>
      <c r="Q81" s="155">
        <v>0</v>
      </c>
      <c r="R81" s="155">
        <v>556</v>
      </c>
      <c r="S81" s="155"/>
      <c r="T81" s="160">
        <f t="shared" si="26"/>
        <v>1.2776682007451239E-2</v>
      </c>
      <c r="U81" s="160">
        <f t="shared" si="27"/>
        <v>2.5421871575717729E-3</v>
      </c>
      <c r="V81" s="160">
        <f t="shared" si="28"/>
        <v>1.7291255752794214E-2</v>
      </c>
      <c r="W81" s="160">
        <f t="shared" si="29"/>
        <v>8.3936007012930091E-3</v>
      </c>
      <c r="X81" s="160">
        <f t="shared" si="30"/>
        <v>8.7223317992548757E-3</v>
      </c>
      <c r="Y81" s="160">
        <f t="shared" si="31"/>
        <v>0.14223098838483453</v>
      </c>
      <c r="Z81" s="160">
        <f t="shared" si="32"/>
        <v>4.5978522901599823E-2</v>
      </c>
      <c r="AA81" s="160">
        <f t="shared" si="33"/>
        <v>2.6451895682664914E-2</v>
      </c>
      <c r="AB81" s="160">
        <f t="shared" si="34"/>
        <v>1.0168748630287092E-2</v>
      </c>
      <c r="AC81" s="160">
        <f t="shared" si="35"/>
        <v>2.4106947183870261E-4</v>
      </c>
      <c r="AD81" s="160">
        <f t="shared" si="36"/>
        <v>0</v>
      </c>
      <c r="AE81" s="160">
        <f t="shared" si="37"/>
        <v>1.2184966031119878E-2</v>
      </c>
    </row>
    <row r="82" spans="1:31" s="154" customFormat="1">
      <c r="A82" s="154">
        <v>216</v>
      </c>
      <c r="B82" s="154" t="s">
        <v>222</v>
      </c>
      <c r="C82" s="155">
        <v>35497</v>
      </c>
      <c r="D82" s="155">
        <v>35848</v>
      </c>
      <c r="E82" s="10">
        <f t="shared" si="24"/>
        <v>351</v>
      </c>
      <c r="F82" s="89">
        <f t="shared" si="25"/>
        <v>9.8881595627799967E-3</v>
      </c>
      <c r="G82" s="155">
        <v>46</v>
      </c>
      <c r="H82" s="155">
        <v>8</v>
      </c>
      <c r="I82" s="155">
        <v>61</v>
      </c>
      <c r="J82" s="155">
        <v>40</v>
      </c>
      <c r="K82" s="155">
        <v>50</v>
      </c>
      <c r="L82" s="155">
        <v>595</v>
      </c>
      <c r="M82" s="155">
        <v>257</v>
      </c>
      <c r="N82" s="155">
        <v>133</v>
      </c>
      <c r="O82" s="155">
        <v>79</v>
      </c>
      <c r="P82" s="155">
        <v>0</v>
      </c>
      <c r="Q82" s="155">
        <v>0</v>
      </c>
      <c r="R82" s="155">
        <v>23</v>
      </c>
      <c r="S82" s="155"/>
      <c r="T82" s="160">
        <f t="shared" si="26"/>
        <v>1.2831957152421335E-3</v>
      </c>
      <c r="U82" s="160">
        <f t="shared" si="27"/>
        <v>2.2316447221602321E-4</v>
      </c>
      <c r="V82" s="160">
        <f t="shared" si="28"/>
        <v>1.7016291006471769E-3</v>
      </c>
      <c r="W82" s="160">
        <f t="shared" si="29"/>
        <v>1.1158223610801161E-3</v>
      </c>
      <c r="X82" s="160">
        <f t="shared" si="30"/>
        <v>1.394777951350145E-3</v>
      </c>
      <c r="Y82" s="160">
        <f t="shared" si="31"/>
        <v>1.6597857621066726E-2</v>
      </c>
      <c r="Z82" s="160">
        <f t="shared" si="32"/>
        <v>7.1691586699397453E-3</v>
      </c>
      <c r="AA82" s="160">
        <f t="shared" si="33"/>
        <v>3.7101093505913858E-3</v>
      </c>
      <c r="AB82" s="160">
        <f t="shared" si="34"/>
        <v>2.2037491631332292E-3</v>
      </c>
      <c r="AC82" s="160">
        <f t="shared" si="35"/>
        <v>0</v>
      </c>
      <c r="AD82" s="160">
        <f t="shared" si="36"/>
        <v>0</v>
      </c>
      <c r="AE82" s="160">
        <f t="shared" si="37"/>
        <v>6.4159785762106676E-4</v>
      </c>
    </row>
    <row r="83" spans="1:31" s="154" customFormat="1">
      <c r="A83" s="154">
        <v>217</v>
      </c>
      <c r="B83" s="154" t="s">
        <v>114</v>
      </c>
      <c r="C83" s="155">
        <v>2778</v>
      </c>
      <c r="D83" s="155">
        <v>2689</v>
      </c>
      <c r="E83" s="10">
        <f t="shared" si="24"/>
        <v>-89</v>
      </c>
      <c r="F83" s="89">
        <f t="shared" si="25"/>
        <v>-3.2037437005039582E-2</v>
      </c>
      <c r="G83" s="155">
        <v>309</v>
      </c>
      <c r="H83" s="155">
        <v>67</v>
      </c>
      <c r="I83" s="155">
        <v>447</v>
      </c>
      <c r="J83" s="155">
        <v>191</v>
      </c>
      <c r="K83" s="155">
        <v>210</v>
      </c>
      <c r="L83" s="155">
        <v>2739</v>
      </c>
      <c r="M83" s="155">
        <v>769</v>
      </c>
      <c r="N83" s="155">
        <v>444</v>
      </c>
      <c r="O83" s="155">
        <v>176</v>
      </c>
      <c r="P83" s="155">
        <v>21</v>
      </c>
      <c r="Q83" s="155">
        <v>0</v>
      </c>
      <c r="R83" s="155">
        <v>131</v>
      </c>
      <c r="S83" s="155"/>
      <c r="T83" s="160">
        <f t="shared" si="26"/>
        <v>0.11491260691706955</v>
      </c>
      <c r="U83" s="160">
        <f t="shared" si="27"/>
        <v>2.4916325771662327E-2</v>
      </c>
      <c r="V83" s="160">
        <f t="shared" si="28"/>
        <v>0.16623280029750837</v>
      </c>
      <c r="W83" s="160">
        <f t="shared" si="29"/>
        <v>7.1030122722201564E-2</v>
      </c>
      <c r="X83" s="160">
        <f t="shared" si="30"/>
        <v>7.8095946448493866E-2</v>
      </c>
      <c r="Y83" s="160">
        <f t="shared" si="31"/>
        <v>1.018594272963927</v>
      </c>
      <c r="Z83" s="160">
        <f t="shared" si="32"/>
        <v>0.28597991818519897</v>
      </c>
      <c r="AA83" s="160">
        <f t="shared" si="33"/>
        <v>0.16511714391967275</v>
      </c>
      <c r="AB83" s="160">
        <f t="shared" si="34"/>
        <v>6.5451840833023425E-2</v>
      </c>
      <c r="AC83" s="160">
        <f t="shared" si="35"/>
        <v>7.8095946448493861E-3</v>
      </c>
      <c r="AD83" s="160">
        <f t="shared" si="36"/>
        <v>0</v>
      </c>
      <c r="AE83" s="160">
        <f t="shared" si="37"/>
        <v>4.8716995165489031E-2</v>
      </c>
    </row>
    <row r="84" spans="1:31" s="154" customFormat="1">
      <c r="A84" s="154">
        <v>218</v>
      </c>
      <c r="B84" s="154" t="s">
        <v>223</v>
      </c>
      <c r="C84" s="155">
        <v>36493</v>
      </c>
      <c r="D84" s="155">
        <v>36297</v>
      </c>
      <c r="E84" s="10">
        <f t="shared" si="24"/>
        <v>-196</v>
      </c>
      <c r="F84" s="89">
        <f t="shared" si="25"/>
        <v>-5.3708930479817729E-3</v>
      </c>
      <c r="G84" s="155">
        <v>37</v>
      </c>
      <c r="H84" s="155">
        <v>11</v>
      </c>
      <c r="I84" s="155">
        <v>62</v>
      </c>
      <c r="J84" s="155">
        <v>27</v>
      </c>
      <c r="K84" s="155">
        <v>28</v>
      </c>
      <c r="L84" s="155">
        <v>578</v>
      </c>
      <c r="M84" s="155">
        <v>240</v>
      </c>
      <c r="N84" s="155">
        <v>127</v>
      </c>
      <c r="O84" s="155">
        <v>90</v>
      </c>
      <c r="P84" s="155">
        <v>20</v>
      </c>
      <c r="Q84" s="155">
        <v>0</v>
      </c>
      <c r="R84" s="155">
        <v>19</v>
      </c>
      <c r="S84" s="155"/>
      <c r="T84" s="160">
        <f t="shared" si="26"/>
        <v>1.0193679918450561E-3</v>
      </c>
      <c r="U84" s="160">
        <f t="shared" si="27"/>
        <v>3.0305534892690857E-4</v>
      </c>
      <c r="V84" s="160">
        <f t="shared" si="28"/>
        <v>1.708130148497121E-3</v>
      </c>
      <c r="W84" s="160">
        <f t="shared" si="29"/>
        <v>7.4386312918423014E-4</v>
      </c>
      <c r="X84" s="160">
        <f t="shared" si="30"/>
        <v>7.7141361545031266E-4</v>
      </c>
      <c r="Y84" s="160">
        <f t="shared" si="31"/>
        <v>1.5924181061795741E-2</v>
      </c>
      <c r="Z84" s="160">
        <f t="shared" si="32"/>
        <v>6.6121167038598232E-3</v>
      </c>
      <c r="AA84" s="160">
        <f t="shared" si="33"/>
        <v>3.4989117557924897E-3</v>
      </c>
      <c r="AB84" s="160">
        <f t="shared" si="34"/>
        <v>2.4795437639474338E-3</v>
      </c>
      <c r="AC84" s="160">
        <f t="shared" si="35"/>
        <v>5.510097253216519E-4</v>
      </c>
      <c r="AD84" s="160">
        <f t="shared" si="36"/>
        <v>0</v>
      </c>
      <c r="AE84" s="160">
        <f t="shared" si="37"/>
        <v>5.2345923905556938E-4</v>
      </c>
    </row>
    <row r="85" spans="1:31" s="154" customFormat="1">
      <c r="A85" s="154">
        <v>224</v>
      </c>
      <c r="B85" s="154" t="s">
        <v>115</v>
      </c>
      <c r="C85" s="155">
        <v>12412</v>
      </c>
      <c r="D85" s="155">
        <v>12335</v>
      </c>
      <c r="E85" s="10">
        <f t="shared" si="24"/>
        <v>-77</v>
      </c>
      <c r="F85" s="89">
        <f t="shared" si="25"/>
        <v>-6.2036738640025568E-3</v>
      </c>
      <c r="G85" s="155">
        <v>344</v>
      </c>
      <c r="H85" s="155">
        <v>76</v>
      </c>
      <c r="I85" s="155">
        <v>573</v>
      </c>
      <c r="J85" s="155">
        <v>343</v>
      </c>
      <c r="K85" s="155">
        <v>313</v>
      </c>
      <c r="L85" s="155">
        <v>4541</v>
      </c>
      <c r="M85" s="155">
        <v>1341</v>
      </c>
      <c r="N85" s="155">
        <v>768</v>
      </c>
      <c r="O85" s="155">
        <v>304</v>
      </c>
      <c r="P85" s="155">
        <v>66</v>
      </c>
      <c r="Q85" s="155">
        <v>0</v>
      </c>
      <c r="R85" s="155">
        <v>653</v>
      </c>
      <c r="S85" s="155"/>
      <c r="T85" s="160">
        <f t="shared" si="26"/>
        <v>2.7888123226591E-2</v>
      </c>
      <c r="U85" s="160">
        <f t="shared" si="27"/>
        <v>6.1613295500608026E-3</v>
      </c>
      <c r="V85" s="160">
        <f t="shared" si="28"/>
        <v>4.6453182002432106E-2</v>
      </c>
      <c r="W85" s="160">
        <f t="shared" si="29"/>
        <v>2.7807053100932306E-2</v>
      </c>
      <c r="X85" s="160">
        <f t="shared" si="30"/>
        <v>2.5374949331171463E-2</v>
      </c>
      <c r="Y85" s="160">
        <f t="shared" si="31"/>
        <v>0.36813944061613296</v>
      </c>
      <c r="Z85" s="160">
        <f t="shared" si="32"/>
        <v>0.10871503850830969</v>
      </c>
      <c r="AA85" s="160">
        <f t="shared" si="33"/>
        <v>6.2261856505877587E-2</v>
      </c>
      <c r="AB85" s="160">
        <f t="shared" si="34"/>
        <v>2.464531820024321E-2</v>
      </c>
      <c r="AC85" s="160">
        <f t="shared" si="35"/>
        <v>5.3506282934738551E-3</v>
      </c>
      <c r="AD85" s="160">
        <f t="shared" si="36"/>
        <v>0</v>
      </c>
      <c r="AE85" s="160">
        <f t="shared" si="37"/>
        <v>5.2938792055127686E-2</v>
      </c>
    </row>
    <row r="86" spans="1:31" s="154" customFormat="1">
      <c r="A86" s="154">
        <v>226</v>
      </c>
      <c r="B86" s="154" t="s">
        <v>225</v>
      </c>
      <c r="C86" s="155">
        <v>32622</v>
      </c>
      <c r="D86" s="155">
        <v>32959</v>
      </c>
      <c r="E86" s="10">
        <f t="shared" si="24"/>
        <v>337</v>
      </c>
      <c r="F86" s="89">
        <f t="shared" si="25"/>
        <v>1.0330451842315069E-2</v>
      </c>
      <c r="G86" s="155">
        <v>118</v>
      </c>
      <c r="H86" s="155">
        <v>34</v>
      </c>
      <c r="I86" s="155">
        <v>190</v>
      </c>
      <c r="J86" s="155">
        <v>124</v>
      </c>
      <c r="K86" s="155">
        <v>132</v>
      </c>
      <c r="L86" s="155">
        <v>1692</v>
      </c>
      <c r="M86" s="155">
        <v>735</v>
      </c>
      <c r="N86" s="155">
        <v>443</v>
      </c>
      <c r="O86" s="155">
        <v>197</v>
      </c>
      <c r="P86" s="155">
        <v>0</v>
      </c>
      <c r="Q86" s="155">
        <v>0</v>
      </c>
      <c r="R86" s="155">
        <v>55</v>
      </c>
      <c r="S86" s="155"/>
      <c r="T86" s="160">
        <f t="shared" si="26"/>
        <v>3.5802057101247003E-3</v>
      </c>
      <c r="U86" s="160">
        <f t="shared" si="27"/>
        <v>1.0315846961376255E-3</v>
      </c>
      <c r="V86" s="160">
        <f t="shared" si="28"/>
        <v>5.7647380078279077E-3</v>
      </c>
      <c r="W86" s="160">
        <f t="shared" si="29"/>
        <v>3.7622500682666345E-3</v>
      </c>
      <c r="X86" s="160">
        <f t="shared" si="30"/>
        <v>4.0049758791225465E-3</v>
      </c>
      <c r="Y86" s="160">
        <f t="shared" si="31"/>
        <v>5.1336508996025362E-2</v>
      </c>
      <c r="Z86" s="160">
        <f t="shared" si="32"/>
        <v>2.2300433872386904E-2</v>
      </c>
      <c r="AA86" s="160">
        <f t="shared" si="33"/>
        <v>1.3440941776146121E-2</v>
      </c>
      <c r="AB86" s="160">
        <f t="shared" si="34"/>
        <v>5.9771230923268302E-3</v>
      </c>
      <c r="AC86" s="160">
        <f t="shared" si="35"/>
        <v>0</v>
      </c>
      <c r="AD86" s="160">
        <f t="shared" si="36"/>
        <v>0</v>
      </c>
      <c r="AE86" s="160">
        <f t="shared" si="37"/>
        <v>1.6687399496343942E-3</v>
      </c>
    </row>
    <row r="87" spans="1:31" s="154" customFormat="1">
      <c r="A87" s="154">
        <v>230</v>
      </c>
      <c r="B87" s="154" t="s">
        <v>226</v>
      </c>
      <c r="C87" s="155">
        <v>5230</v>
      </c>
      <c r="D87" s="155">
        <v>5154</v>
      </c>
      <c r="E87" s="10">
        <f t="shared" si="24"/>
        <v>-76</v>
      </c>
      <c r="F87" s="89">
        <f t="shared" si="25"/>
        <v>-1.4531548757170221E-2</v>
      </c>
      <c r="G87" s="155">
        <v>98</v>
      </c>
      <c r="H87" s="155">
        <v>17</v>
      </c>
      <c r="I87" s="155">
        <v>128</v>
      </c>
      <c r="J87" s="155">
        <v>58</v>
      </c>
      <c r="K87" s="155">
        <v>61</v>
      </c>
      <c r="L87" s="155">
        <v>1075</v>
      </c>
      <c r="M87" s="155">
        <v>445</v>
      </c>
      <c r="N87" s="155">
        <v>247</v>
      </c>
      <c r="O87" s="155">
        <v>111</v>
      </c>
      <c r="P87" s="155">
        <v>0</v>
      </c>
      <c r="Q87" s="155">
        <v>0</v>
      </c>
      <c r="R87" s="155">
        <v>95</v>
      </c>
      <c r="S87" s="155"/>
      <c r="T87" s="160">
        <f t="shared" si="26"/>
        <v>1.9014357780364765E-2</v>
      </c>
      <c r="U87" s="160">
        <f t="shared" si="27"/>
        <v>3.2984090027163367E-3</v>
      </c>
      <c r="V87" s="160">
        <f t="shared" si="28"/>
        <v>2.4835079549864181E-2</v>
      </c>
      <c r="W87" s="160">
        <f t="shared" si="29"/>
        <v>1.1253395421032208E-2</v>
      </c>
      <c r="X87" s="160">
        <f t="shared" si="30"/>
        <v>1.183546759798215E-2</v>
      </c>
      <c r="Y87" s="160">
        <f t="shared" si="31"/>
        <v>0.20857586340706247</v>
      </c>
      <c r="Z87" s="160">
        <f t="shared" si="32"/>
        <v>8.63407062475747E-2</v>
      </c>
      <c r="AA87" s="160">
        <f t="shared" si="33"/>
        <v>4.7923942568878539E-2</v>
      </c>
      <c r="AB87" s="160">
        <f t="shared" si="34"/>
        <v>2.1536670547147845E-2</v>
      </c>
      <c r="AC87" s="160">
        <f t="shared" si="35"/>
        <v>0</v>
      </c>
      <c r="AD87" s="160">
        <f t="shared" si="36"/>
        <v>0</v>
      </c>
      <c r="AE87" s="160">
        <f t="shared" si="37"/>
        <v>1.8432285603414825E-2</v>
      </c>
    </row>
    <row r="88" spans="1:31" s="154" customFormat="1">
      <c r="A88" s="154">
        <v>231</v>
      </c>
      <c r="B88" s="154" t="s">
        <v>42</v>
      </c>
      <c r="C88" s="155">
        <v>12662</v>
      </c>
      <c r="D88" s="155">
        <v>12528</v>
      </c>
      <c r="E88" s="10">
        <f t="shared" si="24"/>
        <v>-134</v>
      </c>
      <c r="F88" s="89">
        <f t="shared" si="25"/>
        <v>-1.0582846311799066E-2</v>
      </c>
      <c r="G88" s="155">
        <v>51</v>
      </c>
      <c r="H88" s="155">
        <v>16</v>
      </c>
      <c r="I88" s="155">
        <v>66</v>
      </c>
      <c r="J88" s="155">
        <v>28</v>
      </c>
      <c r="K88" s="155">
        <v>24</v>
      </c>
      <c r="L88" s="155">
        <v>541</v>
      </c>
      <c r="M88" s="155">
        <v>293</v>
      </c>
      <c r="N88" s="155">
        <v>187</v>
      </c>
      <c r="O88" s="155">
        <v>50</v>
      </c>
      <c r="P88" s="155">
        <v>338</v>
      </c>
      <c r="Q88" s="155">
        <v>0</v>
      </c>
      <c r="R88" s="155">
        <v>173</v>
      </c>
      <c r="S88" s="155"/>
      <c r="T88" s="160">
        <f t="shared" si="26"/>
        <v>4.0708812260536395E-3</v>
      </c>
      <c r="U88" s="160">
        <f t="shared" si="27"/>
        <v>1.277139208173691E-3</v>
      </c>
      <c r="V88" s="160">
        <f t="shared" si="28"/>
        <v>5.2681992337164753E-3</v>
      </c>
      <c r="W88" s="160">
        <f t="shared" si="29"/>
        <v>2.2349936143039591E-3</v>
      </c>
      <c r="X88" s="160">
        <f t="shared" si="30"/>
        <v>1.9157088122605363E-3</v>
      </c>
      <c r="Y88" s="160">
        <f t="shared" si="31"/>
        <v>4.3183269476372924E-2</v>
      </c>
      <c r="Z88" s="160">
        <f t="shared" si="32"/>
        <v>2.3387611749680716E-2</v>
      </c>
      <c r="AA88" s="160">
        <f t="shared" si="33"/>
        <v>1.4926564495530013E-2</v>
      </c>
      <c r="AB88" s="160">
        <f t="shared" si="34"/>
        <v>3.9910600255427843E-3</v>
      </c>
      <c r="AC88" s="160">
        <f t="shared" si="35"/>
        <v>2.6979565772669221E-2</v>
      </c>
      <c r="AD88" s="160">
        <f t="shared" si="36"/>
        <v>0</v>
      </c>
      <c r="AE88" s="160">
        <f t="shared" si="37"/>
        <v>1.3809067688378033E-2</v>
      </c>
    </row>
    <row r="89" spans="1:31" s="154" customFormat="1">
      <c r="A89" s="154">
        <v>232</v>
      </c>
      <c r="B89" s="154" t="s">
        <v>117</v>
      </c>
      <c r="C89" s="155">
        <v>1311</v>
      </c>
      <c r="D89" s="155">
        <v>1269</v>
      </c>
      <c r="E89" s="10">
        <f t="shared" si="24"/>
        <v>-42</v>
      </c>
      <c r="F89" s="89">
        <f t="shared" si="25"/>
        <v>-3.2036613272311221E-2</v>
      </c>
      <c r="G89" s="155">
        <v>580</v>
      </c>
      <c r="H89" s="155">
        <v>123</v>
      </c>
      <c r="I89" s="155">
        <v>849</v>
      </c>
      <c r="J89" s="155">
        <v>461</v>
      </c>
      <c r="K89" s="155">
        <v>437</v>
      </c>
      <c r="L89" s="155">
        <v>6542</v>
      </c>
      <c r="M89" s="155">
        <v>2060</v>
      </c>
      <c r="N89" s="155">
        <v>1247</v>
      </c>
      <c r="O89" s="155">
        <v>451</v>
      </c>
      <c r="P89" s="155">
        <v>45</v>
      </c>
      <c r="Q89" s="155">
        <v>0</v>
      </c>
      <c r="R89" s="155">
        <v>379</v>
      </c>
      <c r="S89" s="155"/>
      <c r="T89" s="160">
        <f t="shared" si="26"/>
        <v>0.45705279747832939</v>
      </c>
      <c r="U89" s="160">
        <f t="shared" si="27"/>
        <v>9.6926713947990545E-2</v>
      </c>
      <c r="V89" s="160">
        <f t="shared" si="28"/>
        <v>0.66903073286052006</v>
      </c>
      <c r="W89" s="160">
        <f t="shared" si="29"/>
        <v>0.36327817178881011</v>
      </c>
      <c r="X89" s="160">
        <f t="shared" si="30"/>
        <v>0.34436564223798266</v>
      </c>
      <c r="Y89" s="160">
        <f t="shared" si="31"/>
        <v>5.1552403467297081</v>
      </c>
      <c r="Z89" s="160">
        <f t="shared" si="32"/>
        <v>1.6233254531126871</v>
      </c>
      <c r="AA89" s="160">
        <f t="shared" si="33"/>
        <v>0.98266351457840817</v>
      </c>
      <c r="AB89" s="160">
        <f t="shared" si="34"/>
        <v>0.35539795114263201</v>
      </c>
      <c r="AC89" s="160">
        <f t="shared" si="35"/>
        <v>3.5460992907801421E-2</v>
      </c>
      <c r="AD89" s="160">
        <f t="shared" si="36"/>
        <v>0</v>
      </c>
      <c r="AE89" s="160">
        <f t="shared" si="37"/>
        <v>0.29866036249014971</v>
      </c>
    </row>
    <row r="90" spans="1:31" s="154" customFormat="1">
      <c r="A90" s="154">
        <v>233</v>
      </c>
      <c r="B90" s="154" t="s">
        <v>440</v>
      </c>
      <c r="C90" s="155">
        <v>5390</v>
      </c>
      <c r="D90" s="155">
        <v>5352</v>
      </c>
      <c r="E90" s="10">
        <f t="shared" si="24"/>
        <v>-38</v>
      </c>
      <c r="F90" s="89">
        <f t="shared" si="25"/>
        <v>-7.0500927643785127E-3</v>
      </c>
      <c r="G90" s="155">
        <v>656</v>
      </c>
      <c r="H90" s="155">
        <v>133</v>
      </c>
      <c r="I90" s="155">
        <v>993</v>
      </c>
      <c r="J90" s="155">
        <v>577</v>
      </c>
      <c r="K90" s="155">
        <v>583</v>
      </c>
      <c r="L90" s="155">
        <v>7531</v>
      </c>
      <c r="M90" s="155">
        <v>2353</v>
      </c>
      <c r="N90" s="155">
        <v>1555</v>
      </c>
      <c r="O90" s="155">
        <v>735</v>
      </c>
      <c r="P90" s="155">
        <v>97</v>
      </c>
      <c r="Q90" s="155">
        <v>0</v>
      </c>
      <c r="R90" s="155">
        <v>499</v>
      </c>
      <c r="S90" s="155"/>
      <c r="T90" s="160">
        <f t="shared" si="26"/>
        <v>0.12257100149476831</v>
      </c>
      <c r="U90" s="160">
        <f t="shared" si="27"/>
        <v>2.485052316890882E-2</v>
      </c>
      <c r="V90" s="160">
        <f t="shared" si="28"/>
        <v>0.18553811659192826</v>
      </c>
      <c r="W90" s="160">
        <f t="shared" si="29"/>
        <v>0.1078101644245142</v>
      </c>
      <c r="X90" s="160">
        <f t="shared" si="30"/>
        <v>0.10893124065769806</v>
      </c>
      <c r="Y90" s="160">
        <f t="shared" si="31"/>
        <v>1.4071375186846038</v>
      </c>
      <c r="Z90" s="160">
        <f t="shared" si="32"/>
        <v>0.43964872944693573</v>
      </c>
      <c r="AA90" s="160">
        <f t="shared" si="33"/>
        <v>0.29054559043348283</v>
      </c>
      <c r="AB90" s="160">
        <f t="shared" si="34"/>
        <v>0.13733183856502243</v>
      </c>
      <c r="AC90" s="160">
        <f t="shared" si="35"/>
        <v>1.8124065769805679E-2</v>
      </c>
      <c r="AD90" s="160">
        <f t="shared" si="36"/>
        <v>0</v>
      </c>
      <c r="AE90" s="160">
        <f t="shared" si="37"/>
        <v>9.3236173393124067E-2</v>
      </c>
    </row>
    <row r="91" spans="1:31" s="154" customFormat="1">
      <c r="A91" s="154">
        <v>235</v>
      </c>
      <c r="B91" s="154" t="s">
        <v>45</v>
      </c>
      <c r="C91" s="155">
        <v>1192</v>
      </c>
      <c r="D91" s="155">
        <v>1200</v>
      </c>
      <c r="E91" s="10">
        <f t="shared" si="24"/>
        <v>8</v>
      </c>
      <c r="F91" s="89">
        <f t="shared" si="25"/>
        <v>6.7114093959732557E-3</v>
      </c>
      <c r="G91" s="155">
        <v>557</v>
      </c>
      <c r="H91" s="155">
        <v>131</v>
      </c>
      <c r="I91" s="155">
        <v>833</v>
      </c>
      <c r="J91" s="155">
        <v>479</v>
      </c>
      <c r="K91" s="155">
        <v>457</v>
      </c>
      <c r="L91" s="155">
        <v>5476</v>
      </c>
      <c r="M91" s="155">
        <v>1015</v>
      </c>
      <c r="N91" s="155">
        <v>973</v>
      </c>
      <c r="O91" s="155">
        <v>363</v>
      </c>
      <c r="P91" s="155">
        <v>3159</v>
      </c>
      <c r="Q91" s="155">
        <v>0</v>
      </c>
      <c r="R91" s="155">
        <v>1015</v>
      </c>
      <c r="S91" s="155"/>
      <c r="T91" s="160">
        <f t="shared" si="26"/>
        <v>0.46416666666666667</v>
      </c>
      <c r="U91" s="160">
        <f t="shared" si="27"/>
        <v>0.10916666666666666</v>
      </c>
      <c r="V91" s="160">
        <f t="shared" si="28"/>
        <v>0.69416666666666671</v>
      </c>
      <c r="W91" s="160">
        <f t="shared" si="29"/>
        <v>0.39916666666666667</v>
      </c>
      <c r="X91" s="160">
        <f t="shared" si="30"/>
        <v>0.38083333333333336</v>
      </c>
      <c r="Y91" s="160">
        <f t="shared" si="31"/>
        <v>4.5633333333333335</v>
      </c>
      <c r="Z91" s="160">
        <f t="shared" si="32"/>
        <v>0.84583333333333333</v>
      </c>
      <c r="AA91" s="160">
        <f t="shared" si="33"/>
        <v>0.81083333333333329</v>
      </c>
      <c r="AB91" s="160">
        <f t="shared" si="34"/>
        <v>0.30249999999999999</v>
      </c>
      <c r="AC91" s="160">
        <f t="shared" si="35"/>
        <v>2.6324999999999998</v>
      </c>
      <c r="AD91" s="160">
        <f t="shared" si="36"/>
        <v>0</v>
      </c>
      <c r="AE91" s="160">
        <f t="shared" si="37"/>
        <v>0.84583333333333333</v>
      </c>
    </row>
    <row r="92" spans="1:31" s="154" customFormat="1">
      <c r="A92" s="154">
        <v>236</v>
      </c>
      <c r="B92" s="154" t="s">
        <v>227</v>
      </c>
      <c r="C92" s="155">
        <v>8717</v>
      </c>
      <c r="D92" s="155">
        <v>8603</v>
      </c>
      <c r="E92" s="10">
        <f t="shared" si="24"/>
        <v>-114</v>
      </c>
      <c r="F92" s="89">
        <f t="shared" si="25"/>
        <v>-1.3077893770792715E-2</v>
      </c>
      <c r="G92" s="155">
        <v>227</v>
      </c>
      <c r="H92" s="155">
        <v>52</v>
      </c>
      <c r="I92" s="155">
        <v>360</v>
      </c>
      <c r="J92" s="155">
        <v>163</v>
      </c>
      <c r="K92" s="155">
        <v>162</v>
      </c>
      <c r="L92" s="155">
        <v>2163</v>
      </c>
      <c r="M92" s="155">
        <v>557</v>
      </c>
      <c r="N92" s="155">
        <v>364</v>
      </c>
      <c r="O92" s="155">
        <v>150</v>
      </c>
      <c r="P92" s="155">
        <v>75</v>
      </c>
      <c r="Q92" s="155">
        <v>0</v>
      </c>
      <c r="R92" s="155">
        <v>89</v>
      </c>
      <c r="S92" s="155"/>
      <c r="T92" s="160">
        <f t="shared" si="26"/>
        <v>2.6386144368243637E-2</v>
      </c>
      <c r="U92" s="160">
        <f t="shared" si="27"/>
        <v>6.044403115192375E-3</v>
      </c>
      <c r="V92" s="160">
        <f t="shared" si="28"/>
        <v>4.1845867720562598E-2</v>
      </c>
      <c r="W92" s="160">
        <f t="shared" si="29"/>
        <v>1.8946878995699176E-2</v>
      </c>
      <c r="X92" s="160">
        <f t="shared" si="30"/>
        <v>1.8830640474253167E-2</v>
      </c>
      <c r="Y92" s="160">
        <f t="shared" si="31"/>
        <v>0.25142392188771356</v>
      </c>
      <c r="Z92" s="160">
        <f t="shared" si="32"/>
        <v>6.4744856445426019E-2</v>
      </c>
      <c r="AA92" s="160">
        <f t="shared" si="33"/>
        <v>4.231082180634662E-2</v>
      </c>
      <c r="AB92" s="160">
        <f t="shared" si="34"/>
        <v>1.7435778216901079E-2</v>
      </c>
      <c r="AC92" s="160">
        <f t="shared" si="35"/>
        <v>8.7178891084505397E-3</v>
      </c>
      <c r="AD92" s="160">
        <f t="shared" si="36"/>
        <v>0</v>
      </c>
      <c r="AE92" s="160">
        <f t="shared" si="37"/>
        <v>1.0345228408694642E-2</v>
      </c>
    </row>
    <row r="93" spans="1:31" s="154" customFormat="1">
      <c r="A93" s="154">
        <v>239</v>
      </c>
      <c r="B93" s="154" t="s">
        <v>229</v>
      </c>
      <c r="C93" s="155">
        <v>3774</v>
      </c>
      <c r="D93" s="155">
        <v>3665</v>
      </c>
      <c r="E93" s="10">
        <f t="shared" si="24"/>
        <v>-109</v>
      </c>
      <c r="F93" s="89">
        <f t="shared" si="25"/>
        <v>-2.8881822999470064E-2</v>
      </c>
      <c r="G93" s="155">
        <v>76</v>
      </c>
      <c r="H93" s="155">
        <v>14</v>
      </c>
      <c r="I93" s="155">
        <v>92</v>
      </c>
      <c r="J93" s="155">
        <v>47</v>
      </c>
      <c r="K93" s="155">
        <v>47</v>
      </c>
      <c r="L93" s="155">
        <v>909</v>
      </c>
      <c r="M93" s="155">
        <v>489</v>
      </c>
      <c r="N93" s="155">
        <v>251</v>
      </c>
      <c r="O93" s="155">
        <v>104</v>
      </c>
      <c r="P93" s="155">
        <v>0</v>
      </c>
      <c r="Q93" s="155">
        <v>0</v>
      </c>
      <c r="R93" s="155">
        <v>39</v>
      </c>
      <c r="S93" s="155"/>
      <c r="T93" s="160">
        <f t="shared" si="26"/>
        <v>2.0736698499317873E-2</v>
      </c>
      <c r="U93" s="160">
        <f t="shared" si="27"/>
        <v>3.819918144611187E-3</v>
      </c>
      <c r="V93" s="160">
        <f t="shared" si="28"/>
        <v>2.5102319236016371E-2</v>
      </c>
      <c r="W93" s="160">
        <f t="shared" si="29"/>
        <v>1.2824010914051841E-2</v>
      </c>
      <c r="X93" s="160">
        <f t="shared" si="30"/>
        <v>1.2824010914051841E-2</v>
      </c>
      <c r="Y93" s="160">
        <f t="shared" si="31"/>
        <v>0.24802182810368351</v>
      </c>
      <c r="Z93" s="160">
        <f t="shared" si="32"/>
        <v>0.13342428376534787</v>
      </c>
      <c r="AA93" s="160">
        <f t="shared" si="33"/>
        <v>6.8485675306957705E-2</v>
      </c>
      <c r="AB93" s="160">
        <f t="shared" si="34"/>
        <v>2.8376534788540245E-2</v>
      </c>
      <c r="AC93" s="160">
        <f t="shared" si="35"/>
        <v>0</v>
      </c>
      <c r="AD93" s="160">
        <f t="shared" si="36"/>
        <v>0</v>
      </c>
      <c r="AE93" s="160">
        <f t="shared" si="37"/>
        <v>1.0641200545702592E-2</v>
      </c>
    </row>
    <row r="94" spans="1:31" s="154" customFormat="1">
      <c r="A94" s="154">
        <v>240</v>
      </c>
      <c r="B94" s="154" t="s">
        <v>47</v>
      </c>
      <c r="C94" s="155">
        <v>2290</v>
      </c>
      <c r="D94" s="155">
        <v>2240</v>
      </c>
      <c r="E94" s="10">
        <f t="shared" si="24"/>
        <v>-50</v>
      </c>
      <c r="F94" s="89">
        <f t="shared" si="25"/>
        <v>-2.183406113537123E-2</v>
      </c>
      <c r="G94" s="155">
        <v>831</v>
      </c>
      <c r="H94" s="155">
        <v>162</v>
      </c>
      <c r="I94" s="155">
        <v>1221</v>
      </c>
      <c r="J94" s="155">
        <v>666</v>
      </c>
      <c r="K94" s="155">
        <v>621</v>
      </c>
      <c r="L94" s="155">
        <v>10034</v>
      </c>
      <c r="M94" s="155">
        <v>3306</v>
      </c>
      <c r="N94" s="155">
        <v>1873</v>
      </c>
      <c r="O94" s="155">
        <v>785</v>
      </c>
      <c r="P94" s="155">
        <v>34</v>
      </c>
      <c r="Q94" s="155">
        <v>0</v>
      </c>
      <c r="R94" s="155">
        <v>989</v>
      </c>
      <c r="S94" s="155"/>
      <c r="T94" s="160">
        <f t="shared" si="26"/>
        <v>0.37098214285714287</v>
      </c>
      <c r="U94" s="160">
        <f t="shared" si="27"/>
        <v>7.2321428571428578E-2</v>
      </c>
      <c r="V94" s="160">
        <f t="shared" si="28"/>
        <v>0.54508928571428572</v>
      </c>
      <c r="W94" s="160">
        <f t="shared" si="29"/>
        <v>0.29732142857142857</v>
      </c>
      <c r="X94" s="160">
        <f t="shared" si="30"/>
        <v>0.27723214285714287</v>
      </c>
      <c r="Y94" s="160">
        <f t="shared" si="31"/>
        <v>4.4794642857142861</v>
      </c>
      <c r="Z94" s="160">
        <f t="shared" si="32"/>
        <v>1.4758928571428571</v>
      </c>
      <c r="AA94" s="160">
        <f t="shared" si="33"/>
        <v>0.83616071428571426</v>
      </c>
      <c r="AB94" s="160">
        <f t="shared" si="34"/>
        <v>0.35044642857142855</v>
      </c>
      <c r="AC94" s="160">
        <f t="shared" si="35"/>
        <v>1.5178571428571428E-2</v>
      </c>
      <c r="AD94" s="160">
        <f t="shared" si="36"/>
        <v>0</v>
      </c>
      <c r="AE94" s="160">
        <f t="shared" si="37"/>
        <v>0.44151785714285713</v>
      </c>
    </row>
    <row r="95" spans="1:31" s="154" customFormat="1">
      <c r="A95" s="154">
        <v>241</v>
      </c>
      <c r="B95" s="154" t="s">
        <v>118</v>
      </c>
      <c r="C95" s="155">
        <v>1289</v>
      </c>
      <c r="D95" s="155">
        <v>1256</v>
      </c>
      <c r="E95" s="10">
        <f t="shared" si="24"/>
        <v>-33</v>
      </c>
      <c r="F95" s="89">
        <f t="shared" si="25"/>
        <v>-2.560124127230412E-2</v>
      </c>
      <c r="G95" s="155">
        <v>399</v>
      </c>
      <c r="H95" s="155">
        <v>82</v>
      </c>
      <c r="I95" s="155">
        <v>582</v>
      </c>
      <c r="J95" s="155">
        <v>305</v>
      </c>
      <c r="K95" s="155">
        <v>278</v>
      </c>
      <c r="L95" s="155">
        <v>4004</v>
      </c>
      <c r="M95" s="155">
        <v>1196</v>
      </c>
      <c r="N95" s="155">
        <v>683</v>
      </c>
      <c r="O95" s="155">
        <v>242</v>
      </c>
      <c r="P95" s="155">
        <v>11</v>
      </c>
      <c r="Q95" s="155">
        <v>0</v>
      </c>
      <c r="R95" s="155">
        <v>78</v>
      </c>
      <c r="S95" s="155"/>
      <c r="T95" s="160">
        <f t="shared" si="26"/>
        <v>0.3176751592356688</v>
      </c>
      <c r="U95" s="160">
        <f t="shared" si="27"/>
        <v>6.5286624203821655E-2</v>
      </c>
      <c r="V95" s="160">
        <f t="shared" si="28"/>
        <v>0.46337579617834396</v>
      </c>
      <c r="W95" s="160">
        <f t="shared" si="29"/>
        <v>0.2428343949044586</v>
      </c>
      <c r="X95" s="160">
        <f t="shared" si="30"/>
        <v>0.2213375796178344</v>
      </c>
      <c r="Y95" s="160">
        <f t="shared" si="31"/>
        <v>3.1878980891719744</v>
      </c>
      <c r="Z95" s="160">
        <f t="shared" si="32"/>
        <v>0.95222929936305734</v>
      </c>
      <c r="AA95" s="160">
        <f t="shared" si="33"/>
        <v>0.54378980891719741</v>
      </c>
      <c r="AB95" s="160">
        <f t="shared" si="34"/>
        <v>0.1926751592356688</v>
      </c>
      <c r="AC95" s="160">
        <f t="shared" si="35"/>
        <v>8.7579617834394902E-3</v>
      </c>
      <c r="AD95" s="160">
        <f t="shared" si="36"/>
        <v>0</v>
      </c>
      <c r="AE95" s="160">
        <f t="shared" si="37"/>
        <v>6.2101910828025478E-2</v>
      </c>
    </row>
    <row r="96" spans="1:31" s="154" customFormat="1">
      <c r="A96" s="154">
        <v>244</v>
      </c>
      <c r="B96" s="154" t="s">
        <v>49</v>
      </c>
      <c r="C96" s="155">
        <v>12890</v>
      </c>
      <c r="D96" s="155">
        <v>12750</v>
      </c>
      <c r="E96" s="10">
        <f t="shared" si="24"/>
        <v>-140</v>
      </c>
      <c r="F96" s="89">
        <f t="shared" si="25"/>
        <v>-1.0861132660977546E-2</v>
      </c>
      <c r="G96" s="155">
        <v>1558</v>
      </c>
      <c r="H96" s="155">
        <v>279</v>
      </c>
      <c r="I96" s="155">
        <v>1977</v>
      </c>
      <c r="J96" s="155">
        <v>968</v>
      </c>
      <c r="K96" s="155">
        <v>884</v>
      </c>
      <c r="L96" s="155">
        <v>10455</v>
      </c>
      <c r="M96" s="155">
        <v>1736</v>
      </c>
      <c r="N96" s="155">
        <v>1111</v>
      </c>
      <c r="O96" s="155">
        <v>332</v>
      </c>
      <c r="P96" s="155">
        <v>33</v>
      </c>
      <c r="Q96" s="155">
        <v>10</v>
      </c>
      <c r="R96" s="155">
        <v>266</v>
      </c>
      <c r="S96" s="155"/>
      <c r="T96" s="160">
        <f t="shared" si="26"/>
        <v>0.12219607843137255</v>
      </c>
      <c r="U96" s="160">
        <f t="shared" si="27"/>
        <v>2.1882352941176471E-2</v>
      </c>
      <c r="V96" s="160">
        <f t="shared" si="28"/>
        <v>0.15505882352941178</v>
      </c>
      <c r="W96" s="160">
        <f t="shared" si="29"/>
        <v>7.5921568627450975E-2</v>
      </c>
      <c r="X96" s="160">
        <f t="shared" si="30"/>
        <v>6.933333333333333E-2</v>
      </c>
      <c r="Y96" s="160">
        <f t="shared" si="31"/>
        <v>0.82</v>
      </c>
      <c r="Z96" s="160">
        <f t="shared" si="32"/>
        <v>0.13615686274509803</v>
      </c>
      <c r="AA96" s="160">
        <f t="shared" si="33"/>
        <v>8.7137254901960781E-2</v>
      </c>
      <c r="AB96" s="160">
        <f t="shared" si="34"/>
        <v>2.603921568627451E-2</v>
      </c>
      <c r="AC96" s="160">
        <f t="shared" si="35"/>
        <v>2.5882352941176473E-3</v>
      </c>
      <c r="AD96" s="160">
        <f t="shared" si="36"/>
        <v>7.8431372549019605E-4</v>
      </c>
      <c r="AE96" s="160">
        <f t="shared" si="37"/>
        <v>2.0862745098039214E-2</v>
      </c>
    </row>
    <row r="97" spans="1:31" s="154" customFormat="1">
      <c r="A97" s="154">
        <v>245</v>
      </c>
      <c r="B97" s="154" t="s">
        <v>50</v>
      </c>
      <c r="C97" s="155">
        <v>15312</v>
      </c>
      <c r="D97" s="155">
        <v>15116</v>
      </c>
      <c r="E97" s="10">
        <f t="shared" si="24"/>
        <v>-196</v>
      </c>
      <c r="F97" s="89">
        <f t="shared" si="25"/>
        <v>-1.2800417972831712E-2</v>
      </c>
      <c r="G97" s="155">
        <v>2151</v>
      </c>
      <c r="H97" s="155">
        <v>394</v>
      </c>
      <c r="I97" s="155">
        <v>2516</v>
      </c>
      <c r="J97" s="155">
        <v>1363</v>
      </c>
      <c r="K97" s="155">
        <v>1308</v>
      </c>
      <c r="L97" s="155">
        <v>22210</v>
      </c>
      <c r="M97" s="155">
        <v>4292</v>
      </c>
      <c r="N97" s="155">
        <v>2710</v>
      </c>
      <c r="O97" s="155">
        <v>732</v>
      </c>
      <c r="P97" s="155">
        <v>467</v>
      </c>
      <c r="Q97" s="155">
        <v>0</v>
      </c>
      <c r="R97" s="155">
        <v>5491</v>
      </c>
      <c r="S97" s="155"/>
      <c r="T97" s="160">
        <f t="shared" si="26"/>
        <v>0.14229955014554116</v>
      </c>
      <c r="U97" s="160">
        <f t="shared" si="27"/>
        <v>2.6065096586398519E-2</v>
      </c>
      <c r="V97" s="160">
        <f t="shared" si="28"/>
        <v>0.16644614977507277</v>
      </c>
      <c r="W97" s="160">
        <f t="shared" si="29"/>
        <v>9.0169356972744114E-2</v>
      </c>
      <c r="X97" s="160">
        <f t="shared" si="30"/>
        <v>8.6530828261444828E-2</v>
      </c>
      <c r="Y97" s="160">
        <f t="shared" si="31"/>
        <v>1.4693040486901296</v>
      </c>
      <c r="Z97" s="160">
        <f t="shared" si="32"/>
        <v>0.28393754961630063</v>
      </c>
      <c r="AA97" s="160">
        <f t="shared" si="33"/>
        <v>0.17928023286583752</v>
      </c>
      <c r="AB97" s="160">
        <f t="shared" si="34"/>
        <v>4.8425509394019579E-2</v>
      </c>
      <c r="AC97" s="160">
        <f t="shared" si="35"/>
        <v>3.0894416512304842E-2</v>
      </c>
      <c r="AD97" s="160">
        <f t="shared" si="36"/>
        <v>0</v>
      </c>
      <c r="AE97" s="160">
        <f t="shared" si="37"/>
        <v>0.36325747552262505</v>
      </c>
    </row>
    <row r="98" spans="1:31" s="154" customFormat="1">
      <c r="A98" s="154">
        <v>249</v>
      </c>
      <c r="B98" s="154" t="s">
        <v>119</v>
      </c>
      <c r="C98" s="155">
        <v>10396</v>
      </c>
      <c r="D98" s="155">
        <v>10284</v>
      </c>
      <c r="E98" s="10">
        <f t="shared" si="24"/>
        <v>-112</v>
      </c>
      <c r="F98" s="89">
        <f t="shared" si="25"/>
        <v>-1.0773374374759559E-2</v>
      </c>
      <c r="G98" s="155">
        <v>343</v>
      </c>
      <c r="H98" s="155">
        <v>71</v>
      </c>
      <c r="I98" s="155">
        <v>567</v>
      </c>
      <c r="J98" s="155">
        <v>288</v>
      </c>
      <c r="K98" s="155">
        <v>257</v>
      </c>
      <c r="L98" s="155">
        <v>4399</v>
      </c>
      <c r="M98" s="155">
        <v>1769</v>
      </c>
      <c r="N98" s="155">
        <v>1131</v>
      </c>
      <c r="O98" s="155">
        <v>425</v>
      </c>
      <c r="P98" s="155">
        <v>20</v>
      </c>
      <c r="Q98" s="155">
        <v>0</v>
      </c>
      <c r="R98" s="155">
        <v>256</v>
      </c>
      <c r="S98" s="155"/>
      <c r="T98" s="160">
        <f t="shared" si="26"/>
        <v>3.3352781019058732E-2</v>
      </c>
      <c r="U98" s="160">
        <f t="shared" si="27"/>
        <v>6.9039284325165306E-3</v>
      </c>
      <c r="V98" s="160">
        <f t="shared" si="28"/>
        <v>5.513418903150525E-2</v>
      </c>
      <c r="W98" s="160">
        <f t="shared" si="29"/>
        <v>2.8004667444574097E-2</v>
      </c>
      <c r="X98" s="160">
        <f t="shared" si="30"/>
        <v>2.4990276157137302E-2</v>
      </c>
      <c r="Y98" s="160">
        <f t="shared" si="31"/>
        <v>0.42775184753014389</v>
      </c>
      <c r="Z98" s="160">
        <f t="shared" si="32"/>
        <v>0.1720147802411513</v>
      </c>
      <c r="AA98" s="160">
        <f t="shared" si="33"/>
        <v>0.10997666277712952</v>
      </c>
      <c r="AB98" s="160">
        <f t="shared" si="34"/>
        <v>4.1326332166472191E-2</v>
      </c>
      <c r="AC98" s="160">
        <f t="shared" si="35"/>
        <v>1.9447685725398677E-3</v>
      </c>
      <c r="AD98" s="160">
        <f t="shared" si="36"/>
        <v>0</v>
      </c>
      <c r="AE98" s="160">
        <f t="shared" si="37"/>
        <v>2.4893037728510307E-2</v>
      </c>
    </row>
    <row r="99" spans="1:31" s="154" customFormat="1">
      <c r="A99" s="154">
        <v>250</v>
      </c>
      <c r="B99" s="154" t="s">
        <v>230</v>
      </c>
      <c r="C99" s="155">
        <v>4196</v>
      </c>
      <c r="D99" s="155">
        <v>4198</v>
      </c>
      <c r="E99" s="10">
        <f t="shared" si="24"/>
        <v>2</v>
      </c>
      <c r="F99" s="89">
        <f t="shared" si="25"/>
        <v>4.7664442326023071E-4</v>
      </c>
      <c r="G99" s="155">
        <v>55</v>
      </c>
      <c r="H99" s="155">
        <v>9</v>
      </c>
      <c r="I99" s="155">
        <v>112</v>
      </c>
      <c r="J99" s="155">
        <v>51</v>
      </c>
      <c r="K99" s="155">
        <v>38</v>
      </c>
      <c r="L99" s="155">
        <v>845</v>
      </c>
      <c r="M99" s="155">
        <v>363</v>
      </c>
      <c r="N99" s="155">
        <v>208</v>
      </c>
      <c r="O99" s="155">
        <v>90</v>
      </c>
      <c r="P99" s="155">
        <v>0</v>
      </c>
      <c r="Q99" s="155">
        <v>0</v>
      </c>
      <c r="R99" s="155">
        <v>30</v>
      </c>
      <c r="S99" s="155"/>
      <c r="T99" s="160">
        <f t="shared" si="26"/>
        <v>1.3101476893758932E-2</v>
      </c>
      <c r="U99" s="160">
        <f t="shared" si="27"/>
        <v>2.1438780371605525E-3</v>
      </c>
      <c r="V99" s="160">
        <f t="shared" si="28"/>
        <v>2.6679371129109099E-2</v>
      </c>
      <c r="W99" s="160">
        <f t="shared" si="29"/>
        <v>1.2148642210576465E-2</v>
      </c>
      <c r="X99" s="160">
        <f t="shared" si="30"/>
        <v>9.0519294902334443E-3</v>
      </c>
      <c r="Y99" s="160">
        <f t="shared" si="31"/>
        <v>0.20128632682229633</v>
      </c>
      <c r="Z99" s="160">
        <f t="shared" si="32"/>
        <v>8.6469747498808952E-2</v>
      </c>
      <c r="AA99" s="160">
        <f t="shared" si="33"/>
        <v>4.954740352548833E-2</v>
      </c>
      <c r="AB99" s="160">
        <f t="shared" si="34"/>
        <v>2.1438780371605525E-2</v>
      </c>
      <c r="AC99" s="160">
        <f t="shared" si="35"/>
        <v>0</v>
      </c>
      <c r="AD99" s="160">
        <f t="shared" si="36"/>
        <v>0</v>
      </c>
      <c r="AE99" s="160">
        <f t="shared" si="37"/>
        <v>7.146260123868509E-3</v>
      </c>
    </row>
    <row r="100" spans="1:31" s="154" customFormat="1">
      <c r="A100" s="154">
        <v>256</v>
      </c>
      <c r="B100" s="154" t="s">
        <v>231</v>
      </c>
      <c r="C100" s="155">
        <v>2095</v>
      </c>
      <c r="D100" s="155">
        <v>2029</v>
      </c>
      <c r="E100" s="10">
        <f t="shared" si="24"/>
        <v>-66</v>
      </c>
      <c r="F100" s="89">
        <f t="shared" si="25"/>
        <v>-3.1503579952267269E-2</v>
      </c>
      <c r="G100" s="155">
        <v>99</v>
      </c>
      <c r="H100" s="155">
        <v>20</v>
      </c>
      <c r="I100" s="155">
        <v>114</v>
      </c>
      <c r="J100" s="155">
        <v>58</v>
      </c>
      <c r="K100" s="155">
        <v>44</v>
      </c>
      <c r="L100" s="155">
        <v>680</v>
      </c>
      <c r="M100" s="155">
        <v>292</v>
      </c>
      <c r="N100" s="155">
        <v>176</v>
      </c>
      <c r="O100" s="155">
        <v>71</v>
      </c>
      <c r="P100" s="155">
        <v>0</v>
      </c>
      <c r="Q100" s="155">
        <v>0</v>
      </c>
      <c r="R100" s="155">
        <v>7</v>
      </c>
      <c r="S100" s="155"/>
      <c r="T100" s="160">
        <f t="shared" si="26"/>
        <v>4.8792508624938391E-2</v>
      </c>
      <c r="U100" s="160">
        <f t="shared" si="27"/>
        <v>9.857072449482503E-3</v>
      </c>
      <c r="V100" s="160">
        <f t="shared" si="28"/>
        <v>5.6185312962050274E-2</v>
      </c>
      <c r="W100" s="160">
        <f t="shared" si="29"/>
        <v>2.8585510103499259E-2</v>
      </c>
      <c r="X100" s="160">
        <f t="shared" si="30"/>
        <v>2.1685559388861509E-2</v>
      </c>
      <c r="Y100" s="160">
        <f t="shared" si="31"/>
        <v>0.3351404632824051</v>
      </c>
      <c r="Z100" s="160">
        <f t="shared" si="32"/>
        <v>0.14391325776244454</v>
      </c>
      <c r="AA100" s="160">
        <f t="shared" si="33"/>
        <v>8.6742237555446036E-2</v>
      </c>
      <c r="AB100" s="160">
        <f t="shared" si="34"/>
        <v>3.4992607195662891E-2</v>
      </c>
      <c r="AC100" s="160">
        <f t="shared" si="35"/>
        <v>0</v>
      </c>
      <c r="AD100" s="160">
        <f t="shared" si="36"/>
        <v>0</v>
      </c>
      <c r="AE100" s="160">
        <f t="shared" si="37"/>
        <v>3.4499753573188764E-3</v>
      </c>
    </row>
    <row r="101" spans="1:31" s="154" customFormat="1">
      <c r="A101" s="154">
        <v>257</v>
      </c>
      <c r="B101" s="154" t="s">
        <v>52</v>
      </c>
      <c r="C101" s="155">
        <v>19982</v>
      </c>
      <c r="D101" s="155">
        <v>19499</v>
      </c>
      <c r="E101" s="10">
        <f t="shared" si="24"/>
        <v>-483</v>
      </c>
      <c r="F101" s="89">
        <f t="shared" si="25"/>
        <v>-2.4171754579121241E-2</v>
      </c>
      <c r="G101" s="155">
        <v>2434</v>
      </c>
      <c r="H101" s="155">
        <v>461</v>
      </c>
      <c r="I101" s="155">
        <v>3236</v>
      </c>
      <c r="J101" s="155">
        <v>1795</v>
      </c>
      <c r="K101" s="155">
        <v>1727</v>
      </c>
      <c r="L101" s="155">
        <v>23841</v>
      </c>
      <c r="M101" s="155">
        <v>4219</v>
      </c>
      <c r="N101" s="155">
        <v>2408</v>
      </c>
      <c r="O101" s="155">
        <v>601</v>
      </c>
      <c r="P101" s="155">
        <v>6239</v>
      </c>
      <c r="Q101" s="155">
        <v>0</v>
      </c>
      <c r="R101" s="155">
        <v>4363</v>
      </c>
      <c r="S101" s="155"/>
      <c r="T101" s="160">
        <f t="shared" si="26"/>
        <v>0.12482691420072824</v>
      </c>
      <c r="U101" s="160">
        <f t="shared" si="27"/>
        <v>2.3642238063490435E-2</v>
      </c>
      <c r="V101" s="160">
        <f t="shared" si="28"/>
        <v>0.1659572285758244</v>
      </c>
      <c r="W101" s="160">
        <f t="shared" si="29"/>
        <v>9.2056002871942155E-2</v>
      </c>
      <c r="X101" s="160">
        <f t="shared" si="30"/>
        <v>8.8568644545874153E-2</v>
      </c>
      <c r="Y101" s="160">
        <f t="shared" si="31"/>
        <v>1.2226780860556952</v>
      </c>
      <c r="Z101" s="160">
        <f t="shared" si="32"/>
        <v>0.21637007026001334</v>
      </c>
      <c r="AA101" s="160">
        <f t="shared" si="33"/>
        <v>0.12349351248781988</v>
      </c>
      <c r="AB101" s="160">
        <f t="shared" si="34"/>
        <v>3.0822093440689265E-2</v>
      </c>
      <c r="AC101" s="160">
        <f t="shared" si="35"/>
        <v>0.3199651264167393</v>
      </c>
      <c r="AD101" s="160">
        <f t="shared" si="36"/>
        <v>0</v>
      </c>
      <c r="AE101" s="160">
        <f t="shared" si="37"/>
        <v>0.22375506436227499</v>
      </c>
    </row>
    <row r="102" spans="1:31" s="154" customFormat="1">
      <c r="A102" s="154">
        <v>260</v>
      </c>
      <c r="B102" s="154" t="s">
        <v>232</v>
      </c>
      <c r="C102" s="155">
        <v>7904</v>
      </c>
      <c r="D102" s="155">
        <v>7771</v>
      </c>
      <c r="E102" s="10">
        <f t="shared" si="24"/>
        <v>-133</v>
      </c>
      <c r="F102" s="89">
        <f t="shared" si="25"/>
        <v>-1.6826923076923128E-2</v>
      </c>
      <c r="G102" s="155">
        <v>303</v>
      </c>
      <c r="H102" s="155">
        <v>71</v>
      </c>
      <c r="I102" s="155">
        <v>512</v>
      </c>
      <c r="J102" s="155">
        <v>255</v>
      </c>
      <c r="K102" s="155">
        <v>273</v>
      </c>
      <c r="L102" s="155">
        <v>4503</v>
      </c>
      <c r="M102" s="155">
        <v>2063</v>
      </c>
      <c r="N102" s="155">
        <v>1253</v>
      </c>
      <c r="O102" s="155">
        <v>494</v>
      </c>
      <c r="P102" s="155">
        <v>0</v>
      </c>
      <c r="Q102" s="155">
        <v>0</v>
      </c>
      <c r="R102" s="155">
        <v>624</v>
      </c>
      <c r="S102" s="155"/>
      <c r="T102" s="160">
        <f t="shared" si="26"/>
        <v>3.8991120833869512E-2</v>
      </c>
      <c r="U102" s="160">
        <f t="shared" si="27"/>
        <v>9.1365332647020975E-3</v>
      </c>
      <c r="V102" s="160">
        <f t="shared" si="28"/>
        <v>6.588598635954189E-2</v>
      </c>
      <c r="W102" s="160">
        <f t="shared" si="29"/>
        <v>3.2814309612662462E-2</v>
      </c>
      <c r="X102" s="160">
        <f t="shared" si="30"/>
        <v>3.5130613820615109E-2</v>
      </c>
      <c r="Y102" s="160">
        <f t="shared" si="31"/>
        <v>0.5794621026894865</v>
      </c>
      <c r="Z102" s="160">
        <f t="shared" si="32"/>
        <v>0.26547419894479474</v>
      </c>
      <c r="AA102" s="160">
        <f t="shared" si="33"/>
        <v>0.16124050958692576</v>
      </c>
      <c r="AB102" s="160">
        <f t="shared" si="34"/>
        <v>6.3569682151589244E-2</v>
      </c>
      <c r="AC102" s="160">
        <f t="shared" si="35"/>
        <v>0</v>
      </c>
      <c r="AD102" s="160">
        <f t="shared" si="36"/>
        <v>0</v>
      </c>
      <c r="AE102" s="160">
        <f t="shared" si="37"/>
        <v>8.0298545875691671E-2</v>
      </c>
    </row>
    <row r="103" spans="1:31" s="154" customFormat="1">
      <c r="A103" s="154">
        <v>261</v>
      </c>
      <c r="B103" s="154" t="s">
        <v>233</v>
      </c>
      <c r="C103" s="155">
        <v>19116</v>
      </c>
      <c r="D103" s="155">
        <v>19300</v>
      </c>
      <c r="E103" s="10">
        <f t="shared" si="24"/>
        <v>184</v>
      </c>
      <c r="F103" s="89">
        <f t="shared" si="25"/>
        <v>9.6254446536931937E-3</v>
      </c>
      <c r="G103" s="155">
        <v>335</v>
      </c>
      <c r="H103" s="155">
        <v>69</v>
      </c>
      <c r="I103" s="155">
        <v>426</v>
      </c>
      <c r="J103" s="155">
        <v>203</v>
      </c>
      <c r="K103" s="155">
        <v>192</v>
      </c>
      <c r="L103" s="155">
        <v>3958</v>
      </c>
      <c r="M103" s="155">
        <v>873</v>
      </c>
      <c r="N103" s="155">
        <v>404</v>
      </c>
      <c r="O103" s="155">
        <v>177</v>
      </c>
      <c r="P103" s="155">
        <v>23</v>
      </c>
      <c r="Q103" s="155">
        <v>27</v>
      </c>
      <c r="R103" s="155">
        <v>270</v>
      </c>
      <c r="S103" s="155"/>
      <c r="T103" s="160">
        <f t="shared" si="26"/>
        <v>1.7357512953367876E-2</v>
      </c>
      <c r="U103" s="160">
        <f t="shared" si="27"/>
        <v>3.5751295336787564E-3</v>
      </c>
      <c r="V103" s="160">
        <f t="shared" si="28"/>
        <v>2.2072538860103626E-2</v>
      </c>
      <c r="W103" s="160">
        <f t="shared" si="29"/>
        <v>1.0518134715025907E-2</v>
      </c>
      <c r="X103" s="160">
        <f t="shared" si="30"/>
        <v>9.9481865284974085E-3</v>
      </c>
      <c r="Y103" s="160">
        <f t="shared" si="31"/>
        <v>0.2050777202072539</v>
      </c>
      <c r="Z103" s="160">
        <f t="shared" si="32"/>
        <v>4.5233160621761657E-2</v>
      </c>
      <c r="AA103" s="160">
        <f t="shared" si="33"/>
        <v>2.0932642487046633E-2</v>
      </c>
      <c r="AB103" s="160">
        <f t="shared" si="34"/>
        <v>9.1709844559585488E-3</v>
      </c>
      <c r="AC103" s="160">
        <f t="shared" si="35"/>
        <v>1.1917098445595855E-3</v>
      </c>
      <c r="AD103" s="160">
        <f t="shared" si="36"/>
        <v>1.3989637305699481E-3</v>
      </c>
      <c r="AE103" s="160">
        <f t="shared" si="37"/>
        <v>1.3989637305699482E-2</v>
      </c>
    </row>
    <row r="104" spans="1:31" s="154" customFormat="1">
      <c r="A104" s="154">
        <v>263</v>
      </c>
      <c r="B104" s="154" t="s">
        <v>234</v>
      </c>
      <c r="C104" s="155">
        <v>37232</v>
      </c>
      <c r="D104" s="155">
        <v>37676</v>
      </c>
      <c r="E104" s="10">
        <f t="shared" si="24"/>
        <v>444</v>
      </c>
      <c r="F104" s="89">
        <f t="shared" si="25"/>
        <v>1.1925225612376522E-2</v>
      </c>
      <c r="G104" s="155">
        <v>386</v>
      </c>
      <c r="H104" s="155">
        <v>68</v>
      </c>
      <c r="I104" s="155">
        <v>472</v>
      </c>
      <c r="J104" s="155">
        <v>241</v>
      </c>
      <c r="K104" s="155">
        <v>242</v>
      </c>
      <c r="L104" s="155">
        <v>3707</v>
      </c>
      <c r="M104" s="155">
        <v>1325</v>
      </c>
      <c r="N104" s="155">
        <v>807</v>
      </c>
      <c r="O104" s="155">
        <v>349</v>
      </c>
      <c r="P104" s="155">
        <v>0</v>
      </c>
      <c r="Q104" s="155">
        <v>0</v>
      </c>
      <c r="R104" s="155">
        <v>119</v>
      </c>
      <c r="S104" s="155"/>
      <c r="T104" s="160">
        <f t="shared" si="26"/>
        <v>1.0245248964858265E-2</v>
      </c>
      <c r="U104" s="160">
        <f t="shared" si="27"/>
        <v>1.8048625119439431E-3</v>
      </c>
      <c r="V104" s="160">
        <f t="shared" si="28"/>
        <v>1.2527869200552075E-2</v>
      </c>
      <c r="W104" s="160">
        <f t="shared" si="29"/>
        <v>6.3966450790954458E-3</v>
      </c>
      <c r="X104" s="160">
        <f t="shared" si="30"/>
        <v>6.423187174859327E-3</v>
      </c>
      <c r="Y104" s="160">
        <f t="shared" si="31"/>
        <v>9.839154899670878E-2</v>
      </c>
      <c r="Z104" s="160">
        <f t="shared" si="32"/>
        <v>3.516827688714301E-2</v>
      </c>
      <c r="AA104" s="160">
        <f t="shared" si="33"/>
        <v>2.1419471281452385E-2</v>
      </c>
      <c r="AB104" s="160">
        <f t="shared" si="34"/>
        <v>9.2631914215946486E-3</v>
      </c>
      <c r="AC104" s="160">
        <f t="shared" si="35"/>
        <v>0</v>
      </c>
      <c r="AD104" s="160">
        <f t="shared" si="36"/>
        <v>0</v>
      </c>
      <c r="AE104" s="160">
        <f t="shared" si="37"/>
        <v>3.1585093959019006E-3</v>
      </c>
    </row>
    <row r="105" spans="1:31" s="154" customFormat="1">
      <c r="A105" s="154">
        <v>265</v>
      </c>
      <c r="B105" s="154" t="s">
        <v>235</v>
      </c>
      <c r="C105" s="155">
        <v>9443</v>
      </c>
      <c r="D105" s="155">
        <v>9250</v>
      </c>
      <c r="E105" s="10">
        <f t="shared" si="24"/>
        <v>-193</v>
      </c>
      <c r="F105" s="89">
        <f t="shared" si="25"/>
        <v>-2.043841999364604E-2</v>
      </c>
      <c r="G105" s="155">
        <v>53</v>
      </c>
      <c r="H105" s="155">
        <v>9</v>
      </c>
      <c r="I105" s="155">
        <v>54</v>
      </c>
      <c r="J105" s="155">
        <v>38</v>
      </c>
      <c r="K105" s="155">
        <v>32</v>
      </c>
      <c r="L105" s="155">
        <v>475</v>
      </c>
      <c r="M105" s="155">
        <v>205</v>
      </c>
      <c r="N105" s="155">
        <v>142</v>
      </c>
      <c r="O105" s="155">
        <v>56</v>
      </c>
      <c r="P105" s="155">
        <v>0</v>
      </c>
      <c r="Q105" s="155">
        <v>0</v>
      </c>
      <c r="R105" s="155">
        <v>19</v>
      </c>
      <c r="S105" s="155"/>
      <c r="T105" s="160">
        <f t="shared" si="26"/>
        <v>5.72972972972973E-3</v>
      </c>
      <c r="U105" s="160">
        <f t="shared" si="27"/>
        <v>9.7297297297297292E-4</v>
      </c>
      <c r="V105" s="160">
        <f t="shared" si="28"/>
        <v>5.8378378378378375E-3</v>
      </c>
      <c r="W105" s="160">
        <f t="shared" si="29"/>
        <v>4.1081081081081085E-3</v>
      </c>
      <c r="X105" s="160">
        <f t="shared" si="30"/>
        <v>3.4594594594594594E-3</v>
      </c>
      <c r="Y105" s="160">
        <f t="shared" si="31"/>
        <v>5.1351351351351354E-2</v>
      </c>
      <c r="Z105" s="160">
        <f t="shared" si="32"/>
        <v>2.2162162162162161E-2</v>
      </c>
      <c r="AA105" s="160">
        <f t="shared" si="33"/>
        <v>1.5351351351351352E-2</v>
      </c>
      <c r="AB105" s="160">
        <f t="shared" si="34"/>
        <v>6.0540540540540543E-3</v>
      </c>
      <c r="AC105" s="160">
        <f t="shared" si="35"/>
        <v>0</v>
      </c>
      <c r="AD105" s="160">
        <f t="shared" si="36"/>
        <v>0</v>
      </c>
      <c r="AE105" s="160">
        <f t="shared" si="37"/>
        <v>2.0540540540540542E-3</v>
      </c>
    </row>
    <row r="106" spans="1:31" s="154" customFormat="1">
      <c r="A106" s="154">
        <v>271</v>
      </c>
      <c r="B106" s="154" t="s">
        <v>120</v>
      </c>
      <c r="C106" s="155">
        <v>1808</v>
      </c>
      <c r="D106" s="155">
        <v>1771</v>
      </c>
      <c r="E106" s="10">
        <f t="shared" si="24"/>
        <v>-37</v>
      </c>
      <c r="F106" s="89">
        <f t="shared" si="25"/>
        <v>-2.0464601769911495E-2</v>
      </c>
      <c r="G106" s="155">
        <v>294</v>
      </c>
      <c r="H106" s="155">
        <v>58</v>
      </c>
      <c r="I106" s="155">
        <v>365</v>
      </c>
      <c r="J106" s="155">
        <v>221</v>
      </c>
      <c r="K106" s="155">
        <v>245</v>
      </c>
      <c r="L106" s="155">
        <v>3513</v>
      </c>
      <c r="M106" s="155">
        <v>1148</v>
      </c>
      <c r="N106" s="155">
        <v>769</v>
      </c>
      <c r="O106" s="155">
        <v>290</v>
      </c>
      <c r="P106" s="155">
        <v>16</v>
      </c>
      <c r="Q106" s="155">
        <v>0</v>
      </c>
      <c r="R106" s="155">
        <v>235</v>
      </c>
      <c r="S106" s="155"/>
      <c r="T106" s="160">
        <f t="shared" si="26"/>
        <v>0.16600790513833993</v>
      </c>
      <c r="U106" s="160">
        <f t="shared" si="27"/>
        <v>3.274985883681536E-2</v>
      </c>
      <c r="V106" s="160">
        <f t="shared" si="28"/>
        <v>0.20609824957651043</v>
      </c>
      <c r="W106" s="160">
        <f t="shared" si="29"/>
        <v>0.12478825522303783</v>
      </c>
      <c r="X106" s="160">
        <f t="shared" si="30"/>
        <v>0.13833992094861661</v>
      </c>
      <c r="Y106" s="160">
        <f t="shared" si="31"/>
        <v>1.9836250705815923</v>
      </c>
      <c r="Z106" s="160">
        <f t="shared" si="32"/>
        <v>0.64822134387351782</v>
      </c>
      <c r="AA106" s="160">
        <f t="shared" si="33"/>
        <v>0.4342179559570864</v>
      </c>
      <c r="AB106" s="160">
        <f t="shared" si="34"/>
        <v>0.1637492941840768</v>
      </c>
      <c r="AC106" s="160">
        <f t="shared" si="35"/>
        <v>9.0344438170525121E-3</v>
      </c>
      <c r="AD106" s="160">
        <f t="shared" si="36"/>
        <v>0</v>
      </c>
      <c r="AE106" s="160">
        <f t="shared" si="37"/>
        <v>0.13269339356295878</v>
      </c>
    </row>
    <row r="107" spans="1:31" s="154" customFormat="1">
      <c r="A107" s="154">
        <v>272</v>
      </c>
      <c r="B107" s="154" t="s">
        <v>441</v>
      </c>
      <c r="C107" s="155">
        <v>1581</v>
      </c>
      <c r="D107" s="155">
        <v>1554</v>
      </c>
      <c r="E107" s="10">
        <f t="shared" si="24"/>
        <v>-27</v>
      </c>
      <c r="F107" s="89">
        <f t="shared" si="25"/>
        <v>-1.7077798861480087E-2</v>
      </c>
      <c r="G107" s="155">
        <v>3052</v>
      </c>
      <c r="H107" s="155">
        <v>573</v>
      </c>
      <c r="I107" s="155">
        <v>3841</v>
      </c>
      <c r="J107" s="155">
        <v>1918</v>
      </c>
      <c r="K107" s="155">
        <v>1816</v>
      </c>
      <c r="L107" s="155">
        <v>25644</v>
      </c>
      <c r="M107" s="155">
        <v>5929</v>
      </c>
      <c r="N107" s="155">
        <v>3881</v>
      </c>
      <c r="O107" s="155">
        <v>1352</v>
      </c>
      <c r="P107" s="155">
        <v>5876</v>
      </c>
      <c r="Q107" s="155">
        <v>0</v>
      </c>
      <c r="R107" s="155">
        <v>2016</v>
      </c>
      <c r="S107" s="155"/>
      <c r="T107" s="160">
        <f t="shared" si="26"/>
        <v>1.9639639639639639</v>
      </c>
      <c r="U107" s="160">
        <f t="shared" si="27"/>
        <v>0.36872586872586871</v>
      </c>
      <c r="V107" s="160">
        <f t="shared" si="28"/>
        <v>2.4716859716859716</v>
      </c>
      <c r="W107" s="160">
        <f t="shared" si="29"/>
        <v>1.2342342342342343</v>
      </c>
      <c r="X107" s="160">
        <f t="shared" si="30"/>
        <v>1.1685971685971686</v>
      </c>
      <c r="Y107" s="160">
        <f t="shared" si="31"/>
        <v>16.501930501930502</v>
      </c>
      <c r="Z107" s="160">
        <f t="shared" si="32"/>
        <v>3.8153153153153152</v>
      </c>
      <c r="AA107" s="160">
        <f t="shared" si="33"/>
        <v>2.4974259974259976</v>
      </c>
      <c r="AB107" s="160">
        <f t="shared" si="34"/>
        <v>0.87001287001286998</v>
      </c>
      <c r="AC107" s="160">
        <f t="shared" si="35"/>
        <v>3.7812097812097814</v>
      </c>
      <c r="AD107" s="160">
        <f t="shared" si="36"/>
        <v>0</v>
      </c>
      <c r="AE107" s="160">
        <f t="shared" si="37"/>
        <v>1.2972972972972974</v>
      </c>
    </row>
    <row r="108" spans="1:31" s="154" customFormat="1">
      <c r="A108" s="154">
        <v>273</v>
      </c>
      <c r="B108" s="154" t="s">
        <v>236</v>
      </c>
      <c r="C108" s="155">
        <v>40433</v>
      </c>
      <c r="D108" s="155">
        <v>40722</v>
      </c>
      <c r="E108" s="10">
        <f t="shared" si="24"/>
        <v>289</v>
      </c>
      <c r="F108" s="89">
        <f t="shared" si="25"/>
        <v>7.1476269383918822E-3</v>
      </c>
      <c r="G108" s="155">
        <v>212</v>
      </c>
      <c r="H108" s="155">
        <v>34</v>
      </c>
      <c r="I108" s="155">
        <v>294</v>
      </c>
      <c r="J108" s="155">
        <v>135</v>
      </c>
      <c r="K108" s="155">
        <v>102</v>
      </c>
      <c r="L108" s="155">
        <v>2137</v>
      </c>
      <c r="M108" s="155">
        <v>621</v>
      </c>
      <c r="N108" s="155">
        <v>354</v>
      </c>
      <c r="O108" s="155">
        <v>110</v>
      </c>
      <c r="P108" s="155">
        <v>29</v>
      </c>
      <c r="Q108" s="155">
        <v>0</v>
      </c>
      <c r="R108" s="155">
        <v>79</v>
      </c>
      <c r="S108" s="155"/>
      <c r="T108" s="160">
        <f t="shared" si="26"/>
        <v>5.2060311379598248E-3</v>
      </c>
      <c r="U108" s="160">
        <f t="shared" si="27"/>
        <v>8.3492952212563232E-4</v>
      </c>
      <c r="V108" s="160">
        <f t="shared" si="28"/>
        <v>7.2196846913216445E-3</v>
      </c>
      <c r="W108" s="160">
        <f t="shared" si="29"/>
        <v>3.3151613378517753E-3</v>
      </c>
      <c r="X108" s="160">
        <f t="shared" si="30"/>
        <v>2.5047885663768972E-3</v>
      </c>
      <c r="Y108" s="160">
        <f t="shared" si="31"/>
        <v>5.247777614066107E-2</v>
      </c>
      <c r="Z108" s="160">
        <f t="shared" si="32"/>
        <v>1.5249742154118166E-2</v>
      </c>
      <c r="AA108" s="160">
        <f t="shared" si="33"/>
        <v>8.6930897303668774E-3</v>
      </c>
      <c r="AB108" s="160">
        <f t="shared" si="34"/>
        <v>2.7012425715829281E-3</v>
      </c>
      <c r="AC108" s="160">
        <f t="shared" si="35"/>
        <v>7.1214576887186284E-4</v>
      </c>
      <c r="AD108" s="160">
        <f t="shared" si="36"/>
        <v>0</v>
      </c>
      <c r="AE108" s="160">
        <f t="shared" si="37"/>
        <v>1.9399833014095574E-3</v>
      </c>
    </row>
    <row r="109" spans="1:31" s="154" customFormat="1">
      <c r="A109" s="154">
        <v>275</v>
      </c>
      <c r="B109" s="154" t="s">
        <v>237</v>
      </c>
      <c r="C109" s="155">
        <v>9877</v>
      </c>
      <c r="D109" s="155">
        <v>9727</v>
      </c>
      <c r="E109" s="10">
        <f t="shared" si="24"/>
        <v>-150</v>
      </c>
      <c r="F109" s="89">
        <f t="shared" si="25"/>
        <v>-1.5186797610610481E-2</v>
      </c>
      <c r="G109" s="155">
        <v>97</v>
      </c>
      <c r="H109" s="155">
        <v>19</v>
      </c>
      <c r="I109" s="155">
        <v>141</v>
      </c>
      <c r="J109" s="155">
        <v>90</v>
      </c>
      <c r="K109" s="155">
        <v>73</v>
      </c>
      <c r="L109" s="155">
        <v>1209</v>
      </c>
      <c r="M109" s="155">
        <v>466</v>
      </c>
      <c r="N109" s="155">
        <v>288</v>
      </c>
      <c r="O109" s="155">
        <v>138</v>
      </c>
      <c r="P109" s="155">
        <v>0</v>
      </c>
      <c r="Q109" s="155">
        <v>0</v>
      </c>
      <c r="R109" s="155">
        <v>30</v>
      </c>
      <c r="S109" s="155"/>
      <c r="T109" s="160">
        <f t="shared" si="26"/>
        <v>9.9722422123984782E-3</v>
      </c>
      <c r="U109" s="160">
        <f t="shared" si="27"/>
        <v>1.9533257941811454E-3</v>
      </c>
      <c r="V109" s="160">
        <f t="shared" si="28"/>
        <v>1.4495733525239026E-2</v>
      </c>
      <c r="W109" s="160">
        <f t="shared" si="29"/>
        <v>9.2525958671738455E-3</v>
      </c>
      <c r="X109" s="160">
        <f t="shared" si="30"/>
        <v>7.5048833144854528E-3</v>
      </c>
      <c r="Y109" s="160">
        <f t="shared" si="31"/>
        <v>0.12429320448236866</v>
      </c>
      <c r="Z109" s="160">
        <f t="shared" si="32"/>
        <v>4.790788526781125E-2</v>
      </c>
      <c r="AA109" s="160">
        <f t="shared" si="33"/>
        <v>2.9608306774956308E-2</v>
      </c>
      <c r="AB109" s="160">
        <f t="shared" si="34"/>
        <v>1.4187313662999898E-2</v>
      </c>
      <c r="AC109" s="160">
        <f t="shared" si="35"/>
        <v>0</v>
      </c>
      <c r="AD109" s="160">
        <f t="shared" si="36"/>
        <v>0</v>
      </c>
      <c r="AE109" s="160">
        <f t="shared" si="37"/>
        <v>3.084198622391282E-3</v>
      </c>
    </row>
    <row r="110" spans="1:31" s="154" customFormat="1">
      <c r="A110" s="154">
        <v>276</v>
      </c>
      <c r="B110" s="154" t="s">
        <v>122</v>
      </c>
      <c r="C110" s="155">
        <v>6523</v>
      </c>
      <c r="D110" s="155">
        <v>6637</v>
      </c>
      <c r="E110" s="10">
        <f t="shared" si="24"/>
        <v>114</v>
      </c>
      <c r="F110" s="89">
        <f t="shared" si="25"/>
        <v>1.7476621186570673E-2</v>
      </c>
      <c r="G110" s="155">
        <v>1041</v>
      </c>
      <c r="H110" s="155">
        <v>207</v>
      </c>
      <c r="I110" s="155">
        <v>1428</v>
      </c>
      <c r="J110" s="155">
        <v>680</v>
      </c>
      <c r="K110" s="155">
        <v>576</v>
      </c>
      <c r="L110" s="155">
        <v>8402</v>
      </c>
      <c r="M110" s="155">
        <v>1774</v>
      </c>
      <c r="N110" s="155">
        <v>818</v>
      </c>
      <c r="O110" s="155">
        <v>231</v>
      </c>
      <c r="P110" s="155">
        <v>12</v>
      </c>
      <c r="Q110" s="155">
        <v>0</v>
      </c>
      <c r="R110" s="155">
        <v>343</v>
      </c>
      <c r="S110" s="155"/>
      <c r="T110" s="160">
        <f t="shared" si="26"/>
        <v>0.15684797348199489</v>
      </c>
      <c r="U110" s="160">
        <f t="shared" si="27"/>
        <v>3.1188790116016274E-2</v>
      </c>
      <c r="V110" s="160">
        <f t="shared" si="28"/>
        <v>0.21515745065541661</v>
      </c>
      <c r="W110" s="160">
        <f t="shared" si="29"/>
        <v>0.10245592888353172</v>
      </c>
      <c r="X110" s="160">
        <f t="shared" si="30"/>
        <v>8.678619858369746E-2</v>
      </c>
      <c r="Y110" s="160">
        <f t="shared" si="31"/>
        <v>1.2659334036462258</v>
      </c>
      <c r="Z110" s="160">
        <f t="shared" si="32"/>
        <v>0.26728943799909599</v>
      </c>
      <c r="AA110" s="160">
        <f t="shared" si="33"/>
        <v>0.12324845562754257</v>
      </c>
      <c r="AB110" s="160">
        <f t="shared" si="34"/>
        <v>3.4804881723670335E-2</v>
      </c>
      <c r="AC110" s="160">
        <f t="shared" si="35"/>
        <v>1.8080458038270302E-3</v>
      </c>
      <c r="AD110" s="160">
        <f t="shared" si="36"/>
        <v>0</v>
      </c>
      <c r="AE110" s="160">
        <f t="shared" si="37"/>
        <v>5.1679975892722614E-2</v>
      </c>
    </row>
    <row r="111" spans="1:31" s="154" customFormat="1">
      <c r="A111" s="154">
        <v>280</v>
      </c>
      <c r="B111" s="154" t="s">
        <v>238</v>
      </c>
      <c r="C111" s="155">
        <v>7759</v>
      </c>
      <c r="D111" s="155">
        <v>7597</v>
      </c>
      <c r="E111" s="10">
        <f t="shared" si="24"/>
        <v>-162</v>
      </c>
      <c r="F111" s="89">
        <f t="shared" si="25"/>
        <v>-2.087897924990334E-2</v>
      </c>
      <c r="G111" s="155">
        <v>83</v>
      </c>
      <c r="H111" s="155">
        <v>17</v>
      </c>
      <c r="I111" s="155">
        <v>134</v>
      </c>
      <c r="J111" s="155">
        <v>70</v>
      </c>
      <c r="K111" s="155">
        <v>48</v>
      </c>
      <c r="L111" s="155">
        <v>1067</v>
      </c>
      <c r="M111" s="155">
        <v>312</v>
      </c>
      <c r="N111" s="155">
        <v>219</v>
      </c>
      <c r="O111" s="155">
        <v>74</v>
      </c>
      <c r="P111" s="155">
        <v>1706</v>
      </c>
      <c r="Q111" s="155">
        <v>0</v>
      </c>
      <c r="R111" s="155">
        <v>242</v>
      </c>
      <c r="S111" s="155"/>
      <c r="T111" s="160">
        <f t="shared" si="26"/>
        <v>1.0925365275766751E-2</v>
      </c>
      <c r="U111" s="160">
        <f t="shared" si="27"/>
        <v>2.2377254179281295E-3</v>
      </c>
      <c r="V111" s="160">
        <f t="shared" si="28"/>
        <v>1.763854152955114E-2</v>
      </c>
      <c r="W111" s="160">
        <f t="shared" si="29"/>
        <v>9.2141634855864157E-3</v>
      </c>
      <c r="X111" s="160">
        <f t="shared" si="30"/>
        <v>6.3182835329735421E-3</v>
      </c>
      <c r="Y111" s="160">
        <f t="shared" si="31"/>
        <v>0.14045017770172435</v>
      </c>
      <c r="Z111" s="160">
        <f t="shared" si="32"/>
        <v>4.1068842964328021E-2</v>
      </c>
      <c r="AA111" s="160">
        <f t="shared" si="33"/>
        <v>2.8827168619191785E-2</v>
      </c>
      <c r="AB111" s="160">
        <f t="shared" si="34"/>
        <v>9.7406871133342114E-3</v>
      </c>
      <c r="AC111" s="160">
        <f t="shared" si="35"/>
        <v>0.22456232723443464</v>
      </c>
      <c r="AD111" s="160">
        <f t="shared" si="36"/>
        <v>0</v>
      </c>
      <c r="AE111" s="160">
        <f t="shared" si="37"/>
        <v>3.1854679478741606E-2</v>
      </c>
    </row>
    <row r="112" spans="1:31" s="154" customFormat="1">
      <c r="A112" s="154">
        <v>284</v>
      </c>
      <c r="B112" s="154" t="s">
        <v>239</v>
      </c>
      <c r="C112" s="155">
        <v>1088</v>
      </c>
      <c r="D112" s="155">
        <v>1064</v>
      </c>
      <c r="E112" s="10">
        <f t="shared" si="24"/>
        <v>-24</v>
      </c>
      <c r="F112" s="89">
        <f t="shared" si="25"/>
        <v>-2.2058823529411797E-2</v>
      </c>
      <c r="G112" s="155">
        <v>91</v>
      </c>
      <c r="H112" s="155">
        <v>14</v>
      </c>
      <c r="I112" s="155">
        <v>129</v>
      </c>
      <c r="J112" s="155">
        <v>80</v>
      </c>
      <c r="K112" s="155">
        <v>67</v>
      </c>
      <c r="L112" s="155">
        <v>1105</v>
      </c>
      <c r="M112" s="155">
        <v>328</v>
      </c>
      <c r="N112" s="155">
        <v>282</v>
      </c>
      <c r="O112" s="155">
        <v>131</v>
      </c>
      <c r="P112" s="155">
        <v>0</v>
      </c>
      <c r="Q112" s="155">
        <v>0</v>
      </c>
      <c r="R112" s="155">
        <v>103</v>
      </c>
      <c r="S112" s="155"/>
      <c r="T112" s="160">
        <f t="shared" si="26"/>
        <v>8.5526315789473686E-2</v>
      </c>
      <c r="U112" s="160">
        <f t="shared" si="27"/>
        <v>1.3157894736842105E-2</v>
      </c>
      <c r="V112" s="160">
        <f t="shared" si="28"/>
        <v>0.1212406015037594</v>
      </c>
      <c r="W112" s="160">
        <f t="shared" si="29"/>
        <v>7.5187969924812026E-2</v>
      </c>
      <c r="X112" s="160">
        <f t="shared" si="30"/>
        <v>6.2969924812030079E-2</v>
      </c>
      <c r="Y112" s="160">
        <f t="shared" si="31"/>
        <v>1.0385338345864661</v>
      </c>
      <c r="Z112" s="160">
        <f t="shared" si="32"/>
        <v>0.30827067669172931</v>
      </c>
      <c r="AA112" s="160">
        <f t="shared" si="33"/>
        <v>0.26503759398496241</v>
      </c>
      <c r="AB112" s="160">
        <f t="shared" si="34"/>
        <v>0.1231203007518797</v>
      </c>
      <c r="AC112" s="160">
        <f t="shared" si="35"/>
        <v>0</v>
      </c>
      <c r="AD112" s="160">
        <f t="shared" si="36"/>
        <v>0</v>
      </c>
      <c r="AE112" s="160">
        <f t="shared" si="37"/>
        <v>9.680451127819549E-2</v>
      </c>
    </row>
    <row r="113" spans="1:31" s="154" customFormat="1">
      <c r="A113" s="154">
        <v>285</v>
      </c>
      <c r="B113" s="154" t="s">
        <v>56</v>
      </c>
      <c r="C113" s="155">
        <v>6951</v>
      </c>
      <c r="D113" s="155">
        <v>6903</v>
      </c>
      <c r="E113" s="10">
        <f t="shared" si="24"/>
        <v>-48</v>
      </c>
      <c r="F113" s="89">
        <f t="shared" si="25"/>
        <v>-6.9054812257228759E-3</v>
      </c>
      <c r="G113" s="155">
        <v>2002</v>
      </c>
      <c r="H113" s="155">
        <v>423</v>
      </c>
      <c r="I113" s="155">
        <v>2867</v>
      </c>
      <c r="J113" s="155">
        <v>1564</v>
      </c>
      <c r="K113" s="155">
        <v>1535</v>
      </c>
      <c r="L113" s="155">
        <v>27668</v>
      </c>
      <c r="M113" s="155">
        <v>7624</v>
      </c>
      <c r="N113" s="155">
        <v>5164</v>
      </c>
      <c r="O113" s="155">
        <v>1770</v>
      </c>
      <c r="P113" s="155">
        <v>484</v>
      </c>
      <c r="Q113" s="155">
        <v>0</v>
      </c>
      <c r="R113" s="155">
        <v>4812</v>
      </c>
      <c r="S113" s="155"/>
      <c r="T113" s="160">
        <f t="shared" si="26"/>
        <v>0.29001883239171372</v>
      </c>
      <c r="U113" s="160">
        <f t="shared" si="27"/>
        <v>6.1277705345501955E-2</v>
      </c>
      <c r="V113" s="160">
        <f t="shared" si="28"/>
        <v>0.4153266695639577</v>
      </c>
      <c r="W113" s="160">
        <f t="shared" si="29"/>
        <v>0.22656815877154859</v>
      </c>
      <c r="X113" s="160">
        <f t="shared" si="30"/>
        <v>0.22236708677386643</v>
      </c>
      <c r="Y113" s="160">
        <f t="shared" si="31"/>
        <v>4.0081124148920759</v>
      </c>
      <c r="Z113" s="160">
        <f t="shared" si="32"/>
        <v>1.1044473417354774</v>
      </c>
      <c r="AA113" s="160">
        <f t="shared" si="33"/>
        <v>0.74808054469071417</v>
      </c>
      <c r="AB113" s="160">
        <f t="shared" si="34"/>
        <v>0.25641025641025639</v>
      </c>
      <c r="AC113" s="160">
        <f t="shared" si="35"/>
        <v>7.0114442995798928E-2</v>
      </c>
      <c r="AD113" s="160">
        <f t="shared" si="36"/>
        <v>0</v>
      </c>
      <c r="AE113" s="160">
        <f t="shared" si="37"/>
        <v>0.69708822251195135</v>
      </c>
    </row>
    <row r="114" spans="1:31" s="154" customFormat="1">
      <c r="A114" s="154">
        <v>286</v>
      </c>
      <c r="B114" s="154" t="s">
        <v>442</v>
      </c>
      <c r="C114" s="155">
        <v>47909</v>
      </c>
      <c r="D114" s="155">
        <v>48006</v>
      </c>
      <c r="E114" s="10">
        <f t="shared" si="24"/>
        <v>97</v>
      </c>
      <c r="F114" s="89">
        <f t="shared" si="25"/>
        <v>2.0246717735707964E-3</v>
      </c>
      <c r="G114" s="155">
        <v>3223</v>
      </c>
      <c r="H114" s="155">
        <v>662</v>
      </c>
      <c r="I114" s="155">
        <v>4534</v>
      </c>
      <c r="J114" s="155">
        <v>2391</v>
      </c>
      <c r="K114" s="155">
        <v>2501</v>
      </c>
      <c r="L114" s="155">
        <v>42469</v>
      </c>
      <c r="M114" s="155">
        <v>12587</v>
      </c>
      <c r="N114" s="155">
        <v>8018</v>
      </c>
      <c r="O114" s="155">
        <v>3044</v>
      </c>
      <c r="P114" s="155">
        <v>287</v>
      </c>
      <c r="Q114" s="155">
        <v>0</v>
      </c>
      <c r="R114" s="155">
        <v>3705</v>
      </c>
      <c r="S114" s="155"/>
      <c r="T114" s="160">
        <f t="shared" si="26"/>
        <v>6.713744115318919E-2</v>
      </c>
      <c r="U114" s="160">
        <f t="shared" si="27"/>
        <v>1.3789942923801191E-2</v>
      </c>
      <c r="V114" s="160">
        <f t="shared" si="28"/>
        <v>9.4446527517393658E-2</v>
      </c>
      <c r="W114" s="160">
        <f t="shared" si="29"/>
        <v>4.9806274215723034E-2</v>
      </c>
      <c r="X114" s="160">
        <f t="shared" si="30"/>
        <v>5.2097654459859186E-2</v>
      </c>
      <c r="Y114" s="160">
        <f t="shared" si="31"/>
        <v>0.88466025080198307</v>
      </c>
      <c r="Z114" s="160">
        <f t="shared" si="32"/>
        <v>0.26219639211765194</v>
      </c>
      <c r="AA114" s="160">
        <f t="shared" si="33"/>
        <v>0.16702078906803317</v>
      </c>
      <c r="AB114" s="160">
        <f t="shared" si="34"/>
        <v>6.3408740574094902E-2</v>
      </c>
      <c r="AC114" s="160">
        <f t="shared" si="35"/>
        <v>5.9784193642461363E-3</v>
      </c>
      <c r="AD114" s="160">
        <f t="shared" si="36"/>
        <v>0</v>
      </c>
      <c r="AE114" s="160">
        <f t="shared" si="37"/>
        <v>7.7177852768403943E-2</v>
      </c>
    </row>
    <row r="115" spans="1:31" s="154" customFormat="1">
      <c r="A115" s="154">
        <v>287</v>
      </c>
      <c r="B115" s="154" t="s">
        <v>240</v>
      </c>
      <c r="C115" s="155">
        <v>3989</v>
      </c>
      <c r="D115" s="155">
        <v>3999</v>
      </c>
      <c r="E115" s="10">
        <f t="shared" si="24"/>
        <v>10</v>
      </c>
      <c r="F115" s="89">
        <f t="shared" si="25"/>
        <v>2.5068939583856586E-3</v>
      </c>
      <c r="G115" s="155">
        <v>251</v>
      </c>
      <c r="H115" s="155">
        <v>61</v>
      </c>
      <c r="I115" s="155">
        <v>322</v>
      </c>
      <c r="J115" s="155">
        <v>172</v>
      </c>
      <c r="K115" s="155">
        <v>135</v>
      </c>
      <c r="L115" s="155">
        <v>2935</v>
      </c>
      <c r="M115" s="155">
        <v>1185</v>
      </c>
      <c r="N115" s="155">
        <v>844</v>
      </c>
      <c r="O115" s="155">
        <v>337</v>
      </c>
      <c r="P115" s="155">
        <v>3351</v>
      </c>
      <c r="Q115" s="155">
        <v>0</v>
      </c>
      <c r="R115" s="155">
        <v>315</v>
      </c>
      <c r="S115" s="155"/>
      <c r="T115" s="160">
        <f t="shared" si="26"/>
        <v>6.2765691422855707E-2</v>
      </c>
      <c r="U115" s="160">
        <f t="shared" si="27"/>
        <v>1.5253813453363341E-2</v>
      </c>
      <c r="V115" s="160">
        <f t="shared" si="28"/>
        <v>8.052013003250813E-2</v>
      </c>
      <c r="W115" s="160">
        <f t="shared" si="29"/>
        <v>4.3010752688172046E-2</v>
      </c>
      <c r="X115" s="160">
        <f t="shared" si="30"/>
        <v>3.3758439609902477E-2</v>
      </c>
      <c r="Y115" s="160">
        <f t="shared" si="31"/>
        <v>0.73393348337084274</v>
      </c>
      <c r="Z115" s="160">
        <f t="shared" si="32"/>
        <v>0.29632408102025504</v>
      </c>
      <c r="AA115" s="160">
        <f t="shared" si="33"/>
        <v>0.21105276319079769</v>
      </c>
      <c r="AB115" s="160">
        <f t="shared" si="34"/>
        <v>8.4271067766941737E-2</v>
      </c>
      <c r="AC115" s="160">
        <f t="shared" si="35"/>
        <v>0.83795948987246816</v>
      </c>
      <c r="AD115" s="160">
        <f t="shared" si="36"/>
        <v>0</v>
      </c>
      <c r="AE115" s="160">
        <f t="shared" si="37"/>
        <v>7.8769692423105775E-2</v>
      </c>
    </row>
    <row r="116" spans="1:31" s="154" customFormat="1">
      <c r="A116" s="154">
        <v>288</v>
      </c>
      <c r="B116" s="154" t="s">
        <v>242</v>
      </c>
      <c r="C116" s="155">
        <v>2586</v>
      </c>
      <c r="D116" s="155">
        <v>2521</v>
      </c>
      <c r="E116" s="10">
        <f t="shared" si="24"/>
        <v>-65</v>
      </c>
      <c r="F116" s="89">
        <f t="shared" si="25"/>
        <v>-2.5135344160866158E-2</v>
      </c>
      <c r="G116" s="155">
        <v>366</v>
      </c>
      <c r="H116" s="155">
        <v>64</v>
      </c>
      <c r="I116" s="155">
        <v>467</v>
      </c>
      <c r="J116" s="155">
        <v>275</v>
      </c>
      <c r="K116" s="155">
        <v>240</v>
      </c>
      <c r="L116" s="155">
        <v>3303</v>
      </c>
      <c r="M116" s="155">
        <v>832</v>
      </c>
      <c r="N116" s="155">
        <v>586</v>
      </c>
      <c r="O116" s="155">
        <v>272</v>
      </c>
      <c r="P116" s="155">
        <v>4903</v>
      </c>
      <c r="Q116" s="155">
        <v>0</v>
      </c>
      <c r="R116" s="155">
        <v>275</v>
      </c>
      <c r="S116" s="155"/>
      <c r="T116" s="160">
        <f t="shared" si="26"/>
        <v>0.14518048393494645</v>
      </c>
      <c r="U116" s="160">
        <f t="shared" si="27"/>
        <v>2.5386751289170964E-2</v>
      </c>
      <c r="V116" s="160">
        <f t="shared" si="28"/>
        <v>0.18524395081316938</v>
      </c>
      <c r="W116" s="160">
        <f t="shared" si="29"/>
        <v>0.10908369694565649</v>
      </c>
      <c r="X116" s="160">
        <f t="shared" si="30"/>
        <v>9.5200317334391119E-2</v>
      </c>
      <c r="Y116" s="160">
        <f t="shared" si="31"/>
        <v>1.3101943673145577</v>
      </c>
      <c r="Z116" s="160">
        <f t="shared" si="32"/>
        <v>0.33002776675922252</v>
      </c>
      <c r="AA116" s="160">
        <f t="shared" si="33"/>
        <v>0.23244744149147165</v>
      </c>
      <c r="AB116" s="160">
        <f t="shared" si="34"/>
        <v>0.10789369297897659</v>
      </c>
      <c r="AC116" s="160">
        <f t="shared" si="35"/>
        <v>1.9448631495438318</v>
      </c>
      <c r="AD116" s="160">
        <f t="shared" si="36"/>
        <v>0</v>
      </c>
      <c r="AE116" s="160">
        <f t="shared" si="37"/>
        <v>0.10908369694565649</v>
      </c>
    </row>
    <row r="117" spans="1:31" s="154" customFormat="1">
      <c r="A117" s="154">
        <v>290</v>
      </c>
      <c r="B117" s="154" t="s">
        <v>123</v>
      </c>
      <c r="C117" s="155">
        <v>15035</v>
      </c>
      <c r="D117" s="155">
        <v>15157</v>
      </c>
      <c r="E117" s="10">
        <f t="shared" si="24"/>
        <v>122</v>
      </c>
      <c r="F117" s="89">
        <f t="shared" si="25"/>
        <v>8.1143997339541141E-3</v>
      </c>
      <c r="G117" s="155">
        <v>229</v>
      </c>
      <c r="H117" s="155">
        <v>46</v>
      </c>
      <c r="I117" s="155">
        <v>363</v>
      </c>
      <c r="J117" s="155">
        <v>254</v>
      </c>
      <c r="K117" s="155">
        <v>182</v>
      </c>
      <c r="L117" s="155">
        <v>3651</v>
      </c>
      <c r="M117" s="155">
        <v>1637</v>
      </c>
      <c r="N117" s="155">
        <v>1038</v>
      </c>
      <c r="O117" s="155">
        <v>355</v>
      </c>
      <c r="P117" s="155">
        <v>0</v>
      </c>
      <c r="Q117" s="155">
        <v>0</v>
      </c>
      <c r="R117" s="155">
        <v>202</v>
      </c>
      <c r="S117" s="155"/>
      <c r="T117" s="160">
        <f t="shared" si="26"/>
        <v>1.5108530711882298E-2</v>
      </c>
      <c r="U117" s="160">
        <f t="shared" si="27"/>
        <v>3.0349013657056147E-3</v>
      </c>
      <c r="V117" s="160">
        <f t="shared" si="28"/>
        <v>2.3949330342416045E-2</v>
      </c>
      <c r="W117" s="160">
        <f t="shared" si="29"/>
        <v>1.6757933628026654E-2</v>
      </c>
      <c r="X117" s="160">
        <f t="shared" si="30"/>
        <v>1.200765322953091E-2</v>
      </c>
      <c r="Y117" s="160">
        <f t="shared" si="31"/>
        <v>0.24087880187372171</v>
      </c>
      <c r="Z117" s="160">
        <f t="shared" si="32"/>
        <v>0.10800290294913241</v>
      </c>
      <c r="AA117" s="160">
        <f t="shared" si="33"/>
        <v>6.848320907831365E-2</v>
      </c>
      <c r="AB117" s="160">
        <f t="shared" si="34"/>
        <v>2.342152140924985E-2</v>
      </c>
      <c r="AC117" s="160">
        <f t="shared" si="35"/>
        <v>0</v>
      </c>
      <c r="AD117" s="160">
        <f t="shared" si="36"/>
        <v>0</v>
      </c>
      <c r="AE117" s="160">
        <f t="shared" si="37"/>
        <v>1.3327175562446395E-2</v>
      </c>
    </row>
    <row r="118" spans="1:31" s="154" customFormat="1">
      <c r="A118" s="154">
        <v>291</v>
      </c>
      <c r="B118" s="154" t="s">
        <v>244</v>
      </c>
      <c r="C118" s="155">
        <v>2050</v>
      </c>
      <c r="D118" s="155">
        <v>2024</v>
      </c>
      <c r="E118" s="10">
        <f t="shared" si="24"/>
        <v>-26</v>
      </c>
      <c r="F118" s="89">
        <f t="shared" si="25"/>
        <v>-1.2682926829268304E-2</v>
      </c>
      <c r="G118" s="155">
        <v>50</v>
      </c>
      <c r="H118" s="155">
        <v>17</v>
      </c>
      <c r="I118" s="155">
        <v>78</v>
      </c>
      <c r="J118" s="155">
        <v>41</v>
      </c>
      <c r="K118" s="155">
        <v>52</v>
      </c>
      <c r="L118" s="155">
        <v>919</v>
      </c>
      <c r="M118" s="155">
        <v>476</v>
      </c>
      <c r="N118" s="155">
        <v>341</v>
      </c>
      <c r="O118" s="155">
        <v>145</v>
      </c>
      <c r="P118" s="155">
        <v>0</v>
      </c>
      <c r="Q118" s="155">
        <v>0</v>
      </c>
      <c r="R118" s="155">
        <v>24</v>
      </c>
      <c r="S118" s="155"/>
      <c r="T118" s="160">
        <f t="shared" si="26"/>
        <v>2.4703557312252964E-2</v>
      </c>
      <c r="U118" s="160">
        <f t="shared" si="27"/>
        <v>8.399209486166008E-3</v>
      </c>
      <c r="V118" s="160">
        <f t="shared" si="28"/>
        <v>3.8537549407114624E-2</v>
      </c>
      <c r="W118" s="160">
        <f t="shared" si="29"/>
        <v>2.0256916996047432E-2</v>
      </c>
      <c r="X118" s="160">
        <f t="shared" si="30"/>
        <v>2.5691699604743084E-2</v>
      </c>
      <c r="Y118" s="160">
        <f t="shared" si="31"/>
        <v>0.45405138339920947</v>
      </c>
      <c r="Z118" s="160">
        <f t="shared" si="32"/>
        <v>0.23517786561264822</v>
      </c>
      <c r="AA118" s="160">
        <f t="shared" si="33"/>
        <v>0.16847826086956522</v>
      </c>
      <c r="AB118" s="160">
        <f t="shared" si="34"/>
        <v>7.16403162055336E-2</v>
      </c>
      <c r="AC118" s="160">
        <f t="shared" si="35"/>
        <v>0</v>
      </c>
      <c r="AD118" s="160">
        <f t="shared" si="36"/>
        <v>0</v>
      </c>
      <c r="AE118" s="160">
        <f t="shared" si="37"/>
        <v>1.1857707509881422E-2</v>
      </c>
    </row>
    <row r="119" spans="1:31" s="154" customFormat="1">
      <c r="A119" s="154">
        <v>297</v>
      </c>
      <c r="B119" s="154" t="s">
        <v>57</v>
      </c>
      <c r="C119" s="155">
        <v>2271</v>
      </c>
      <c r="D119" s="155">
        <v>2227</v>
      </c>
      <c r="E119" s="10">
        <f t="shared" si="24"/>
        <v>-44</v>
      </c>
      <c r="F119" s="89">
        <f t="shared" si="25"/>
        <v>-1.9374724790841014E-2</v>
      </c>
      <c r="G119" s="155">
        <v>6265</v>
      </c>
      <c r="H119" s="155">
        <v>1139</v>
      </c>
      <c r="I119" s="155">
        <v>7520</v>
      </c>
      <c r="J119" s="155">
        <v>3556</v>
      </c>
      <c r="K119" s="155">
        <v>4005</v>
      </c>
      <c r="L119" s="155">
        <v>72872</v>
      </c>
      <c r="M119" s="155">
        <v>15086</v>
      </c>
      <c r="N119" s="155">
        <v>8913</v>
      </c>
      <c r="O119" s="155">
        <v>3238</v>
      </c>
      <c r="P119" s="155">
        <v>140</v>
      </c>
      <c r="Q119" s="155">
        <v>0</v>
      </c>
      <c r="R119" s="155">
        <v>6023</v>
      </c>
      <c r="S119" s="155"/>
      <c r="T119" s="160">
        <f t="shared" si="26"/>
        <v>2.8132016165244722</v>
      </c>
      <c r="U119" s="160">
        <f t="shared" si="27"/>
        <v>0.51145038167938928</v>
      </c>
      <c r="V119" s="160">
        <f t="shared" si="28"/>
        <v>3.3767400089806916</v>
      </c>
      <c r="W119" s="160">
        <f t="shared" si="29"/>
        <v>1.5967669510552311</v>
      </c>
      <c r="X119" s="160">
        <f t="shared" si="30"/>
        <v>1.7983834755276156</v>
      </c>
      <c r="Y119" s="160">
        <f t="shared" si="31"/>
        <v>32.722047597665018</v>
      </c>
      <c r="Z119" s="160">
        <f t="shared" si="32"/>
        <v>6.77413560844185</v>
      </c>
      <c r="AA119" s="160">
        <f t="shared" si="33"/>
        <v>4.0022451728783119</v>
      </c>
      <c r="AB119" s="160">
        <f t="shared" si="34"/>
        <v>1.4539739559946117</v>
      </c>
      <c r="AC119" s="160">
        <f t="shared" si="35"/>
        <v>6.2864840592725638E-2</v>
      </c>
      <c r="AD119" s="160">
        <f t="shared" si="36"/>
        <v>0</v>
      </c>
      <c r="AE119" s="160">
        <f t="shared" si="37"/>
        <v>2.7045352492141896</v>
      </c>
    </row>
    <row r="120" spans="1:31" s="154" customFormat="1">
      <c r="A120" s="154">
        <v>300</v>
      </c>
      <c r="B120" s="154" t="s">
        <v>246</v>
      </c>
      <c r="C120" s="155">
        <v>51241</v>
      </c>
      <c r="D120" s="155">
        <v>50617</v>
      </c>
      <c r="E120" s="10">
        <f t="shared" si="24"/>
        <v>-624</v>
      </c>
      <c r="F120" s="89">
        <f t="shared" si="25"/>
        <v>-1.2177748287504175E-2</v>
      </c>
      <c r="G120" s="155">
        <v>146</v>
      </c>
      <c r="H120" s="155">
        <v>27</v>
      </c>
      <c r="I120" s="155">
        <v>185</v>
      </c>
      <c r="J120" s="155">
        <v>135</v>
      </c>
      <c r="K120" s="155">
        <v>137</v>
      </c>
      <c r="L120" s="155">
        <v>1657</v>
      </c>
      <c r="M120" s="155">
        <v>560</v>
      </c>
      <c r="N120" s="155">
        <v>385</v>
      </c>
      <c r="O120" s="155">
        <v>205</v>
      </c>
      <c r="P120" s="155">
        <v>0</v>
      </c>
      <c r="Q120" s="155">
        <v>0</v>
      </c>
      <c r="R120" s="155">
        <v>61</v>
      </c>
      <c r="S120" s="155"/>
      <c r="T120" s="160">
        <f t="shared" si="26"/>
        <v>2.8844064247189678E-3</v>
      </c>
      <c r="U120" s="160">
        <f t="shared" si="27"/>
        <v>5.3341762648912426E-4</v>
      </c>
      <c r="V120" s="160">
        <f t="shared" si="28"/>
        <v>3.6548985518699249E-3</v>
      </c>
      <c r="W120" s="160">
        <f t="shared" si="29"/>
        <v>2.6670881324456211E-3</v>
      </c>
      <c r="X120" s="160">
        <f t="shared" si="30"/>
        <v>2.7066005492225932E-3</v>
      </c>
      <c r="Y120" s="160">
        <f t="shared" si="31"/>
        <v>3.2736037299721438E-2</v>
      </c>
      <c r="Z120" s="160">
        <f t="shared" si="32"/>
        <v>1.1063476697552206E-2</v>
      </c>
      <c r="AA120" s="160">
        <f t="shared" si="33"/>
        <v>7.6061402295671413E-3</v>
      </c>
      <c r="AB120" s="160">
        <f t="shared" si="34"/>
        <v>4.0500227196396468E-3</v>
      </c>
      <c r="AC120" s="160">
        <f t="shared" si="35"/>
        <v>0</v>
      </c>
      <c r="AD120" s="160">
        <f t="shared" si="36"/>
        <v>0</v>
      </c>
      <c r="AE120" s="160">
        <f t="shared" si="37"/>
        <v>1.2051287116976511E-3</v>
      </c>
    </row>
    <row r="121" spans="1:31" s="154" customFormat="1">
      <c r="A121" s="154">
        <v>301</v>
      </c>
      <c r="B121" s="154" t="s">
        <v>443</v>
      </c>
      <c r="C121" s="155">
        <v>80454</v>
      </c>
      <c r="D121" s="155">
        <v>79429</v>
      </c>
      <c r="E121" s="10">
        <f t="shared" si="24"/>
        <v>-1025</v>
      </c>
      <c r="F121" s="89">
        <f t="shared" si="25"/>
        <v>-1.2740199368583283E-2</v>
      </c>
      <c r="G121" s="155">
        <v>897</v>
      </c>
      <c r="H121" s="155">
        <v>192</v>
      </c>
      <c r="I121" s="155">
        <v>1334</v>
      </c>
      <c r="J121" s="155">
        <v>683</v>
      </c>
      <c r="K121" s="155">
        <v>653</v>
      </c>
      <c r="L121" s="155">
        <v>9837</v>
      </c>
      <c r="M121" s="155">
        <v>3397</v>
      </c>
      <c r="N121" s="155">
        <v>2104</v>
      </c>
      <c r="O121" s="155">
        <v>793</v>
      </c>
      <c r="P121" s="155">
        <v>85</v>
      </c>
      <c r="Q121" s="155">
        <v>0</v>
      </c>
      <c r="R121" s="155">
        <v>383</v>
      </c>
      <c r="S121" s="155"/>
      <c r="T121" s="160">
        <f t="shared" si="26"/>
        <v>1.1293104533608631E-2</v>
      </c>
      <c r="U121" s="160">
        <f t="shared" si="27"/>
        <v>2.4172531443175664E-3</v>
      </c>
      <c r="V121" s="160">
        <f t="shared" si="28"/>
        <v>1.6794873408956426E-2</v>
      </c>
      <c r="W121" s="160">
        <f t="shared" si="29"/>
        <v>8.5988744665046763E-3</v>
      </c>
      <c r="X121" s="160">
        <f t="shared" si="30"/>
        <v>8.2211786627050566E-3</v>
      </c>
      <c r="Y121" s="160">
        <f t="shared" si="31"/>
        <v>0.12384645406589533</v>
      </c>
      <c r="Z121" s="160">
        <f t="shared" si="32"/>
        <v>4.2767754850243617E-2</v>
      </c>
      <c r="AA121" s="160">
        <f t="shared" si="33"/>
        <v>2.6489065706480002E-2</v>
      </c>
      <c r="AB121" s="160">
        <f t="shared" si="34"/>
        <v>9.9837590804366157E-3</v>
      </c>
      <c r="AC121" s="160">
        <f t="shared" si="35"/>
        <v>1.0701381107655894E-3</v>
      </c>
      <c r="AD121" s="160">
        <f t="shared" si="36"/>
        <v>0</v>
      </c>
      <c r="AE121" s="160">
        <f t="shared" si="37"/>
        <v>4.8219164285084794E-3</v>
      </c>
    </row>
    <row r="122" spans="1:31" s="154" customFormat="1">
      <c r="A122" s="154">
        <v>304</v>
      </c>
      <c r="B122" s="154" t="s">
        <v>247</v>
      </c>
      <c r="C122" s="155">
        <v>6380</v>
      </c>
      <c r="D122" s="155">
        <v>6242</v>
      </c>
      <c r="E122" s="10">
        <f t="shared" si="24"/>
        <v>-138</v>
      </c>
      <c r="F122" s="89">
        <f t="shared" si="25"/>
        <v>-2.163009404388716E-2</v>
      </c>
      <c r="G122" s="155">
        <v>23</v>
      </c>
      <c r="H122" s="155">
        <v>9</v>
      </c>
      <c r="I122" s="155">
        <v>33</v>
      </c>
      <c r="J122" s="155">
        <v>17</v>
      </c>
      <c r="K122" s="155">
        <v>14</v>
      </c>
      <c r="L122" s="155">
        <v>452</v>
      </c>
      <c r="M122" s="155">
        <v>227</v>
      </c>
      <c r="N122" s="155">
        <v>139</v>
      </c>
      <c r="O122" s="155">
        <v>36</v>
      </c>
      <c r="P122" s="155">
        <v>15</v>
      </c>
      <c r="Q122" s="155">
        <v>0</v>
      </c>
      <c r="R122" s="155">
        <v>35</v>
      </c>
      <c r="S122" s="155"/>
      <c r="T122" s="160">
        <f t="shared" si="26"/>
        <v>3.6847164370394105E-3</v>
      </c>
      <c r="U122" s="160">
        <f t="shared" si="27"/>
        <v>1.4418455623197693E-3</v>
      </c>
      <c r="V122" s="160">
        <f t="shared" si="28"/>
        <v>5.286767061839154E-3</v>
      </c>
      <c r="W122" s="160">
        <f t="shared" si="29"/>
        <v>2.7234860621595642E-3</v>
      </c>
      <c r="X122" s="160">
        <f t="shared" si="30"/>
        <v>2.242870874719641E-3</v>
      </c>
      <c r="Y122" s="160">
        <f t="shared" si="31"/>
        <v>7.2412688240948417E-2</v>
      </c>
      <c r="Z122" s="160">
        <f t="shared" si="32"/>
        <v>3.6366549182954185E-2</v>
      </c>
      <c r="AA122" s="160">
        <f t="shared" si="33"/>
        <v>2.2268503684716438E-2</v>
      </c>
      <c r="AB122" s="160">
        <f t="shared" si="34"/>
        <v>5.7673822492790771E-3</v>
      </c>
      <c r="AC122" s="160">
        <f t="shared" si="35"/>
        <v>2.4030759371996154E-3</v>
      </c>
      <c r="AD122" s="160">
        <f t="shared" si="36"/>
        <v>0</v>
      </c>
      <c r="AE122" s="160">
        <f t="shared" si="37"/>
        <v>5.6071771867991027E-3</v>
      </c>
    </row>
    <row r="123" spans="1:31" s="154" customFormat="1">
      <c r="A123" s="154">
        <v>305</v>
      </c>
      <c r="B123" s="154" t="s">
        <v>124</v>
      </c>
      <c r="C123" s="155">
        <v>6442</v>
      </c>
      <c r="D123" s="155">
        <v>6405</v>
      </c>
      <c r="E123" s="10">
        <f t="shared" si="24"/>
        <v>-37</v>
      </c>
      <c r="F123" s="89">
        <f t="shared" si="25"/>
        <v>-5.7435579012728999E-3</v>
      </c>
      <c r="G123" s="155">
        <v>674</v>
      </c>
      <c r="H123" s="155">
        <v>168</v>
      </c>
      <c r="I123" s="155">
        <v>990</v>
      </c>
      <c r="J123" s="155">
        <v>549</v>
      </c>
      <c r="K123" s="155">
        <v>503</v>
      </c>
      <c r="L123" s="155">
        <v>7733</v>
      </c>
      <c r="M123" s="155">
        <v>2539</v>
      </c>
      <c r="N123" s="155">
        <v>1427</v>
      </c>
      <c r="O123" s="155">
        <v>563</v>
      </c>
      <c r="P123" s="155">
        <v>41</v>
      </c>
      <c r="Q123" s="155">
        <v>0</v>
      </c>
      <c r="R123" s="155">
        <v>495</v>
      </c>
      <c r="S123" s="155"/>
      <c r="T123" s="160">
        <f t="shared" si="26"/>
        <v>0.10523028883684621</v>
      </c>
      <c r="U123" s="160">
        <f t="shared" si="27"/>
        <v>2.6229508196721311E-2</v>
      </c>
      <c r="V123" s="160">
        <f t="shared" si="28"/>
        <v>0.15456674473067916</v>
      </c>
      <c r="W123" s="160">
        <f t="shared" si="29"/>
        <v>8.5714285714285715E-2</v>
      </c>
      <c r="X123" s="160">
        <f t="shared" si="30"/>
        <v>7.8532396565183446E-2</v>
      </c>
      <c r="Y123" s="160">
        <f t="shared" si="31"/>
        <v>1.2073380171740828</v>
      </c>
      <c r="Z123" s="160">
        <f t="shared" si="32"/>
        <v>0.39640905542544885</v>
      </c>
      <c r="AA123" s="160">
        <f t="shared" si="33"/>
        <v>0.22279469164715066</v>
      </c>
      <c r="AB123" s="160">
        <f t="shared" si="34"/>
        <v>8.7900078064012496E-2</v>
      </c>
      <c r="AC123" s="160">
        <f t="shared" si="35"/>
        <v>6.4012490241998439E-3</v>
      </c>
      <c r="AD123" s="160">
        <f t="shared" si="36"/>
        <v>0</v>
      </c>
      <c r="AE123" s="160">
        <f t="shared" si="37"/>
        <v>7.7283372365339581E-2</v>
      </c>
    </row>
    <row r="124" spans="1:31" s="154" customFormat="1">
      <c r="A124" s="154">
        <v>309</v>
      </c>
      <c r="B124" s="154" t="s">
        <v>125</v>
      </c>
      <c r="C124" s="155">
        <v>7928</v>
      </c>
      <c r="D124" s="155">
        <v>7755</v>
      </c>
      <c r="E124" s="10">
        <f t="shared" si="24"/>
        <v>-173</v>
      </c>
      <c r="F124" s="89">
        <f t="shared" si="25"/>
        <v>-2.1821392532795136E-2</v>
      </c>
      <c r="G124" s="155">
        <v>227</v>
      </c>
      <c r="H124" s="155">
        <v>63</v>
      </c>
      <c r="I124" s="155">
        <v>386</v>
      </c>
      <c r="J124" s="155">
        <v>221</v>
      </c>
      <c r="K124" s="155">
        <v>212</v>
      </c>
      <c r="L124" s="155">
        <v>3129</v>
      </c>
      <c r="M124" s="155">
        <v>1265</v>
      </c>
      <c r="N124" s="155">
        <v>718</v>
      </c>
      <c r="O124" s="155">
        <v>236</v>
      </c>
      <c r="P124" s="155">
        <v>0</v>
      </c>
      <c r="Q124" s="155">
        <v>0</v>
      </c>
      <c r="R124" s="155">
        <v>302</v>
      </c>
      <c r="S124" s="155"/>
      <c r="T124" s="160">
        <f t="shared" si="26"/>
        <v>2.9271437782076078E-2</v>
      </c>
      <c r="U124" s="160">
        <f t="shared" si="27"/>
        <v>8.1237911025145073E-3</v>
      </c>
      <c r="V124" s="160">
        <f t="shared" si="28"/>
        <v>4.9774339136041262E-2</v>
      </c>
      <c r="W124" s="160">
        <f t="shared" si="29"/>
        <v>2.8497743391360412E-2</v>
      </c>
      <c r="X124" s="160">
        <f t="shared" si="30"/>
        <v>2.7337201805286912E-2</v>
      </c>
      <c r="Y124" s="160">
        <f t="shared" si="31"/>
        <v>0.40348162475822053</v>
      </c>
      <c r="Z124" s="160">
        <f t="shared" si="32"/>
        <v>0.16312056737588654</v>
      </c>
      <c r="AA124" s="160">
        <f t="shared" si="33"/>
        <v>9.2585428755641519E-2</v>
      </c>
      <c r="AB124" s="160">
        <f t="shared" si="34"/>
        <v>3.0431979368149582E-2</v>
      </c>
      <c r="AC124" s="160">
        <f t="shared" si="35"/>
        <v>0</v>
      </c>
      <c r="AD124" s="160">
        <f t="shared" si="36"/>
        <v>0</v>
      </c>
      <c r="AE124" s="160">
        <f t="shared" si="37"/>
        <v>3.8942617666021924E-2</v>
      </c>
    </row>
    <row r="125" spans="1:31" s="154" customFormat="1">
      <c r="A125" s="154">
        <v>312</v>
      </c>
      <c r="B125" s="154" t="s">
        <v>249</v>
      </c>
      <c r="C125" s="155">
        <v>2158</v>
      </c>
      <c r="D125" s="155">
        <v>2119</v>
      </c>
      <c r="E125" s="10">
        <f t="shared" si="24"/>
        <v>-39</v>
      </c>
      <c r="F125" s="89">
        <f t="shared" si="25"/>
        <v>-1.8072289156626509E-2</v>
      </c>
      <c r="G125" s="155">
        <v>50</v>
      </c>
      <c r="H125" s="155">
        <v>13</v>
      </c>
      <c r="I125" s="155">
        <v>98</v>
      </c>
      <c r="J125" s="155">
        <v>33</v>
      </c>
      <c r="K125" s="155">
        <v>26</v>
      </c>
      <c r="L125" s="155">
        <v>516</v>
      </c>
      <c r="M125" s="155">
        <v>253</v>
      </c>
      <c r="N125" s="155">
        <v>162</v>
      </c>
      <c r="O125" s="155">
        <v>45</v>
      </c>
      <c r="P125" s="155">
        <v>0</v>
      </c>
      <c r="Q125" s="155">
        <v>0</v>
      </c>
      <c r="R125" s="155">
        <v>20</v>
      </c>
      <c r="S125" s="155"/>
      <c r="T125" s="160">
        <f t="shared" si="26"/>
        <v>2.3596035865974516E-2</v>
      </c>
      <c r="U125" s="160">
        <f t="shared" si="27"/>
        <v>6.1349693251533744E-3</v>
      </c>
      <c r="V125" s="160">
        <f t="shared" si="28"/>
        <v>4.6248230297310053E-2</v>
      </c>
      <c r="W125" s="160">
        <f t="shared" si="29"/>
        <v>1.557338367154318E-2</v>
      </c>
      <c r="X125" s="160">
        <f t="shared" si="30"/>
        <v>1.2269938650306749E-2</v>
      </c>
      <c r="Y125" s="160">
        <f t="shared" si="31"/>
        <v>0.24351109013685701</v>
      </c>
      <c r="Z125" s="160">
        <f t="shared" si="32"/>
        <v>0.11939594148183105</v>
      </c>
      <c r="AA125" s="160">
        <f t="shared" si="33"/>
        <v>7.6451156205757431E-2</v>
      </c>
      <c r="AB125" s="160">
        <f t="shared" si="34"/>
        <v>2.1236432279377066E-2</v>
      </c>
      <c r="AC125" s="160">
        <f t="shared" si="35"/>
        <v>0</v>
      </c>
      <c r="AD125" s="160">
        <f t="shared" si="36"/>
        <v>0</v>
      </c>
      <c r="AE125" s="160">
        <f t="shared" si="37"/>
        <v>9.4384143463898066E-3</v>
      </c>
    </row>
    <row r="126" spans="1:31" s="154" customFormat="1">
      <c r="A126" s="154">
        <v>316</v>
      </c>
      <c r="B126" s="154" t="s">
        <v>250</v>
      </c>
      <c r="C126" s="155">
        <v>313</v>
      </c>
      <c r="D126" s="155">
        <v>306</v>
      </c>
      <c r="E126" s="10">
        <f t="shared" si="24"/>
        <v>-7</v>
      </c>
      <c r="F126" s="89">
        <f t="shared" si="25"/>
        <v>-2.2364217252396124E-2</v>
      </c>
      <c r="G126" s="155">
        <v>167</v>
      </c>
      <c r="H126" s="155">
        <v>25</v>
      </c>
      <c r="I126" s="155">
        <v>254</v>
      </c>
      <c r="J126" s="155">
        <v>134</v>
      </c>
      <c r="K126" s="155">
        <v>127</v>
      </c>
      <c r="L126" s="155">
        <v>2281</v>
      </c>
      <c r="M126" s="155">
        <v>652</v>
      </c>
      <c r="N126" s="155">
        <v>427</v>
      </c>
      <c r="O126" s="155">
        <v>131</v>
      </c>
      <c r="P126" s="155">
        <v>19</v>
      </c>
      <c r="Q126" s="155">
        <v>0</v>
      </c>
      <c r="R126" s="155">
        <v>161</v>
      </c>
      <c r="S126" s="155"/>
      <c r="T126" s="160">
        <f t="shared" si="26"/>
        <v>0.54575163398692805</v>
      </c>
      <c r="U126" s="160">
        <f t="shared" si="27"/>
        <v>8.1699346405228759E-2</v>
      </c>
      <c r="V126" s="160">
        <f t="shared" si="28"/>
        <v>0.83006535947712423</v>
      </c>
      <c r="W126" s="160">
        <f t="shared" si="29"/>
        <v>0.43790849673202614</v>
      </c>
      <c r="X126" s="160">
        <f t="shared" si="30"/>
        <v>0.41503267973856212</v>
      </c>
      <c r="Y126" s="160">
        <f t="shared" si="31"/>
        <v>7.4542483660130721</v>
      </c>
      <c r="Z126" s="160">
        <f t="shared" si="32"/>
        <v>2.130718954248366</v>
      </c>
      <c r="AA126" s="160">
        <f t="shared" si="33"/>
        <v>1.3954248366013071</v>
      </c>
      <c r="AB126" s="160">
        <f t="shared" si="34"/>
        <v>0.42810457516339867</v>
      </c>
      <c r="AC126" s="160">
        <f t="shared" si="35"/>
        <v>6.2091503267973858E-2</v>
      </c>
      <c r="AD126" s="160">
        <f t="shared" si="36"/>
        <v>0</v>
      </c>
      <c r="AE126" s="160">
        <f t="shared" si="37"/>
        <v>0.52614379084967322</v>
      </c>
    </row>
    <row r="127" spans="1:31" s="154" customFormat="1">
      <c r="A127" s="154">
        <v>317</v>
      </c>
      <c r="B127" s="154" t="s">
        <v>251</v>
      </c>
      <c r="C127" s="155">
        <v>121543</v>
      </c>
      <c r="D127" s="155">
        <v>122594</v>
      </c>
      <c r="E127" s="10">
        <f t="shared" si="24"/>
        <v>1051</v>
      </c>
      <c r="F127" s="89">
        <f t="shared" si="25"/>
        <v>8.6471454546950266E-3</v>
      </c>
      <c r="G127" s="155">
        <v>130</v>
      </c>
      <c r="H127" s="155">
        <v>26</v>
      </c>
      <c r="I127" s="155">
        <v>198</v>
      </c>
      <c r="J127" s="155">
        <v>112</v>
      </c>
      <c r="K127" s="155">
        <v>90</v>
      </c>
      <c r="L127" s="155">
        <v>1174</v>
      </c>
      <c r="M127" s="155">
        <v>386</v>
      </c>
      <c r="N127" s="155">
        <v>266</v>
      </c>
      <c r="O127" s="155">
        <v>92</v>
      </c>
      <c r="P127" s="155">
        <v>0</v>
      </c>
      <c r="Q127" s="155">
        <v>0</v>
      </c>
      <c r="R127" s="155">
        <v>29</v>
      </c>
      <c r="S127" s="155"/>
      <c r="T127" s="160">
        <f t="shared" si="26"/>
        <v>1.0604107868248038E-3</v>
      </c>
      <c r="U127" s="160">
        <f t="shared" si="27"/>
        <v>2.1208215736496076E-4</v>
      </c>
      <c r="V127" s="160">
        <f t="shared" si="28"/>
        <v>1.6150871983947011E-3</v>
      </c>
      <c r="W127" s="160">
        <f t="shared" si="29"/>
        <v>9.1358467787983099E-4</v>
      </c>
      <c r="X127" s="160">
        <f t="shared" si="30"/>
        <v>7.3413054472486422E-4</v>
      </c>
      <c r="Y127" s="160">
        <f t="shared" si="31"/>
        <v>9.576325105633228E-3</v>
      </c>
      <c r="Z127" s="160">
        <f t="shared" si="32"/>
        <v>3.1486043362644175E-3</v>
      </c>
      <c r="AA127" s="160">
        <f t="shared" si="33"/>
        <v>2.1697636099645987E-3</v>
      </c>
      <c r="AB127" s="160">
        <f t="shared" si="34"/>
        <v>7.5044455682986115E-4</v>
      </c>
      <c r="AC127" s="160">
        <f t="shared" si="35"/>
        <v>0</v>
      </c>
      <c r="AD127" s="160">
        <f t="shared" si="36"/>
        <v>0</v>
      </c>
      <c r="AE127" s="160">
        <f t="shared" si="37"/>
        <v>2.3655317552245624E-4</v>
      </c>
    </row>
    <row r="128" spans="1:31" s="154" customFormat="1">
      <c r="A128" s="154">
        <v>320</v>
      </c>
      <c r="B128" s="154" t="s">
        <v>126</v>
      </c>
      <c r="C128" s="155">
        <v>3528</v>
      </c>
      <c r="D128" s="155">
        <v>3437</v>
      </c>
      <c r="E128" s="10">
        <f t="shared" si="24"/>
        <v>-91</v>
      </c>
      <c r="F128" s="89">
        <f t="shared" si="25"/>
        <v>-2.5793650793650813E-2</v>
      </c>
      <c r="G128" s="155">
        <v>223</v>
      </c>
      <c r="H128" s="155">
        <v>39</v>
      </c>
      <c r="I128" s="155">
        <v>310</v>
      </c>
      <c r="J128" s="155">
        <v>149</v>
      </c>
      <c r="K128" s="155">
        <v>147</v>
      </c>
      <c r="L128" s="155">
        <v>3224</v>
      </c>
      <c r="M128" s="155">
        <v>1513</v>
      </c>
      <c r="N128" s="155">
        <v>982</v>
      </c>
      <c r="O128" s="155">
        <v>409</v>
      </c>
      <c r="P128" s="155">
        <v>0</v>
      </c>
      <c r="Q128" s="155">
        <v>0</v>
      </c>
      <c r="R128" s="155">
        <v>149</v>
      </c>
      <c r="S128" s="155"/>
      <c r="T128" s="160">
        <f t="shared" si="26"/>
        <v>6.4882164678498694E-2</v>
      </c>
      <c r="U128" s="160">
        <f t="shared" si="27"/>
        <v>1.1347105033459412E-2</v>
      </c>
      <c r="V128" s="160">
        <f t="shared" si="28"/>
        <v>9.0194937445446613E-2</v>
      </c>
      <c r="W128" s="160">
        <f t="shared" si="29"/>
        <v>4.3351760256037243E-2</v>
      </c>
      <c r="X128" s="160">
        <f t="shared" si="30"/>
        <v>4.2769857433808553E-2</v>
      </c>
      <c r="Y128" s="160">
        <f t="shared" si="31"/>
        <v>0.93802734943264476</v>
      </c>
      <c r="Z128" s="160">
        <f t="shared" si="32"/>
        <v>0.44020948501600232</v>
      </c>
      <c r="AA128" s="160">
        <f t="shared" si="33"/>
        <v>0.2857142857142857</v>
      </c>
      <c r="AB128" s="160">
        <f t="shared" si="34"/>
        <v>0.11899912714576666</v>
      </c>
      <c r="AC128" s="160">
        <f t="shared" si="35"/>
        <v>0</v>
      </c>
      <c r="AD128" s="160">
        <f t="shared" si="36"/>
        <v>0</v>
      </c>
      <c r="AE128" s="160">
        <f t="shared" si="37"/>
        <v>4.3351760256037243E-2</v>
      </c>
    </row>
    <row r="129" spans="1:31" s="154" customFormat="1">
      <c r="A129" s="154">
        <v>322</v>
      </c>
      <c r="B129" s="154" t="s">
        <v>253</v>
      </c>
      <c r="C129" s="155">
        <v>20197</v>
      </c>
      <c r="D129" s="155">
        <v>19890</v>
      </c>
      <c r="E129" s="10">
        <f t="shared" si="24"/>
        <v>-307</v>
      </c>
      <c r="F129" s="89">
        <f t="shared" si="25"/>
        <v>-1.5200277268901274E-2</v>
      </c>
      <c r="G129" s="155">
        <v>259</v>
      </c>
      <c r="H129" s="155">
        <v>45</v>
      </c>
      <c r="I129" s="155">
        <v>346</v>
      </c>
      <c r="J129" s="155">
        <v>182</v>
      </c>
      <c r="K129" s="155">
        <v>165</v>
      </c>
      <c r="L129" s="155">
        <v>3198</v>
      </c>
      <c r="M129" s="155">
        <v>1209</v>
      </c>
      <c r="N129" s="155">
        <v>797</v>
      </c>
      <c r="O129" s="155">
        <v>348</v>
      </c>
      <c r="P129" s="155">
        <v>4396</v>
      </c>
      <c r="Q129" s="155">
        <v>0</v>
      </c>
      <c r="R129" s="155">
        <v>207</v>
      </c>
      <c r="S129" s="155"/>
      <c r="T129" s="160">
        <f t="shared" si="26"/>
        <v>1.3021618903971846E-2</v>
      </c>
      <c r="U129" s="160">
        <f t="shared" si="27"/>
        <v>2.2624434389140274E-3</v>
      </c>
      <c r="V129" s="160">
        <f t="shared" si="28"/>
        <v>1.7395676219205632E-2</v>
      </c>
      <c r="W129" s="160">
        <f t="shared" si="29"/>
        <v>9.1503267973856214E-3</v>
      </c>
      <c r="X129" s="160">
        <f t="shared" si="30"/>
        <v>8.2956259426847662E-3</v>
      </c>
      <c r="Y129" s="160">
        <f t="shared" si="31"/>
        <v>0.16078431372549021</v>
      </c>
      <c r="Z129" s="160">
        <f t="shared" si="32"/>
        <v>6.0784313725490195E-2</v>
      </c>
      <c r="AA129" s="160">
        <f t="shared" si="33"/>
        <v>4.0070387129210662E-2</v>
      </c>
      <c r="AB129" s="160">
        <f t="shared" si="34"/>
        <v>1.7496229260935144E-2</v>
      </c>
      <c r="AC129" s="160">
        <f t="shared" si="35"/>
        <v>0.22101558572146807</v>
      </c>
      <c r="AD129" s="160">
        <f t="shared" si="36"/>
        <v>0</v>
      </c>
      <c r="AE129" s="160">
        <f t="shared" si="37"/>
        <v>1.0407239819004524E-2</v>
      </c>
    </row>
    <row r="130" spans="1:31" s="154" customFormat="1">
      <c r="A130" s="154">
        <v>398</v>
      </c>
      <c r="B130" s="154" t="s">
        <v>58</v>
      </c>
      <c r="C130" s="155">
        <v>971</v>
      </c>
      <c r="D130" s="155">
        <v>950</v>
      </c>
      <c r="E130" s="10">
        <f t="shared" si="24"/>
        <v>-21</v>
      </c>
      <c r="F130" s="89">
        <f t="shared" si="25"/>
        <v>-2.1627188465499492E-2</v>
      </c>
      <c r="G130" s="155">
        <v>5822</v>
      </c>
      <c r="H130" s="155">
        <v>1061</v>
      </c>
      <c r="I130" s="155">
        <v>7276</v>
      </c>
      <c r="J130" s="155">
        <v>3873</v>
      </c>
      <c r="K130" s="155">
        <v>3995</v>
      </c>
      <c r="L130" s="155">
        <v>67558</v>
      </c>
      <c r="M130" s="155">
        <v>16210</v>
      </c>
      <c r="N130" s="155">
        <v>10799</v>
      </c>
      <c r="O130" s="155">
        <v>3581</v>
      </c>
      <c r="P130" s="155">
        <v>506</v>
      </c>
      <c r="Q130" s="155">
        <v>21</v>
      </c>
      <c r="R130" s="155">
        <v>10018</v>
      </c>
      <c r="S130" s="155"/>
      <c r="T130" s="160">
        <f t="shared" si="26"/>
        <v>6.1284210526315785</v>
      </c>
      <c r="U130" s="160">
        <f t="shared" si="27"/>
        <v>1.1168421052631579</v>
      </c>
      <c r="V130" s="160">
        <f t="shared" si="28"/>
        <v>7.6589473684210523</v>
      </c>
      <c r="W130" s="160">
        <f t="shared" si="29"/>
        <v>4.0768421052631583</v>
      </c>
      <c r="X130" s="160">
        <f t="shared" si="30"/>
        <v>4.2052631578947368</v>
      </c>
      <c r="Y130" s="160">
        <f t="shared" si="31"/>
        <v>71.113684210526316</v>
      </c>
      <c r="Z130" s="160">
        <f t="shared" si="32"/>
        <v>17.063157894736843</v>
      </c>
      <c r="AA130" s="160">
        <f t="shared" si="33"/>
        <v>11.367368421052632</v>
      </c>
      <c r="AB130" s="160">
        <f t="shared" si="34"/>
        <v>3.7694736842105265</v>
      </c>
      <c r="AC130" s="160">
        <f t="shared" si="35"/>
        <v>0.53263157894736846</v>
      </c>
      <c r="AD130" s="160">
        <f t="shared" si="36"/>
        <v>2.2105263157894735E-2</v>
      </c>
      <c r="AE130" s="160">
        <f t="shared" si="37"/>
        <v>10.545263157894738</v>
      </c>
    </row>
    <row r="131" spans="1:31" s="154" customFormat="1">
      <c r="A131" s="154">
        <v>399</v>
      </c>
      <c r="B131" s="154" t="s">
        <v>127</v>
      </c>
      <c r="C131" s="155">
        <v>15165</v>
      </c>
      <c r="D131" s="155">
        <v>15146</v>
      </c>
      <c r="E131" s="10">
        <f t="shared" si="24"/>
        <v>-19</v>
      </c>
      <c r="F131" s="89">
        <f t="shared" si="25"/>
        <v>-1.2528849324101587E-3</v>
      </c>
      <c r="G131" s="155">
        <v>422</v>
      </c>
      <c r="H131" s="155">
        <v>91</v>
      </c>
      <c r="I131" s="155">
        <v>728</v>
      </c>
      <c r="J131" s="155">
        <v>345</v>
      </c>
      <c r="K131" s="155">
        <v>297</v>
      </c>
      <c r="L131" s="155">
        <v>4022</v>
      </c>
      <c r="M131" s="155">
        <v>1067</v>
      </c>
      <c r="N131" s="155">
        <v>613</v>
      </c>
      <c r="O131" s="155">
        <v>232</v>
      </c>
      <c r="P131" s="155">
        <v>90</v>
      </c>
      <c r="Q131" s="155">
        <v>0</v>
      </c>
      <c r="R131" s="155">
        <v>140</v>
      </c>
      <c r="S131" s="155"/>
      <c r="T131" s="160">
        <f t="shared" si="26"/>
        <v>2.7862141819622342E-2</v>
      </c>
      <c r="U131" s="160">
        <f t="shared" si="27"/>
        <v>6.0081869800607422E-3</v>
      </c>
      <c r="V131" s="160">
        <f t="shared" si="28"/>
        <v>4.8065495840485938E-2</v>
      </c>
      <c r="W131" s="160">
        <f t="shared" si="29"/>
        <v>2.2778291298032483E-2</v>
      </c>
      <c r="X131" s="160">
        <f t="shared" si="30"/>
        <v>1.9609137726132313E-2</v>
      </c>
      <c r="Y131" s="160">
        <f t="shared" si="31"/>
        <v>0.2655486597121352</v>
      </c>
      <c r="Z131" s="160">
        <f t="shared" si="32"/>
        <v>7.0447642942030902E-2</v>
      </c>
      <c r="AA131" s="160">
        <f t="shared" si="33"/>
        <v>4.0472732074475111E-2</v>
      </c>
      <c r="AB131" s="160">
        <f t="shared" si="34"/>
        <v>1.5317575597517497E-2</v>
      </c>
      <c r="AC131" s="160">
        <f t="shared" si="35"/>
        <v>5.9421629473128219E-3</v>
      </c>
      <c r="AD131" s="160">
        <f t="shared" si="36"/>
        <v>0</v>
      </c>
      <c r="AE131" s="160">
        <f t="shared" si="37"/>
        <v>9.2433645847088339E-3</v>
      </c>
    </row>
    <row r="132" spans="1:31" s="154" customFormat="1">
      <c r="A132" s="154">
        <v>400</v>
      </c>
      <c r="B132" s="154" t="s">
        <v>129</v>
      </c>
      <c r="C132" s="155">
        <v>6506</v>
      </c>
      <c r="D132" s="155">
        <v>6457</v>
      </c>
      <c r="E132" s="10">
        <f t="shared" si="24"/>
        <v>-49</v>
      </c>
      <c r="F132" s="89">
        <f t="shared" si="25"/>
        <v>-7.5315093759606988E-3</v>
      </c>
      <c r="G132" s="155">
        <v>418</v>
      </c>
      <c r="H132" s="155">
        <v>89</v>
      </c>
      <c r="I132" s="155">
        <v>627</v>
      </c>
      <c r="J132" s="155">
        <v>306</v>
      </c>
      <c r="K132" s="155">
        <v>274</v>
      </c>
      <c r="L132" s="155">
        <v>4509</v>
      </c>
      <c r="M132" s="155">
        <v>1120</v>
      </c>
      <c r="N132" s="155">
        <v>729</v>
      </c>
      <c r="O132" s="155">
        <v>294</v>
      </c>
      <c r="P132" s="155">
        <v>25</v>
      </c>
      <c r="Q132" s="155">
        <v>0</v>
      </c>
      <c r="R132" s="155">
        <v>821</v>
      </c>
      <c r="S132" s="155"/>
      <c r="T132" s="160">
        <f t="shared" si="26"/>
        <v>6.4735945485519586E-2</v>
      </c>
      <c r="U132" s="160">
        <f t="shared" si="27"/>
        <v>1.3783490785194363E-2</v>
      </c>
      <c r="V132" s="160">
        <f t="shared" si="28"/>
        <v>9.7103918228279393E-2</v>
      </c>
      <c r="W132" s="160">
        <f t="shared" si="29"/>
        <v>4.7390428991791855E-2</v>
      </c>
      <c r="X132" s="160">
        <f t="shared" si="30"/>
        <v>4.2434567136441073E-2</v>
      </c>
      <c r="Y132" s="160">
        <f t="shared" si="31"/>
        <v>0.69831190955552114</v>
      </c>
      <c r="Z132" s="160">
        <f t="shared" si="32"/>
        <v>0.17345516493727736</v>
      </c>
      <c r="AA132" s="160">
        <f t="shared" si="33"/>
        <v>0.11290072789221001</v>
      </c>
      <c r="AB132" s="160">
        <f t="shared" si="34"/>
        <v>4.5531980796035314E-2</v>
      </c>
      <c r="AC132" s="160">
        <f t="shared" si="35"/>
        <v>3.8717670744927986E-3</v>
      </c>
      <c r="AD132" s="160">
        <f t="shared" si="36"/>
        <v>0</v>
      </c>
      <c r="AE132" s="160">
        <f t="shared" si="37"/>
        <v>0.1271488307263435</v>
      </c>
    </row>
    <row r="133" spans="1:31" s="154" customFormat="1">
      <c r="A133" s="154">
        <v>402</v>
      </c>
      <c r="B133" s="154" t="s">
        <v>255</v>
      </c>
      <c r="C133" s="155">
        <v>1232</v>
      </c>
      <c r="D133" s="155">
        <v>1196</v>
      </c>
      <c r="E133" s="10">
        <f t="shared" si="24"/>
        <v>-36</v>
      </c>
      <c r="F133" s="89">
        <f t="shared" si="25"/>
        <v>-2.9220779220779258E-2</v>
      </c>
      <c r="G133" s="155">
        <v>387</v>
      </c>
      <c r="H133" s="155">
        <v>70</v>
      </c>
      <c r="I133" s="155">
        <v>586</v>
      </c>
      <c r="J133" s="155">
        <v>352</v>
      </c>
      <c r="K133" s="155">
        <v>315</v>
      </c>
      <c r="L133" s="155">
        <v>4676</v>
      </c>
      <c r="M133" s="155">
        <v>1574</v>
      </c>
      <c r="N133" s="155">
        <v>823</v>
      </c>
      <c r="O133" s="155">
        <v>316</v>
      </c>
      <c r="P133" s="155">
        <v>11</v>
      </c>
      <c r="Q133" s="155">
        <v>0</v>
      </c>
      <c r="R133" s="155">
        <v>214</v>
      </c>
      <c r="S133" s="155"/>
      <c r="T133" s="160">
        <f t="shared" si="26"/>
        <v>0.32357859531772576</v>
      </c>
      <c r="U133" s="160">
        <f t="shared" si="27"/>
        <v>5.8528428093645488E-2</v>
      </c>
      <c r="V133" s="160">
        <f t="shared" si="28"/>
        <v>0.48996655518394649</v>
      </c>
      <c r="W133" s="160">
        <f t="shared" si="29"/>
        <v>0.29431438127090304</v>
      </c>
      <c r="X133" s="160">
        <f t="shared" si="30"/>
        <v>0.26337792642140467</v>
      </c>
      <c r="Y133" s="160">
        <f t="shared" si="31"/>
        <v>3.9096989966555182</v>
      </c>
      <c r="Z133" s="160">
        <f t="shared" si="32"/>
        <v>1.3160535117056855</v>
      </c>
      <c r="AA133" s="160">
        <f t="shared" si="33"/>
        <v>0.68812709030100339</v>
      </c>
      <c r="AB133" s="160">
        <f t="shared" si="34"/>
        <v>0.26421404682274247</v>
      </c>
      <c r="AC133" s="160">
        <f t="shared" si="35"/>
        <v>9.1973244147157199E-3</v>
      </c>
      <c r="AD133" s="160">
        <f t="shared" si="36"/>
        <v>0</v>
      </c>
      <c r="AE133" s="160">
        <f t="shared" si="37"/>
        <v>0.17892976588628762</v>
      </c>
    </row>
    <row r="134" spans="1:31" s="154" customFormat="1">
      <c r="A134" s="154">
        <v>403</v>
      </c>
      <c r="B134" s="154" t="s">
        <v>256</v>
      </c>
      <c r="C134" s="155">
        <v>4245</v>
      </c>
      <c r="D134" s="155">
        <v>4198</v>
      </c>
      <c r="E134" s="10">
        <f t="shared" si="24"/>
        <v>-47</v>
      </c>
      <c r="F134" s="89">
        <f t="shared" si="25"/>
        <v>-1.1071849234393416E-2</v>
      </c>
      <c r="G134" s="155">
        <v>113</v>
      </c>
      <c r="H134" s="155">
        <v>32</v>
      </c>
      <c r="I134" s="155">
        <v>174</v>
      </c>
      <c r="J134" s="155">
        <v>98</v>
      </c>
      <c r="K134" s="155">
        <v>82</v>
      </c>
      <c r="L134" s="155">
        <v>1263</v>
      </c>
      <c r="M134" s="155">
        <v>545</v>
      </c>
      <c r="N134" s="155">
        <v>361</v>
      </c>
      <c r="O134" s="155">
        <v>152</v>
      </c>
      <c r="P134" s="155">
        <v>11</v>
      </c>
      <c r="Q134" s="155">
        <v>0</v>
      </c>
      <c r="R134" s="155">
        <v>140</v>
      </c>
      <c r="S134" s="155"/>
      <c r="T134" s="160">
        <f t="shared" si="26"/>
        <v>2.6917579799904716E-2</v>
      </c>
      <c r="U134" s="160">
        <f t="shared" si="27"/>
        <v>7.6226774654597424E-3</v>
      </c>
      <c r="V134" s="160">
        <f t="shared" si="28"/>
        <v>4.1448308718437354E-2</v>
      </c>
      <c r="W134" s="160">
        <f t="shared" si="29"/>
        <v>2.3344449737970462E-2</v>
      </c>
      <c r="X134" s="160">
        <f t="shared" si="30"/>
        <v>1.9533111005240592E-2</v>
      </c>
      <c r="Y134" s="160">
        <f t="shared" si="31"/>
        <v>0.30085755121486424</v>
      </c>
      <c r="Z134" s="160">
        <f t="shared" si="32"/>
        <v>0.12982372558361124</v>
      </c>
      <c r="AA134" s="160">
        <f t="shared" si="33"/>
        <v>8.5993330157217718E-2</v>
      </c>
      <c r="AB134" s="160">
        <f t="shared" si="34"/>
        <v>3.6207717960933777E-2</v>
      </c>
      <c r="AC134" s="160">
        <f t="shared" si="35"/>
        <v>2.6202953787517864E-3</v>
      </c>
      <c r="AD134" s="160">
        <f t="shared" si="36"/>
        <v>0</v>
      </c>
      <c r="AE134" s="160">
        <f t="shared" si="37"/>
        <v>3.3349213911386372E-2</v>
      </c>
    </row>
    <row r="135" spans="1:31" s="154" customFormat="1">
      <c r="A135" s="154">
        <v>405</v>
      </c>
      <c r="B135" s="154" t="s">
        <v>444</v>
      </c>
      <c r="C135" s="155">
        <v>2533</v>
      </c>
      <c r="D135" s="155">
        <v>2474</v>
      </c>
      <c r="E135" s="10">
        <f t="shared" si="24"/>
        <v>-59</v>
      </c>
      <c r="F135" s="89">
        <f t="shared" si="25"/>
        <v>-2.3292538491906822E-2</v>
      </c>
      <c r="G135" s="155">
        <v>3172</v>
      </c>
      <c r="H135" s="155">
        <v>629</v>
      </c>
      <c r="I135" s="155">
        <v>4349</v>
      </c>
      <c r="J135" s="155">
        <v>2195</v>
      </c>
      <c r="K135" s="155">
        <v>2276</v>
      </c>
      <c r="L135" s="155">
        <v>41859</v>
      </c>
      <c r="M135" s="155">
        <v>9789</v>
      </c>
      <c r="N135" s="155">
        <v>6098</v>
      </c>
      <c r="O135" s="155">
        <v>2283</v>
      </c>
      <c r="P135" s="155">
        <v>124</v>
      </c>
      <c r="Q135" s="155">
        <v>0</v>
      </c>
      <c r="R135" s="155">
        <v>6446</v>
      </c>
      <c r="S135" s="155"/>
      <c r="T135" s="160">
        <f t="shared" si="26"/>
        <v>1.2821341956345997</v>
      </c>
      <c r="U135" s="160">
        <f t="shared" si="27"/>
        <v>0.25424413904607923</v>
      </c>
      <c r="V135" s="160">
        <f t="shared" si="28"/>
        <v>1.7578819725141472</v>
      </c>
      <c r="W135" s="160">
        <f t="shared" si="29"/>
        <v>0.88722716248989486</v>
      </c>
      <c r="X135" s="160">
        <f t="shared" si="30"/>
        <v>0.91996766370250604</v>
      </c>
      <c r="Y135" s="160">
        <f t="shared" si="31"/>
        <v>16.919563459983831</v>
      </c>
      <c r="Z135" s="160">
        <f t="shared" si="32"/>
        <v>3.9567502021018592</v>
      </c>
      <c r="AA135" s="160">
        <f t="shared" si="33"/>
        <v>2.4648342764753437</v>
      </c>
      <c r="AB135" s="160">
        <f t="shared" si="34"/>
        <v>0.9227970897332255</v>
      </c>
      <c r="AC135" s="160">
        <f t="shared" si="35"/>
        <v>5.0121261115602264E-2</v>
      </c>
      <c r="AD135" s="160">
        <f t="shared" si="36"/>
        <v>0</v>
      </c>
      <c r="AE135" s="160">
        <f t="shared" si="37"/>
        <v>2.6054971705739693</v>
      </c>
    </row>
    <row r="136" spans="1:31" s="154" customFormat="1">
      <c r="A136" s="154">
        <v>407</v>
      </c>
      <c r="B136" s="154" t="s">
        <v>257</v>
      </c>
      <c r="C136" s="155">
        <v>224</v>
      </c>
      <c r="D136" s="155">
        <v>223</v>
      </c>
      <c r="E136" s="10">
        <f t="shared" si="24"/>
        <v>-1</v>
      </c>
      <c r="F136" s="89">
        <f t="shared" si="25"/>
        <v>-4.4642857142856984E-3</v>
      </c>
      <c r="G136" s="155">
        <v>123</v>
      </c>
      <c r="H136" s="155">
        <v>36</v>
      </c>
      <c r="I136" s="155">
        <v>140</v>
      </c>
      <c r="J136" s="155">
        <v>91</v>
      </c>
      <c r="K136" s="155">
        <v>73</v>
      </c>
      <c r="L136" s="155">
        <v>1274</v>
      </c>
      <c r="M136" s="155">
        <v>399</v>
      </c>
      <c r="N136" s="155">
        <v>274</v>
      </c>
      <c r="O136" s="155">
        <v>108</v>
      </c>
      <c r="P136" s="155">
        <v>751</v>
      </c>
      <c r="Q136" s="155">
        <v>0</v>
      </c>
      <c r="R136" s="155">
        <v>173</v>
      </c>
      <c r="S136" s="155"/>
      <c r="T136" s="160">
        <f t="shared" si="26"/>
        <v>0.55156950672645744</v>
      </c>
      <c r="U136" s="160">
        <f t="shared" si="27"/>
        <v>0.16143497757847533</v>
      </c>
      <c r="V136" s="160">
        <f t="shared" si="28"/>
        <v>0.62780269058295968</v>
      </c>
      <c r="W136" s="160">
        <f t="shared" si="29"/>
        <v>0.40807174887892378</v>
      </c>
      <c r="X136" s="160">
        <f t="shared" si="30"/>
        <v>0.3273542600896861</v>
      </c>
      <c r="Y136" s="160">
        <f t="shared" si="31"/>
        <v>5.7130044843049328</v>
      </c>
      <c r="Z136" s="160">
        <f t="shared" si="32"/>
        <v>1.789237668161435</v>
      </c>
      <c r="AA136" s="160">
        <f t="shared" si="33"/>
        <v>1.2286995515695067</v>
      </c>
      <c r="AB136" s="160">
        <f t="shared" si="34"/>
        <v>0.48430493273542602</v>
      </c>
      <c r="AC136" s="160">
        <f t="shared" si="35"/>
        <v>3.3677130044843051</v>
      </c>
      <c r="AD136" s="160">
        <f t="shared" si="36"/>
        <v>0</v>
      </c>
      <c r="AE136" s="160">
        <f t="shared" si="37"/>
        <v>0.77578475336322872</v>
      </c>
    </row>
    <row r="137" spans="1:31" s="154" customFormat="1">
      <c r="A137" s="154">
        <v>408</v>
      </c>
      <c r="B137" s="154" t="s">
        <v>130</v>
      </c>
      <c r="C137" s="155">
        <v>7105</v>
      </c>
      <c r="D137" s="155">
        <v>6996</v>
      </c>
      <c r="E137" s="10">
        <f t="shared" si="24"/>
        <v>-109</v>
      </c>
      <c r="F137" s="89">
        <f t="shared" si="25"/>
        <v>-1.534130893736807E-2</v>
      </c>
      <c r="G137" s="155">
        <v>741</v>
      </c>
      <c r="H137" s="155">
        <v>170</v>
      </c>
      <c r="I137" s="155">
        <v>1119</v>
      </c>
      <c r="J137" s="155">
        <v>563</v>
      </c>
      <c r="K137" s="155">
        <v>566</v>
      </c>
      <c r="L137" s="155">
        <v>7360</v>
      </c>
      <c r="M137" s="155">
        <v>1936</v>
      </c>
      <c r="N137" s="155">
        <v>1175</v>
      </c>
      <c r="O137" s="155">
        <v>469</v>
      </c>
      <c r="P137" s="155">
        <v>22</v>
      </c>
      <c r="Q137" s="155">
        <v>0</v>
      </c>
      <c r="R137" s="155">
        <v>411</v>
      </c>
      <c r="S137" s="155"/>
      <c r="T137" s="160">
        <f t="shared" si="26"/>
        <v>0.10591766723842196</v>
      </c>
      <c r="U137" s="160">
        <f t="shared" si="27"/>
        <v>2.4299599771297885E-2</v>
      </c>
      <c r="V137" s="160">
        <f t="shared" si="28"/>
        <v>0.15994854202401373</v>
      </c>
      <c r="W137" s="160">
        <f t="shared" si="29"/>
        <v>8.047455688965123E-2</v>
      </c>
      <c r="X137" s="160">
        <f t="shared" si="30"/>
        <v>8.090337335620354E-2</v>
      </c>
      <c r="Y137" s="160">
        <f t="shared" si="31"/>
        <v>1.0520297312750142</v>
      </c>
      <c r="Z137" s="160">
        <f t="shared" si="32"/>
        <v>0.27672955974842767</v>
      </c>
      <c r="AA137" s="160">
        <f t="shared" si="33"/>
        <v>0.16795311606632363</v>
      </c>
      <c r="AB137" s="160">
        <f t="shared" si="34"/>
        <v>6.7038307604345343E-2</v>
      </c>
      <c r="AC137" s="160">
        <f t="shared" si="35"/>
        <v>3.1446540880503146E-3</v>
      </c>
      <c r="AD137" s="160">
        <f t="shared" si="36"/>
        <v>0</v>
      </c>
      <c r="AE137" s="160">
        <f t="shared" si="37"/>
        <v>5.8747855917667235E-2</v>
      </c>
    </row>
    <row r="138" spans="1:31" s="154" customFormat="1">
      <c r="A138" s="154">
        <v>410</v>
      </c>
      <c r="B138" s="154" t="s">
        <v>132</v>
      </c>
      <c r="C138" s="155">
        <v>6614</v>
      </c>
      <c r="D138" s="155">
        <v>6549</v>
      </c>
      <c r="E138" s="10">
        <f t="shared" si="24"/>
        <v>-65</v>
      </c>
      <c r="F138" s="89">
        <f t="shared" si="25"/>
        <v>-9.8276383429090064E-3</v>
      </c>
      <c r="G138" s="155">
        <v>1227</v>
      </c>
      <c r="H138" s="155">
        <v>291</v>
      </c>
      <c r="I138" s="155">
        <v>1937</v>
      </c>
      <c r="J138" s="155">
        <v>882</v>
      </c>
      <c r="K138" s="155">
        <v>758</v>
      </c>
      <c r="L138" s="155">
        <v>9647</v>
      </c>
      <c r="M138" s="155">
        <v>2296</v>
      </c>
      <c r="N138" s="155">
        <v>1299</v>
      </c>
      <c r="O138" s="155">
        <v>438</v>
      </c>
      <c r="P138" s="155">
        <v>26</v>
      </c>
      <c r="Q138" s="155">
        <v>0</v>
      </c>
      <c r="R138" s="155">
        <v>277</v>
      </c>
      <c r="S138" s="155"/>
      <c r="T138" s="160">
        <f t="shared" si="26"/>
        <v>0.18735684837379751</v>
      </c>
      <c r="U138" s="160">
        <f t="shared" si="27"/>
        <v>4.4434264773247821E-2</v>
      </c>
      <c r="V138" s="160">
        <f t="shared" si="28"/>
        <v>0.29577034661780427</v>
      </c>
      <c r="W138" s="160">
        <f t="shared" si="29"/>
        <v>0.13467704993128721</v>
      </c>
      <c r="X138" s="160">
        <f t="shared" si="30"/>
        <v>0.11574286150557336</v>
      </c>
      <c r="Y138" s="160">
        <f t="shared" si="31"/>
        <v>1.4730493205069477</v>
      </c>
      <c r="Z138" s="160">
        <f t="shared" si="32"/>
        <v>0.35058787601160485</v>
      </c>
      <c r="AA138" s="160">
        <f t="shared" si="33"/>
        <v>0.19835089326614749</v>
      </c>
      <c r="AB138" s="160">
        <f t="shared" si="34"/>
        <v>6.6880439761795696E-2</v>
      </c>
      <c r="AC138" s="160">
        <f t="shared" si="35"/>
        <v>3.9700717666819362E-3</v>
      </c>
      <c r="AD138" s="160">
        <f t="shared" si="36"/>
        <v>0</v>
      </c>
      <c r="AE138" s="160">
        <f t="shared" si="37"/>
        <v>4.2296533821957548E-2</v>
      </c>
    </row>
    <row r="139" spans="1:31" s="154" customFormat="1">
      <c r="A139" s="154">
        <v>416</v>
      </c>
      <c r="B139" s="154" t="s">
        <v>259</v>
      </c>
      <c r="C139" s="155">
        <v>120027</v>
      </c>
      <c r="D139" s="155">
        <v>120175</v>
      </c>
      <c r="E139" s="10">
        <f t="shared" si="24"/>
        <v>148</v>
      </c>
      <c r="F139" s="89">
        <f t="shared" si="25"/>
        <v>1.2330558957567295E-3</v>
      </c>
      <c r="G139" s="155">
        <v>148</v>
      </c>
      <c r="H139" s="155">
        <v>34</v>
      </c>
      <c r="I139" s="155">
        <v>236</v>
      </c>
      <c r="J139" s="155">
        <v>113</v>
      </c>
      <c r="K139" s="155">
        <v>74</v>
      </c>
      <c r="L139" s="155">
        <v>1502</v>
      </c>
      <c r="M139" s="155">
        <v>425</v>
      </c>
      <c r="N139" s="155">
        <v>260</v>
      </c>
      <c r="O139" s="155">
        <v>94</v>
      </c>
      <c r="P139" s="155">
        <v>0</v>
      </c>
      <c r="Q139" s="155">
        <v>0</v>
      </c>
      <c r="R139" s="155">
        <v>76</v>
      </c>
      <c r="S139" s="155"/>
      <c r="T139" s="160">
        <f t="shared" si="26"/>
        <v>1.2315373413771583E-3</v>
      </c>
      <c r="U139" s="160">
        <f t="shared" si="27"/>
        <v>2.8292074058664445E-4</v>
      </c>
      <c r="V139" s="160">
        <f t="shared" si="28"/>
        <v>1.9638027876014148E-3</v>
      </c>
      <c r="W139" s="160">
        <f t="shared" si="29"/>
        <v>9.4029540253796548E-4</v>
      </c>
      <c r="X139" s="160">
        <f t="shared" si="30"/>
        <v>6.1576867068857915E-4</v>
      </c>
      <c r="Y139" s="160">
        <f t="shared" si="31"/>
        <v>1.2498439775327648E-2</v>
      </c>
      <c r="Z139" s="160">
        <f t="shared" si="32"/>
        <v>3.5365092573330561E-3</v>
      </c>
      <c r="AA139" s="160">
        <f t="shared" si="33"/>
        <v>2.1635115456625754E-3</v>
      </c>
      <c r="AB139" s="160">
        <f t="shared" si="34"/>
        <v>7.8219263573954653E-4</v>
      </c>
      <c r="AC139" s="160">
        <f t="shared" si="35"/>
        <v>0</v>
      </c>
      <c r="AD139" s="160">
        <f t="shared" si="36"/>
        <v>0</v>
      </c>
      <c r="AE139" s="160">
        <f t="shared" si="37"/>
        <v>6.324110671936759E-4</v>
      </c>
    </row>
    <row r="140" spans="1:31" s="154" customFormat="1">
      <c r="A140" s="154">
        <v>418</v>
      </c>
      <c r="B140" s="154" t="s">
        <v>61</v>
      </c>
      <c r="C140" s="155">
        <v>7916</v>
      </c>
      <c r="D140" s="155">
        <v>7817</v>
      </c>
      <c r="E140" s="10">
        <f t="shared" si="24"/>
        <v>-99</v>
      </c>
      <c r="F140" s="89">
        <f t="shared" si="25"/>
        <v>-1.2506316321374444E-2</v>
      </c>
      <c r="G140" s="155">
        <v>1749</v>
      </c>
      <c r="H140" s="155">
        <v>324</v>
      </c>
      <c r="I140" s="155">
        <v>2330</v>
      </c>
      <c r="J140" s="155">
        <v>1210</v>
      </c>
      <c r="K140" s="155">
        <v>1078</v>
      </c>
      <c r="L140" s="155">
        <v>13643</v>
      </c>
      <c r="M140" s="155">
        <v>2365</v>
      </c>
      <c r="N140" s="155">
        <v>1445</v>
      </c>
      <c r="O140" s="155">
        <v>436</v>
      </c>
      <c r="P140" s="155">
        <v>70</v>
      </c>
      <c r="Q140" s="155">
        <v>0</v>
      </c>
      <c r="R140" s="155">
        <v>725</v>
      </c>
      <c r="S140" s="155"/>
      <c r="T140" s="160">
        <f t="shared" si="26"/>
        <v>0.2237431239605987</v>
      </c>
      <c r="U140" s="160">
        <f t="shared" si="27"/>
        <v>4.1448125879493411E-2</v>
      </c>
      <c r="V140" s="160">
        <f t="shared" si="28"/>
        <v>0.29806831265191253</v>
      </c>
      <c r="W140" s="160">
        <f t="shared" si="29"/>
        <v>0.1547908404758859</v>
      </c>
      <c r="X140" s="160">
        <f t="shared" si="30"/>
        <v>0.1379045669694256</v>
      </c>
      <c r="Y140" s="160">
        <f t="shared" si="31"/>
        <v>1.7452987079442241</v>
      </c>
      <c r="Z140" s="160">
        <f t="shared" si="32"/>
        <v>0.30254573365741333</v>
      </c>
      <c r="AA140" s="160">
        <f t="shared" si="33"/>
        <v>0.18485352436996291</v>
      </c>
      <c r="AB140" s="160">
        <f t="shared" si="34"/>
        <v>5.5775873097096071E-2</v>
      </c>
      <c r="AC140" s="160">
        <f t="shared" si="35"/>
        <v>8.9548420110016624E-3</v>
      </c>
      <c r="AD140" s="160">
        <f t="shared" si="36"/>
        <v>0</v>
      </c>
      <c r="AE140" s="160">
        <f t="shared" si="37"/>
        <v>9.2746577971088651E-2</v>
      </c>
    </row>
    <row r="141" spans="1:31" s="154" customFormat="1">
      <c r="A141" s="154">
        <v>420</v>
      </c>
      <c r="B141" s="154" t="s">
        <v>261</v>
      </c>
      <c r="C141" s="155">
        <v>8456</v>
      </c>
      <c r="D141" s="155">
        <v>8366</v>
      </c>
      <c r="E141" s="10">
        <f t="shared" si="24"/>
        <v>-90</v>
      </c>
      <c r="F141" s="89">
        <f t="shared" si="25"/>
        <v>-1.0643330179754051E-2</v>
      </c>
      <c r="G141" s="155">
        <v>432</v>
      </c>
      <c r="H141" s="155">
        <v>61</v>
      </c>
      <c r="I141" s="155">
        <v>526</v>
      </c>
      <c r="J141" s="155">
        <v>288</v>
      </c>
      <c r="K141" s="155">
        <v>259</v>
      </c>
      <c r="L141" s="155">
        <v>4634</v>
      </c>
      <c r="M141" s="155">
        <v>1556</v>
      </c>
      <c r="N141" s="155">
        <v>1018</v>
      </c>
      <c r="O141" s="155">
        <v>403</v>
      </c>
      <c r="P141" s="155">
        <v>15</v>
      </c>
      <c r="Q141" s="155">
        <v>0</v>
      </c>
      <c r="R141" s="155">
        <v>208</v>
      </c>
      <c r="S141" s="155"/>
      <c r="T141" s="160">
        <f t="shared" si="26"/>
        <v>5.1637580683719819E-2</v>
      </c>
      <c r="U141" s="160">
        <f t="shared" si="27"/>
        <v>7.2914176428400673E-3</v>
      </c>
      <c r="V141" s="160">
        <f t="shared" si="28"/>
        <v>6.2873535739899594E-2</v>
      </c>
      <c r="W141" s="160">
        <f t="shared" si="29"/>
        <v>3.4425053789146544E-2</v>
      </c>
      <c r="X141" s="160">
        <f t="shared" si="30"/>
        <v>3.0958642122878317E-2</v>
      </c>
      <c r="Y141" s="160">
        <f t="shared" si="31"/>
        <v>0.55390867798230936</v>
      </c>
      <c r="Z141" s="160">
        <f t="shared" si="32"/>
        <v>0.18599091561080563</v>
      </c>
      <c r="AA141" s="160">
        <f t="shared" si="33"/>
        <v>0.1216830026296916</v>
      </c>
      <c r="AB141" s="160">
        <f t="shared" si="34"/>
        <v>4.8171169017451589E-2</v>
      </c>
      <c r="AC141" s="160">
        <f t="shared" si="35"/>
        <v>1.7929715515180493E-3</v>
      </c>
      <c r="AD141" s="160">
        <f t="shared" si="36"/>
        <v>0</v>
      </c>
      <c r="AE141" s="160">
        <f t="shared" si="37"/>
        <v>2.4862538847716949E-2</v>
      </c>
    </row>
    <row r="142" spans="1:31" s="154" customFormat="1">
      <c r="A142" s="154">
        <v>421</v>
      </c>
      <c r="B142" s="154" t="s">
        <v>262</v>
      </c>
      <c r="C142" s="155">
        <v>9247</v>
      </c>
      <c r="D142" s="155">
        <v>9099</v>
      </c>
      <c r="E142" s="10">
        <f t="shared" si="24"/>
        <v>-148</v>
      </c>
      <c r="F142" s="89">
        <f t="shared" si="25"/>
        <v>-1.6005190872715458E-2</v>
      </c>
      <c r="G142" s="155">
        <v>44</v>
      </c>
      <c r="H142" s="155">
        <v>9</v>
      </c>
      <c r="I142" s="155">
        <v>41</v>
      </c>
      <c r="J142" s="155">
        <v>23</v>
      </c>
      <c r="K142" s="155">
        <v>17</v>
      </c>
      <c r="L142" s="155">
        <v>323</v>
      </c>
      <c r="M142" s="155">
        <v>127</v>
      </c>
      <c r="N142" s="155">
        <v>77</v>
      </c>
      <c r="O142" s="155">
        <v>34</v>
      </c>
      <c r="P142" s="155">
        <v>0</v>
      </c>
      <c r="Q142" s="155">
        <v>0</v>
      </c>
      <c r="R142" s="155">
        <v>11</v>
      </c>
      <c r="S142" s="155"/>
      <c r="T142" s="160">
        <f t="shared" si="26"/>
        <v>4.8356962303549838E-3</v>
      </c>
      <c r="U142" s="160">
        <f t="shared" si="27"/>
        <v>9.8911968348170125E-4</v>
      </c>
      <c r="V142" s="160">
        <f t="shared" si="28"/>
        <v>4.5059896691944171E-3</v>
      </c>
      <c r="W142" s="160">
        <f t="shared" si="29"/>
        <v>2.5277503022310146E-3</v>
      </c>
      <c r="X142" s="160">
        <f t="shared" si="30"/>
        <v>1.8683371799098803E-3</v>
      </c>
      <c r="Y142" s="160">
        <f t="shared" si="31"/>
        <v>3.5498406418287727E-2</v>
      </c>
      <c r="Z142" s="160">
        <f t="shared" si="32"/>
        <v>1.395757775579734E-2</v>
      </c>
      <c r="AA142" s="160">
        <f t="shared" si="33"/>
        <v>8.4624684031212229E-3</v>
      </c>
      <c r="AB142" s="160">
        <f t="shared" si="34"/>
        <v>3.7366743598197605E-3</v>
      </c>
      <c r="AC142" s="160">
        <f t="shared" si="35"/>
        <v>0</v>
      </c>
      <c r="AD142" s="160">
        <f t="shared" si="36"/>
        <v>0</v>
      </c>
      <c r="AE142" s="160">
        <f t="shared" si="37"/>
        <v>1.2089240575887459E-3</v>
      </c>
    </row>
    <row r="143" spans="1:31" s="154" customFormat="1">
      <c r="A143" s="154">
        <v>422</v>
      </c>
      <c r="B143" s="154" t="s">
        <v>133</v>
      </c>
      <c r="C143" s="155">
        <v>2866</v>
      </c>
      <c r="D143" s="155">
        <v>2820</v>
      </c>
      <c r="E143" s="10">
        <f t="shared" ref="E143:E206" si="38">D143-C143</f>
        <v>-46</v>
      </c>
      <c r="F143" s="89">
        <f t="shared" ref="F143:F206" si="39">D143/C143-1</f>
        <v>-1.6050244242847178E-2</v>
      </c>
      <c r="G143" s="155">
        <v>291</v>
      </c>
      <c r="H143" s="155">
        <v>70</v>
      </c>
      <c r="I143" s="155">
        <v>472</v>
      </c>
      <c r="J143" s="155">
        <v>255</v>
      </c>
      <c r="K143" s="155">
        <v>245</v>
      </c>
      <c r="L143" s="155">
        <v>4854</v>
      </c>
      <c r="M143" s="155">
        <v>2312</v>
      </c>
      <c r="N143" s="155">
        <v>1380</v>
      </c>
      <c r="O143" s="155">
        <v>493</v>
      </c>
      <c r="P143" s="155">
        <v>11</v>
      </c>
      <c r="Q143" s="155">
        <v>0</v>
      </c>
      <c r="R143" s="155">
        <v>545</v>
      </c>
      <c r="S143" s="155"/>
      <c r="T143" s="160">
        <f t="shared" ref="T143:T206" si="40">G143/$D143</f>
        <v>0.10319148936170212</v>
      </c>
      <c r="U143" s="160">
        <f t="shared" ref="U143:U206" si="41">H143/$D143</f>
        <v>2.4822695035460994E-2</v>
      </c>
      <c r="V143" s="160">
        <f t="shared" ref="V143:V206" si="42">I143/$D143</f>
        <v>0.16737588652482269</v>
      </c>
      <c r="W143" s="160">
        <f t="shared" ref="W143:W206" si="43">J143/$D143</f>
        <v>9.0425531914893623E-2</v>
      </c>
      <c r="X143" s="160">
        <f t="shared" ref="X143:X206" si="44">K143/$D143</f>
        <v>8.6879432624113476E-2</v>
      </c>
      <c r="Y143" s="160">
        <f t="shared" ref="Y143:Y206" si="45">L143/$D143</f>
        <v>1.7212765957446809</v>
      </c>
      <c r="Z143" s="160">
        <f t="shared" ref="Z143:Z206" si="46">M143/$D143</f>
        <v>0.81985815602836876</v>
      </c>
      <c r="AA143" s="160">
        <f t="shared" ref="AA143:AA206" si="47">N143/$D143</f>
        <v>0.48936170212765956</v>
      </c>
      <c r="AB143" s="160">
        <f t="shared" ref="AB143:AB206" si="48">O143/$D143</f>
        <v>0.174822695035461</v>
      </c>
      <c r="AC143" s="160">
        <f t="shared" ref="AC143:AC206" si="49">P143/$D143</f>
        <v>3.900709219858156E-3</v>
      </c>
      <c r="AD143" s="160">
        <f t="shared" ref="AD143:AD206" si="50">Q143/$D143</f>
        <v>0</v>
      </c>
      <c r="AE143" s="160">
        <f t="shared" ref="AE143:AE206" si="51">R143/$D143</f>
        <v>0.19326241134751773</v>
      </c>
    </row>
    <row r="144" spans="1:31" s="154" customFormat="1">
      <c r="A144" s="154">
        <v>423</v>
      </c>
      <c r="B144" s="154" t="s">
        <v>134</v>
      </c>
      <c r="C144" s="155">
        <v>72634</v>
      </c>
      <c r="D144" s="155">
        <v>72650</v>
      </c>
      <c r="E144" s="10">
        <f t="shared" si="38"/>
        <v>16</v>
      </c>
      <c r="F144" s="89">
        <f t="shared" si="39"/>
        <v>2.2028251232208973E-4</v>
      </c>
      <c r="G144" s="155">
        <v>1305</v>
      </c>
      <c r="H144" s="155">
        <v>247</v>
      </c>
      <c r="I144" s="155">
        <v>1773</v>
      </c>
      <c r="J144" s="155">
        <v>860</v>
      </c>
      <c r="K144" s="155">
        <v>795</v>
      </c>
      <c r="L144" s="155">
        <v>11346</v>
      </c>
      <c r="M144" s="155">
        <v>2203</v>
      </c>
      <c r="N144" s="155">
        <v>1466</v>
      </c>
      <c r="O144" s="155">
        <v>502</v>
      </c>
      <c r="P144" s="155">
        <v>303</v>
      </c>
      <c r="Q144" s="155">
        <v>0</v>
      </c>
      <c r="R144" s="155">
        <v>846</v>
      </c>
      <c r="S144" s="155"/>
      <c r="T144" s="160">
        <f t="shared" si="40"/>
        <v>1.7962835512732277E-2</v>
      </c>
      <c r="U144" s="160">
        <f t="shared" si="41"/>
        <v>3.3998623537508602E-3</v>
      </c>
      <c r="V144" s="160">
        <f t="shared" si="42"/>
        <v>2.4404679972470752E-2</v>
      </c>
      <c r="W144" s="160">
        <f t="shared" si="43"/>
        <v>1.1837577426015142E-2</v>
      </c>
      <c r="X144" s="160">
        <f t="shared" si="44"/>
        <v>1.094287680660702E-2</v>
      </c>
      <c r="Y144" s="160">
        <f t="shared" si="45"/>
        <v>0.15617343427391603</v>
      </c>
      <c r="Z144" s="160">
        <f t="shared" si="46"/>
        <v>3.0323468685478319E-2</v>
      </c>
      <c r="AA144" s="160">
        <f t="shared" si="47"/>
        <v>2.0178940123881623E-2</v>
      </c>
      <c r="AB144" s="160">
        <f t="shared" si="48"/>
        <v>6.9098417068134896E-3</v>
      </c>
      <c r="AC144" s="160">
        <f t="shared" si="49"/>
        <v>4.1706813489332415E-3</v>
      </c>
      <c r="AD144" s="160">
        <f t="shared" si="50"/>
        <v>0</v>
      </c>
      <c r="AE144" s="160">
        <f t="shared" si="51"/>
        <v>1.1644872677219547E-2</v>
      </c>
    </row>
    <row r="145" spans="1:31" s="154" customFormat="1">
      <c r="A145" s="154">
        <v>425</v>
      </c>
      <c r="B145" s="154" t="s">
        <v>263</v>
      </c>
      <c r="C145" s="155">
        <v>2580</v>
      </c>
      <c r="D145" s="155">
        <v>2518</v>
      </c>
      <c r="E145" s="10">
        <f t="shared" si="38"/>
        <v>-62</v>
      </c>
      <c r="F145" s="89">
        <f t="shared" si="39"/>
        <v>-2.4031007751938005E-2</v>
      </c>
      <c r="G145" s="155">
        <v>981</v>
      </c>
      <c r="H145" s="155">
        <v>199</v>
      </c>
      <c r="I145" s="155">
        <v>1428</v>
      </c>
      <c r="J145" s="155">
        <v>734</v>
      </c>
      <c r="K145" s="155">
        <v>614</v>
      </c>
      <c r="L145" s="155">
        <v>5163</v>
      </c>
      <c r="M145" s="155">
        <v>661</v>
      </c>
      <c r="N145" s="155">
        <v>362</v>
      </c>
      <c r="O145" s="155">
        <v>116</v>
      </c>
      <c r="P145" s="155">
        <v>11</v>
      </c>
      <c r="Q145" s="155">
        <v>0</v>
      </c>
      <c r="R145" s="155">
        <v>82</v>
      </c>
      <c r="S145" s="155"/>
      <c r="T145" s="160">
        <f t="shared" si="40"/>
        <v>0.38959491660047657</v>
      </c>
      <c r="U145" s="160">
        <f t="shared" si="41"/>
        <v>7.9030976965845906E-2</v>
      </c>
      <c r="V145" s="160">
        <f t="shared" si="42"/>
        <v>0.56711675933280381</v>
      </c>
      <c r="W145" s="160">
        <f t="shared" si="43"/>
        <v>0.29150119142176328</v>
      </c>
      <c r="X145" s="160">
        <f t="shared" si="44"/>
        <v>0.24384432088959493</v>
      </c>
      <c r="Y145" s="160">
        <f t="shared" si="45"/>
        <v>2.050436854646545</v>
      </c>
      <c r="Z145" s="160">
        <f t="shared" si="46"/>
        <v>0.26250992851469418</v>
      </c>
      <c r="AA145" s="160">
        <f t="shared" si="47"/>
        <v>0.1437648927720413</v>
      </c>
      <c r="AB145" s="160">
        <f t="shared" si="48"/>
        <v>4.6068308181096106E-2</v>
      </c>
      <c r="AC145" s="160">
        <f t="shared" si="49"/>
        <v>4.368546465448769E-3</v>
      </c>
      <c r="AD145" s="160">
        <f t="shared" si="50"/>
        <v>0</v>
      </c>
      <c r="AE145" s="160">
        <f t="shared" si="51"/>
        <v>3.2565528196981733E-2</v>
      </c>
    </row>
    <row r="146" spans="1:31" s="154" customFormat="1">
      <c r="A146" s="154">
        <v>426</v>
      </c>
      <c r="B146" s="154" t="s">
        <v>265</v>
      </c>
      <c r="C146" s="155">
        <v>14203</v>
      </c>
      <c r="D146" s="155">
        <v>14099</v>
      </c>
      <c r="E146" s="10">
        <f t="shared" si="38"/>
        <v>-104</v>
      </c>
      <c r="F146" s="89">
        <f t="shared" si="39"/>
        <v>-7.3223966767583804E-3</v>
      </c>
      <c r="G146" s="155">
        <v>647</v>
      </c>
      <c r="H146" s="155">
        <v>143</v>
      </c>
      <c r="I146" s="155">
        <v>990</v>
      </c>
      <c r="J146" s="155">
        <v>481</v>
      </c>
      <c r="K146" s="155">
        <v>393</v>
      </c>
      <c r="L146" s="155">
        <v>6499</v>
      </c>
      <c r="M146" s="155">
        <v>1628</v>
      </c>
      <c r="N146" s="155">
        <v>888</v>
      </c>
      <c r="O146" s="155">
        <v>293</v>
      </c>
      <c r="P146" s="155">
        <v>0</v>
      </c>
      <c r="Q146" s="155">
        <v>0</v>
      </c>
      <c r="R146" s="155">
        <v>257</v>
      </c>
      <c r="S146" s="155"/>
      <c r="T146" s="160">
        <f t="shared" si="40"/>
        <v>4.5889779416979928E-2</v>
      </c>
      <c r="U146" s="160">
        <f t="shared" si="41"/>
        <v>1.014256330236187E-2</v>
      </c>
      <c r="V146" s="160">
        <f t="shared" si="42"/>
        <v>7.0217745939428325E-2</v>
      </c>
      <c r="W146" s="160">
        <f t="shared" si="43"/>
        <v>3.4115894744308109E-2</v>
      </c>
      <c r="X146" s="160">
        <f t="shared" si="44"/>
        <v>2.7874317327470033E-2</v>
      </c>
      <c r="Y146" s="160">
        <f t="shared" si="45"/>
        <v>0.46095467763671183</v>
      </c>
      <c r="Z146" s="160">
        <f t="shared" si="46"/>
        <v>0.11546918221150436</v>
      </c>
      <c r="AA146" s="160">
        <f t="shared" si="47"/>
        <v>6.2983190297184202E-2</v>
      </c>
      <c r="AB146" s="160">
        <f t="shared" si="48"/>
        <v>2.0781615717426767E-2</v>
      </c>
      <c r="AC146" s="160">
        <f t="shared" si="49"/>
        <v>0</v>
      </c>
      <c r="AD146" s="160">
        <f t="shared" si="50"/>
        <v>0</v>
      </c>
      <c r="AE146" s="160">
        <f t="shared" si="51"/>
        <v>1.8228243137811191E-2</v>
      </c>
    </row>
    <row r="147" spans="1:31" s="154" customFormat="1">
      <c r="A147" s="154">
        <v>430</v>
      </c>
      <c r="B147" s="154" t="s">
        <v>446</v>
      </c>
      <c r="C147" s="155">
        <v>18788</v>
      </c>
      <c r="D147" s="155">
        <v>18775</v>
      </c>
      <c r="E147" s="10">
        <f t="shared" si="38"/>
        <v>-13</v>
      </c>
      <c r="F147" s="89">
        <f t="shared" si="39"/>
        <v>-6.9193101979991845E-4</v>
      </c>
      <c r="G147" s="155">
        <v>683</v>
      </c>
      <c r="H147" s="155">
        <v>116</v>
      </c>
      <c r="I147" s="155">
        <v>891</v>
      </c>
      <c r="J147" s="155">
        <v>490</v>
      </c>
      <c r="K147" s="155">
        <v>493</v>
      </c>
      <c r="L147" s="155">
        <v>7794</v>
      </c>
      <c r="M147" s="155">
        <v>2540</v>
      </c>
      <c r="N147" s="155">
        <v>1683</v>
      </c>
      <c r="O147" s="155">
        <v>702</v>
      </c>
      <c r="P147" s="155">
        <v>33</v>
      </c>
      <c r="Q147" s="155">
        <v>0</v>
      </c>
      <c r="R147" s="155">
        <v>660</v>
      </c>
      <c r="S147" s="155"/>
      <c r="T147" s="160">
        <f t="shared" si="40"/>
        <v>3.637816245006658E-2</v>
      </c>
      <c r="U147" s="160">
        <f t="shared" si="41"/>
        <v>6.1784287616511316E-3</v>
      </c>
      <c r="V147" s="160">
        <f t="shared" si="42"/>
        <v>4.7456724367509986E-2</v>
      </c>
      <c r="W147" s="160">
        <f t="shared" si="43"/>
        <v>2.6098535286284953E-2</v>
      </c>
      <c r="X147" s="160">
        <f t="shared" si="44"/>
        <v>2.6258322237017309E-2</v>
      </c>
      <c r="Y147" s="160">
        <f t="shared" si="45"/>
        <v>0.4151264980026631</v>
      </c>
      <c r="Z147" s="160">
        <f t="shared" si="46"/>
        <v>0.13528628495339548</v>
      </c>
      <c r="AA147" s="160">
        <f t="shared" si="47"/>
        <v>8.964047936085219E-2</v>
      </c>
      <c r="AB147" s="160">
        <f t="shared" si="48"/>
        <v>3.7390146471371503E-2</v>
      </c>
      <c r="AC147" s="160">
        <f t="shared" si="49"/>
        <v>1.7576564580559255E-3</v>
      </c>
      <c r="AD147" s="160">
        <f t="shared" si="50"/>
        <v>0</v>
      </c>
      <c r="AE147" s="160">
        <f t="shared" si="51"/>
        <v>3.5153129161118506E-2</v>
      </c>
    </row>
    <row r="148" spans="1:31" s="154" customFormat="1">
      <c r="A148" s="154">
        <v>433</v>
      </c>
      <c r="B148" s="154" t="s">
        <v>266</v>
      </c>
      <c r="C148" s="155">
        <v>2917</v>
      </c>
      <c r="D148" s="155">
        <v>2886</v>
      </c>
      <c r="E148" s="10">
        <f t="shared" si="38"/>
        <v>-31</v>
      </c>
      <c r="F148" s="89">
        <f t="shared" si="39"/>
        <v>-1.0627356873500138E-2</v>
      </c>
      <c r="G148" s="155">
        <v>372</v>
      </c>
      <c r="H148" s="155">
        <v>68</v>
      </c>
      <c r="I148" s="155">
        <v>533</v>
      </c>
      <c r="J148" s="155">
        <v>337</v>
      </c>
      <c r="K148" s="155">
        <v>295</v>
      </c>
      <c r="L148" s="155">
        <v>4067</v>
      </c>
      <c r="M148" s="155">
        <v>1118</v>
      </c>
      <c r="N148" s="155">
        <v>712</v>
      </c>
      <c r="O148" s="155">
        <v>247</v>
      </c>
      <c r="P148" s="155">
        <v>37</v>
      </c>
      <c r="Q148" s="155">
        <v>0</v>
      </c>
      <c r="R148" s="155">
        <v>246</v>
      </c>
      <c r="S148" s="155"/>
      <c r="T148" s="160">
        <f t="shared" si="40"/>
        <v>0.12889812889812891</v>
      </c>
      <c r="U148" s="160">
        <f t="shared" si="41"/>
        <v>2.3562023562023561E-2</v>
      </c>
      <c r="V148" s="160">
        <f t="shared" si="42"/>
        <v>0.18468468468468469</v>
      </c>
      <c r="W148" s="160">
        <f t="shared" si="43"/>
        <v>0.11677061677061677</v>
      </c>
      <c r="X148" s="160">
        <f t="shared" si="44"/>
        <v>0.10221760221760222</v>
      </c>
      <c r="Y148" s="160">
        <f t="shared" si="45"/>
        <v>1.4092169092169091</v>
      </c>
      <c r="Z148" s="160">
        <f t="shared" si="46"/>
        <v>0.38738738738738737</v>
      </c>
      <c r="AA148" s="160">
        <f t="shared" si="47"/>
        <v>0.2467082467082467</v>
      </c>
      <c r="AB148" s="160">
        <f t="shared" si="48"/>
        <v>8.5585585585585586E-2</v>
      </c>
      <c r="AC148" s="160">
        <f t="shared" si="49"/>
        <v>1.282051282051282E-2</v>
      </c>
      <c r="AD148" s="160">
        <f t="shared" si="50"/>
        <v>0</v>
      </c>
      <c r="AE148" s="160">
        <f t="shared" si="51"/>
        <v>8.5239085239085244E-2</v>
      </c>
    </row>
    <row r="149" spans="1:31" s="154" customFormat="1">
      <c r="A149" s="154">
        <v>434</v>
      </c>
      <c r="B149" s="154" t="s">
        <v>136</v>
      </c>
      <c r="C149" s="155">
        <v>2135</v>
      </c>
      <c r="D149" s="155">
        <v>2131</v>
      </c>
      <c r="E149" s="10">
        <f t="shared" si="38"/>
        <v>-4</v>
      </c>
      <c r="F149" s="89">
        <f t="shared" si="39"/>
        <v>-1.8735362997658322E-3</v>
      </c>
      <c r="G149" s="155">
        <v>595</v>
      </c>
      <c r="H149" s="155">
        <v>125</v>
      </c>
      <c r="I149" s="155">
        <v>872</v>
      </c>
      <c r="J149" s="155">
        <v>452</v>
      </c>
      <c r="K149" s="155">
        <v>402</v>
      </c>
      <c r="L149" s="155">
        <v>7630</v>
      </c>
      <c r="M149" s="155">
        <v>2412</v>
      </c>
      <c r="N149" s="155">
        <v>1536</v>
      </c>
      <c r="O149" s="155">
        <v>544</v>
      </c>
      <c r="P149" s="155">
        <v>5747</v>
      </c>
      <c r="Q149" s="155">
        <v>0</v>
      </c>
      <c r="R149" s="155">
        <v>720</v>
      </c>
      <c r="S149" s="155"/>
      <c r="T149" s="160">
        <f t="shared" si="40"/>
        <v>0.27921163772876584</v>
      </c>
      <c r="U149" s="160">
        <f t="shared" si="41"/>
        <v>5.8657907085875177E-2</v>
      </c>
      <c r="V149" s="160">
        <f t="shared" si="42"/>
        <v>0.40919755983106521</v>
      </c>
      <c r="W149" s="160">
        <f t="shared" si="43"/>
        <v>0.21210699202252464</v>
      </c>
      <c r="X149" s="160">
        <f t="shared" si="44"/>
        <v>0.18864382918817457</v>
      </c>
      <c r="Y149" s="160">
        <f t="shared" si="45"/>
        <v>3.580478648521821</v>
      </c>
      <c r="Z149" s="160">
        <f t="shared" si="46"/>
        <v>1.1318629751290474</v>
      </c>
      <c r="AA149" s="160">
        <f t="shared" si="47"/>
        <v>0.72078836227123422</v>
      </c>
      <c r="AB149" s="160">
        <f t="shared" si="48"/>
        <v>0.25527921163772876</v>
      </c>
      <c r="AC149" s="160">
        <f t="shared" si="49"/>
        <v>2.6968559361801971</v>
      </c>
      <c r="AD149" s="160">
        <f t="shared" si="50"/>
        <v>0</v>
      </c>
      <c r="AE149" s="160">
        <f t="shared" si="51"/>
        <v>0.33786954481464099</v>
      </c>
    </row>
    <row r="150" spans="1:31" s="154" customFormat="1">
      <c r="A150" s="154">
        <v>435</v>
      </c>
      <c r="B150" s="154" t="s">
        <v>267</v>
      </c>
      <c r="C150" s="155">
        <v>24164</v>
      </c>
      <c r="D150" s="155">
        <v>24580</v>
      </c>
      <c r="E150" s="10">
        <f t="shared" si="38"/>
        <v>416</v>
      </c>
      <c r="F150" s="89">
        <f t="shared" si="39"/>
        <v>1.7215692766098245E-2</v>
      </c>
      <c r="G150" s="155">
        <v>8</v>
      </c>
      <c r="H150" s="155">
        <v>3</v>
      </c>
      <c r="I150" s="155">
        <v>32</v>
      </c>
      <c r="J150" s="155">
        <v>11</v>
      </c>
      <c r="K150" s="155">
        <v>11</v>
      </c>
      <c r="L150" s="155">
        <v>331</v>
      </c>
      <c r="M150" s="155">
        <v>152</v>
      </c>
      <c r="N150" s="155">
        <v>101</v>
      </c>
      <c r="O150" s="155">
        <v>43</v>
      </c>
      <c r="P150" s="155">
        <v>0</v>
      </c>
      <c r="Q150" s="155">
        <v>0</v>
      </c>
      <c r="R150" s="155">
        <v>4</v>
      </c>
      <c r="S150" s="155"/>
      <c r="T150" s="160">
        <f t="shared" si="40"/>
        <v>3.2546786004882016E-4</v>
      </c>
      <c r="U150" s="160">
        <f t="shared" si="41"/>
        <v>1.2205044751830757E-4</v>
      </c>
      <c r="V150" s="160">
        <f t="shared" si="42"/>
        <v>1.3018714401952806E-3</v>
      </c>
      <c r="W150" s="160">
        <f t="shared" si="43"/>
        <v>4.4751830756712774E-4</v>
      </c>
      <c r="X150" s="160">
        <f t="shared" si="44"/>
        <v>4.4751830756712774E-4</v>
      </c>
      <c r="Y150" s="160">
        <f t="shared" si="45"/>
        <v>1.3466232709519936E-2</v>
      </c>
      <c r="Z150" s="160">
        <f t="shared" si="46"/>
        <v>6.1838893409275836E-3</v>
      </c>
      <c r="AA150" s="160">
        <f t="shared" si="47"/>
        <v>4.1090317331163549E-3</v>
      </c>
      <c r="AB150" s="160">
        <f t="shared" si="48"/>
        <v>1.7493897477624085E-3</v>
      </c>
      <c r="AC150" s="160">
        <f t="shared" si="49"/>
        <v>0</v>
      </c>
      <c r="AD150" s="160">
        <f t="shared" si="50"/>
        <v>0</v>
      </c>
      <c r="AE150" s="160">
        <f t="shared" si="51"/>
        <v>1.6273393002441008E-4</v>
      </c>
    </row>
    <row r="151" spans="1:31" s="154" customFormat="1">
      <c r="A151" s="154">
        <v>436</v>
      </c>
      <c r="B151" s="154" t="s">
        <v>268</v>
      </c>
      <c r="C151" s="155">
        <v>9280</v>
      </c>
      <c r="D151" s="155">
        <v>9177</v>
      </c>
      <c r="E151" s="10">
        <f t="shared" si="38"/>
        <v>-103</v>
      </c>
      <c r="F151" s="89">
        <f t="shared" si="39"/>
        <v>-1.1099137931034453E-2</v>
      </c>
      <c r="G151" s="155">
        <v>144</v>
      </c>
      <c r="H151" s="155">
        <v>33</v>
      </c>
      <c r="I151" s="155">
        <v>229</v>
      </c>
      <c r="J151" s="155">
        <v>122</v>
      </c>
      <c r="K151" s="155">
        <v>116</v>
      </c>
      <c r="L151" s="155">
        <v>950</v>
      </c>
      <c r="M151" s="155">
        <v>230</v>
      </c>
      <c r="N151" s="155">
        <v>118</v>
      </c>
      <c r="O151" s="155">
        <v>46</v>
      </c>
      <c r="P151" s="155">
        <v>0</v>
      </c>
      <c r="Q151" s="155">
        <v>0</v>
      </c>
      <c r="R151" s="155">
        <v>33</v>
      </c>
      <c r="S151" s="155"/>
      <c r="T151" s="160">
        <f t="shared" si="40"/>
        <v>1.5691402419091206E-2</v>
      </c>
      <c r="U151" s="160">
        <f t="shared" si="41"/>
        <v>3.5959463877084014E-3</v>
      </c>
      <c r="V151" s="160">
        <f t="shared" si="42"/>
        <v>2.4953688569249208E-2</v>
      </c>
      <c r="W151" s="160">
        <f t="shared" si="43"/>
        <v>1.3294104827285606E-2</v>
      </c>
      <c r="X151" s="160">
        <f t="shared" si="44"/>
        <v>1.2640296393156805E-2</v>
      </c>
      <c r="Y151" s="160">
        <f t="shared" si="45"/>
        <v>0.10351966873706005</v>
      </c>
      <c r="Z151" s="160">
        <f t="shared" si="46"/>
        <v>2.5062656641604009E-2</v>
      </c>
      <c r="AA151" s="160">
        <f t="shared" si="47"/>
        <v>1.2858232537866405E-2</v>
      </c>
      <c r="AB151" s="160">
        <f t="shared" si="48"/>
        <v>5.0125313283208017E-3</v>
      </c>
      <c r="AC151" s="160">
        <f t="shared" si="49"/>
        <v>0</v>
      </c>
      <c r="AD151" s="160">
        <f t="shared" si="50"/>
        <v>0</v>
      </c>
      <c r="AE151" s="160">
        <f t="shared" si="51"/>
        <v>3.5959463877084014E-3</v>
      </c>
    </row>
    <row r="152" spans="1:31" s="154" customFormat="1">
      <c r="A152" s="154">
        <v>440</v>
      </c>
      <c r="B152" s="154" t="s">
        <v>270</v>
      </c>
      <c r="C152" s="155">
        <v>719</v>
      </c>
      <c r="D152" s="155">
        <v>695</v>
      </c>
      <c r="E152" s="10">
        <f t="shared" si="38"/>
        <v>-24</v>
      </c>
      <c r="F152" s="89">
        <f t="shared" si="39"/>
        <v>-3.3379694019471495E-2</v>
      </c>
      <c r="G152" s="155">
        <v>705</v>
      </c>
      <c r="H152" s="155">
        <v>108</v>
      </c>
      <c r="I152" s="155">
        <v>660</v>
      </c>
      <c r="J152" s="155">
        <v>316</v>
      </c>
      <c r="K152" s="155">
        <v>281</v>
      </c>
      <c r="L152" s="155">
        <v>2824</v>
      </c>
      <c r="M152" s="155">
        <v>444</v>
      </c>
      <c r="N152" s="155">
        <v>292</v>
      </c>
      <c r="O152" s="155">
        <v>102</v>
      </c>
      <c r="P152" s="155">
        <v>5277</v>
      </c>
      <c r="Q152" s="155">
        <v>0</v>
      </c>
      <c r="R152" s="155">
        <v>152</v>
      </c>
      <c r="S152" s="155"/>
      <c r="T152" s="160">
        <f t="shared" si="40"/>
        <v>1.014388489208633</v>
      </c>
      <c r="U152" s="160">
        <f t="shared" si="41"/>
        <v>0.1553956834532374</v>
      </c>
      <c r="V152" s="160">
        <f t="shared" si="42"/>
        <v>0.94964028776978415</v>
      </c>
      <c r="W152" s="160">
        <f t="shared" si="43"/>
        <v>0.45467625899280578</v>
      </c>
      <c r="X152" s="160">
        <f t="shared" si="44"/>
        <v>0.40431654676258993</v>
      </c>
      <c r="Y152" s="160">
        <f t="shared" si="45"/>
        <v>4.0633093525179858</v>
      </c>
      <c r="Z152" s="160">
        <f t="shared" si="46"/>
        <v>0.63884892086330936</v>
      </c>
      <c r="AA152" s="160">
        <f t="shared" si="47"/>
        <v>0.42014388489208632</v>
      </c>
      <c r="AB152" s="160">
        <f t="shared" si="48"/>
        <v>0.14676258992805755</v>
      </c>
      <c r="AC152" s="160">
        <f t="shared" si="49"/>
        <v>7.5928057553956831</v>
      </c>
      <c r="AD152" s="160">
        <f t="shared" si="50"/>
        <v>0</v>
      </c>
      <c r="AE152" s="160">
        <f t="shared" si="51"/>
        <v>0.21870503597122301</v>
      </c>
    </row>
    <row r="153" spans="1:31" s="154" customFormat="1">
      <c r="A153" s="154">
        <v>441</v>
      </c>
      <c r="B153" s="154" t="s">
        <v>272</v>
      </c>
      <c r="C153" s="155">
        <v>10543</v>
      </c>
      <c r="D153" s="155">
        <v>10372</v>
      </c>
      <c r="E153" s="10">
        <f t="shared" si="38"/>
        <v>-171</v>
      </c>
      <c r="F153" s="89">
        <f t="shared" si="39"/>
        <v>-1.6219292421511877E-2</v>
      </c>
      <c r="G153" s="155">
        <v>145</v>
      </c>
      <c r="H153" s="155">
        <v>28</v>
      </c>
      <c r="I153" s="155">
        <v>247</v>
      </c>
      <c r="J153" s="155">
        <v>136</v>
      </c>
      <c r="K153" s="155">
        <v>120</v>
      </c>
      <c r="L153" s="155">
        <v>2166</v>
      </c>
      <c r="M153" s="155">
        <v>847</v>
      </c>
      <c r="N153" s="155">
        <v>509</v>
      </c>
      <c r="O153" s="155">
        <v>223</v>
      </c>
      <c r="P153" s="155">
        <v>13</v>
      </c>
      <c r="Q153" s="155">
        <v>0</v>
      </c>
      <c r="R153" s="155">
        <v>209</v>
      </c>
      <c r="S153" s="155"/>
      <c r="T153" s="160">
        <f t="shared" si="40"/>
        <v>1.3979946008484382E-2</v>
      </c>
      <c r="U153" s="160">
        <f t="shared" si="41"/>
        <v>2.6995757809487081E-3</v>
      </c>
      <c r="V153" s="160">
        <f t="shared" si="42"/>
        <v>2.3814114924797531E-2</v>
      </c>
      <c r="W153" s="160">
        <f t="shared" si="43"/>
        <v>1.3112225221750868E-2</v>
      </c>
      <c r="X153" s="160">
        <f t="shared" si="44"/>
        <v>1.1569610489780177E-2</v>
      </c>
      <c r="Y153" s="160">
        <f t="shared" si="45"/>
        <v>0.20883146934053221</v>
      </c>
      <c r="Z153" s="160">
        <f t="shared" si="46"/>
        <v>8.1662167373698413E-2</v>
      </c>
      <c r="AA153" s="160">
        <f t="shared" si="47"/>
        <v>4.9074431160817583E-2</v>
      </c>
      <c r="AB153" s="160">
        <f t="shared" si="48"/>
        <v>2.1500192826841496E-2</v>
      </c>
      <c r="AC153" s="160">
        <f t="shared" si="49"/>
        <v>1.2533744697261859E-3</v>
      </c>
      <c r="AD153" s="160">
        <f t="shared" si="50"/>
        <v>0</v>
      </c>
      <c r="AE153" s="160">
        <f t="shared" si="51"/>
        <v>2.0150404936367144E-2</v>
      </c>
    </row>
    <row r="154" spans="1:31" s="154" customFormat="1">
      <c r="A154" s="154">
        <v>444</v>
      </c>
      <c r="B154" s="154" t="s">
        <v>445</v>
      </c>
      <c r="C154" s="155">
        <v>20291</v>
      </c>
      <c r="D154" s="155">
        <v>20497</v>
      </c>
      <c r="E154" s="10">
        <f t="shared" si="38"/>
        <v>206</v>
      </c>
      <c r="F154" s="89">
        <f t="shared" si="39"/>
        <v>1.0152284263959421E-2</v>
      </c>
      <c r="G154" s="155">
        <v>2113</v>
      </c>
      <c r="H154" s="155">
        <v>422</v>
      </c>
      <c r="I154" s="155">
        <v>3180</v>
      </c>
      <c r="J154" s="155">
        <v>1746</v>
      </c>
      <c r="K154" s="155">
        <v>1734</v>
      </c>
      <c r="L154" s="155">
        <v>24810</v>
      </c>
      <c r="M154" s="155">
        <v>6340</v>
      </c>
      <c r="N154" s="155">
        <v>4095</v>
      </c>
      <c r="O154" s="155">
        <v>1371</v>
      </c>
      <c r="P154" s="155">
        <v>1602</v>
      </c>
      <c r="Q154" s="155">
        <v>0</v>
      </c>
      <c r="R154" s="155">
        <v>2567</v>
      </c>
      <c r="S154" s="155"/>
      <c r="T154" s="160">
        <f t="shared" si="40"/>
        <v>0.10308825681807093</v>
      </c>
      <c r="U154" s="160">
        <f t="shared" si="41"/>
        <v>2.058837878713958E-2</v>
      </c>
      <c r="V154" s="160">
        <f t="shared" si="42"/>
        <v>0.15514465531541202</v>
      </c>
      <c r="W154" s="160">
        <f t="shared" si="43"/>
        <v>8.5183197541103581E-2</v>
      </c>
      <c r="X154" s="160">
        <f t="shared" si="44"/>
        <v>8.4597746011611449E-2</v>
      </c>
      <c r="Y154" s="160">
        <f t="shared" si="45"/>
        <v>1.2104210372249598</v>
      </c>
      <c r="Z154" s="160">
        <f t="shared" si="46"/>
        <v>0.30931355808167049</v>
      </c>
      <c r="AA154" s="160">
        <f t="shared" si="47"/>
        <v>0.19978533443918622</v>
      </c>
      <c r="AB154" s="160">
        <f t="shared" si="48"/>
        <v>6.6887837244474807E-2</v>
      </c>
      <c r="AC154" s="160">
        <f t="shared" si="49"/>
        <v>7.8157779187198129E-2</v>
      </c>
      <c r="AD154" s="160">
        <f t="shared" si="50"/>
        <v>0</v>
      </c>
      <c r="AE154" s="160">
        <f t="shared" si="51"/>
        <v>0.12523783968385618</v>
      </c>
    </row>
    <row r="155" spans="1:31" s="154" customFormat="1">
      <c r="A155" s="154">
        <v>445</v>
      </c>
      <c r="B155" s="154" t="s">
        <v>392</v>
      </c>
      <c r="C155" s="155">
        <v>10218</v>
      </c>
      <c r="D155" s="155">
        <v>10258</v>
      </c>
      <c r="E155" s="10">
        <f t="shared" si="38"/>
        <v>40</v>
      </c>
      <c r="F155" s="89">
        <f t="shared" si="39"/>
        <v>3.9146604032100907E-3</v>
      </c>
      <c r="G155" s="155">
        <v>660</v>
      </c>
      <c r="H155" s="155">
        <v>139</v>
      </c>
      <c r="I155" s="155">
        <v>1021</v>
      </c>
      <c r="J155" s="155">
        <v>543</v>
      </c>
      <c r="K155" s="155">
        <v>505</v>
      </c>
      <c r="L155" s="155">
        <v>7744</v>
      </c>
      <c r="M155" s="155">
        <v>2323</v>
      </c>
      <c r="N155" s="155">
        <v>1518</v>
      </c>
      <c r="O155" s="155">
        <v>538</v>
      </c>
      <c r="P155" s="155">
        <v>8181</v>
      </c>
      <c r="Q155" s="155">
        <v>0</v>
      </c>
      <c r="R155" s="155">
        <v>587</v>
      </c>
      <c r="S155" s="155"/>
      <c r="T155" s="160">
        <f t="shared" si="40"/>
        <v>6.4340027295769153E-2</v>
      </c>
      <c r="U155" s="160">
        <f t="shared" si="41"/>
        <v>1.3550399688048352E-2</v>
      </c>
      <c r="V155" s="160">
        <f t="shared" si="42"/>
        <v>9.9532072528758037E-2</v>
      </c>
      <c r="W155" s="160">
        <f t="shared" si="43"/>
        <v>5.2934295184246444E-2</v>
      </c>
      <c r="X155" s="160">
        <f t="shared" si="44"/>
        <v>4.9229869370247613E-2</v>
      </c>
      <c r="Y155" s="160">
        <f t="shared" si="45"/>
        <v>0.75492298693702475</v>
      </c>
      <c r="Z155" s="160">
        <f t="shared" si="46"/>
        <v>0.226457399103139</v>
      </c>
      <c r="AA155" s="160">
        <f t="shared" si="47"/>
        <v>0.14798206278026907</v>
      </c>
      <c r="AB155" s="160">
        <f t="shared" si="48"/>
        <v>5.2446870735036066E-2</v>
      </c>
      <c r="AC155" s="160">
        <f t="shared" si="49"/>
        <v>0.79752388379801131</v>
      </c>
      <c r="AD155" s="160">
        <f t="shared" si="50"/>
        <v>0</v>
      </c>
      <c r="AE155" s="160">
        <f t="shared" si="51"/>
        <v>5.7223630337297722E-2</v>
      </c>
    </row>
    <row r="156" spans="1:31" s="154" customFormat="1">
      <c r="A156" s="154">
        <v>475</v>
      </c>
      <c r="B156" s="154" t="s">
        <v>273</v>
      </c>
      <c r="C156" s="155">
        <v>11979</v>
      </c>
      <c r="D156" s="155">
        <v>11962</v>
      </c>
      <c r="E156" s="10">
        <f t="shared" si="38"/>
        <v>-17</v>
      </c>
      <c r="F156" s="89">
        <f t="shared" si="39"/>
        <v>-1.4191501794807992E-3</v>
      </c>
      <c r="G156" s="155">
        <v>321</v>
      </c>
      <c r="H156" s="155">
        <v>49</v>
      </c>
      <c r="I156" s="155">
        <v>333</v>
      </c>
      <c r="J156" s="155">
        <v>211</v>
      </c>
      <c r="K156" s="155">
        <v>144</v>
      </c>
      <c r="L156" s="155">
        <v>2818</v>
      </c>
      <c r="M156" s="155">
        <v>772</v>
      </c>
      <c r="N156" s="155">
        <v>591</v>
      </c>
      <c r="O156" s="155">
        <v>240</v>
      </c>
      <c r="P156" s="155">
        <v>4671</v>
      </c>
      <c r="Q156" s="155">
        <v>0</v>
      </c>
      <c r="R156" s="155">
        <v>283</v>
      </c>
      <c r="S156" s="155"/>
      <c r="T156" s="160">
        <f t="shared" si="40"/>
        <v>2.6834977428523657E-2</v>
      </c>
      <c r="U156" s="160">
        <f t="shared" si="41"/>
        <v>4.0963049657247955E-3</v>
      </c>
      <c r="V156" s="160">
        <f t="shared" si="42"/>
        <v>2.7838154154823609E-2</v>
      </c>
      <c r="W156" s="160">
        <f t="shared" si="43"/>
        <v>1.7639190770774117E-2</v>
      </c>
      <c r="X156" s="160">
        <f t="shared" si="44"/>
        <v>1.2038120715599399E-2</v>
      </c>
      <c r="Y156" s="160">
        <f t="shared" si="45"/>
        <v>0.23557933455943822</v>
      </c>
      <c r="Z156" s="160">
        <f t="shared" si="46"/>
        <v>6.4537702725296769E-2</v>
      </c>
      <c r="AA156" s="160">
        <f t="shared" si="47"/>
        <v>4.9406453770272529E-2</v>
      </c>
      <c r="AB156" s="160">
        <f t="shared" si="48"/>
        <v>2.0063534525998995E-2</v>
      </c>
      <c r="AC156" s="160">
        <f t="shared" si="49"/>
        <v>0.39048654071225547</v>
      </c>
      <c r="AD156" s="160">
        <f t="shared" si="50"/>
        <v>0</v>
      </c>
      <c r="AE156" s="160">
        <f t="shared" si="51"/>
        <v>2.3658251128573816E-2</v>
      </c>
    </row>
    <row r="157" spans="1:31" s="154" customFormat="1">
      <c r="A157" s="154">
        <v>480</v>
      </c>
      <c r="B157" s="154" t="s">
        <v>275</v>
      </c>
      <c r="C157" s="155">
        <v>15628</v>
      </c>
      <c r="D157" s="155">
        <v>15392</v>
      </c>
      <c r="E157" s="10">
        <f t="shared" si="38"/>
        <v>-236</v>
      </c>
      <c r="F157" s="89">
        <f t="shared" si="39"/>
        <v>-1.5101100588686966E-2</v>
      </c>
      <c r="G157" s="155">
        <v>105</v>
      </c>
      <c r="H157" s="155">
        <v>26</v>
      </c>
      <c r="I157" s="155">
        <v>141</v>
      </c>
      <c r="J157" s="155">
        <v>71</v>
      </c>
      <c r="K157" s="155">
        <v>52</v>
      </c>
      <c r="L157" s="155">
        <v>1014</v>
      </c>
      <c r="M157" s="155">
        <v>303</v>
      </c>
      <c r="N157" s="155">
        <v>200</v>
      </c>
      <c r="O157" s="155">
        <v>66</v>
      </c>
      <c r="P157" s="155">
        <v>19</v>
      </c>
      <c r="Q157" s="155">
        <v>0</v>
      </c>
      <c r="R157" s="155">
        <v>58</v>
      </c>
      <c r="S157" s="155"/>
      <c r="T157" s="160">
        <f t="shared" si="40"/>
        <v>6.8217255717255721E-3</v>
      </c>
      <c r="U157" s="160">
        <f t="shared" si="41"/>
        <v>1.6891891891891893E-3</v>
      </c>
      <c r="V157" s="160">
        <f t="shared" si="42"/>
        <v>9.1606029106029111E-3</v>
      </c>
      <c r="W157" s="160">
        <f t="shared" si="43"/>
        <v>4.612785862785863E-3</v>
      </c>
      <c r="X157" s="160">
        <f t="shared" si="44"/>
        <v>3.3783783783783786E-3</v>
      </c>
      <c r="Y157" s="160">
        <f t="shared" si="45"/>
        <v>6.5878378378378372E-2</v>
      </c>
      <c r="Z157" s="160">
        <f t="shared" si="46"/>
        <v>1.9685550935550935E-2</v>
      </c>
      <c r="AA157" s="160">
        <f t="shared" si="47"/>
        <v>1.2993762993762994E-2</v>
      </c>
      <c r="AB157" s="160">
        <f t="shared" si="48"/>
        <v>4.2879417879417882E-3</v>
      </c>
      <c r="AC157" s="160">
        <f t="shared" si="49"/>
        <v>1.2344074844074845E-3</v>
      </c>
      <c r="AD157" s="160">
        <f t="shared" si="50"/>
        <v>0</v>
      </c>
      <c r="AE157" s="160">
        <f t="shared" si="51"/>
        <v>3.7681912681912684E-3</v>
      </c>
    </row>
    <row r="158" spans="1:31" s="154" customFormat="1">
      <c r="A158" s="154">
        <v>481</v>
      </c>
      <c r="B158" s="154" t="s">
        <v>447</v>
      </c>
      <c r="C158" s="155">
        <v>7799</v>
      </c>
      <c r="D158" s="155">
        <v>7749</v>
      </c>
      <c r="E158" s="10">
        <f t="shared" si="38"/>
        <v>-50</v>
      </c>
      <c r="F158" s="89">
        <f t="shared" si="39"/>
        <v>-6.4110783433773966E-3</v>
      </c>
      <c r="G158" s="155">
        <v>610</v>
      </c>
      <c r="H158" s="155">
        <v>112</v>
      </c>
      <c r="I158" s="155">
        <v>854</v>
      </c>
      <c r="J158" s="155">
        <v>417</v>
      </c>
      <c r="K158" s="155">
        <v>416</v>
      </c>
      <c r="L158" s="155">
        <v>5371</v>
      </c>
      <c r="M158" s="155">
        <v>1034</v>
      </c>
      <c r="N158" s="155">
        <v>631</v>
      </c>
      <c r="O158" s="155">
        <v>197</v>
      </c>
      <c r="P158" s="155">
        <v>123</v>
      </c>
      <c r="Q158" s="155">
        <v>0</v>
      </c>
      <c r="R158" s="155">
        <v>241</v>
      </c>
      <c r="S158" s="155"/>
      <c r="T158" s="160">
        <f t="shared" si="40"/>
        <v>7.8719834817395792E-2</v>
      </c>
      <c r="U158" s="160">
        <f t="shared" si="41"/>
        <v>1.4453477868112014E-2</v>
      </c>
      <c r="V158" s="160">
        <f t="shared" si="42"/>
        <v>0.1102077687443541</v>
      </c>
      <c r="W158" s="160">
        <f t="shared" si="43"/>
        <v>5.3813395276809908E-2</v>
      </c>
      <c r="X158" s="160">
        <f t="shared" si="44"/>
        <v>5.3684346367273199E-2</v>
      </c>
      <c r="Y158" s="160">
        <f t="shared" si="45"/>
        <v>0.69312169312169314</v>
      </c>
      <c r="Z158" s="160">
        <f t="shared" si="46"/>
        <v>0.13343657246096272</v>
      </c>
      <c r="AA158" s="160">
        <f t="shared" si="47"/>
        <v>8.1429861917666796E-2</v>
      </c>
      <c r="AB158" s="160">
        <f t="shared" si="48"/>
        <v>2.5422635178732739E-2</v>
      </c>
      <c r="AC158" s="160">
        <f t="shared" si="49"/>
        <v>1.5873015873015872E-2</v>
      </c>
      <c r="AD158" s="160">
        <f t="shared" si="50"/>
        <v>0</v>
      </c>
      <c r="AE158" s="160">
        <f t="shared" si="51"/>
        <v>3.1100787198348172E-2</v>
      </c>
    </row>
    <row r="159" spans="1:31" s="154" customFormat="1">
      <c r="A159" s="154">
        <v>483</v>
      </c>
      <c r="B159" s="154" t="s">
        <v>276</v>
      </c>
      <c r="C159" s="155">
        <v>14643</v>
      </c>
      <c r="D159" s="155">
        <v>14568</v>
      </c>
      <c r="E159" s="10">
        <f t="shared" si="38"/>
        <v>-75</v>
      </c>
      <c r="F159" s="89">
        <f t="shared" si="39"/>
        <v>-5.1219012497438765E-3</v>
      </c>
      <c r="G159" s="155">
        <v>97</v>
      </c>
      <c r="H159" s="155">
        <v>18</v>
      </c>
      <c r="I159" s="155">
        <v>118</v>
      </c>
      <c r="J159" s="155">
        <v>41</v>
      </c>
      <c r="K159" s="155">
        <v>42</v>
      </c>
      <c r="L159" s="155">
        <v>482</v>
      </c>
      <c r="M159" s="155">
        <v>156</v>
      </c>
      <c r="N159" s="155">
        <v>76</v>
      </c>
      <c r="O159" s="155">
        <v>37</v>
      </c>
      <c r="P159" s="155">
        <v>0</v>
      </c>
      <c r="Q159" s="155">
        <v>0</v>
      </c>
      <c r="R159" s="155">
        <v>3</v>
      </c>
      <c r="S159" s="155"/>
      <c r="T159" s="160">
        <f t="shared" si="40"/>
        <v>6.6584294343767165E-3</v>
      </c>
      <c r="U159" s="160">
        <f t="shared" si="41"/>
        <v>1.2355848434925864E-3</v>
      </c>
      <c r="V159" s="160">
        <f t="shared" si="42"/>
        <v>8.0999450851180661E-3</v>
      </c>
      <c r="W159" s="160">
        <f t="shared" si="43"/>
        <v>2.8143876990664469E-3</v>
      </c>
      <c r="X159" s="160">
        <f t="shared" si="44"/>
        <v>2.883031301482702E-3</v>
      </c>
      <c r="Y159" s="160">
        <f t="shared" si="45"/>
        <v>3.3086216364634817E-2</v>
      </c>
      <c r="Z159" s="160">
        <f t="shared" si="46"/>
        <v>1.070840197693575E-2</v>
      </c>
      <c r="AA159" s="160">
        <f t="shared" si="47"/>
        <v>5.216913783635365E-3</v>
      </c>
      <c r="AB159" s="160">
        <f t="shared" si="48"/>
        <v>2.5398132894014279E-3</v>
      </c>
      <c r="AC159" s="160">
        <f t="shared" si="49"/>
        <v>0</v>
      </c>
      <c r="AD159" s="160">
        <f t="shared" si="50"/>
        <v>0</v>
      </c>
      <c r="AE159" s="160">
        <f t="shared" si="51"/>
        <v>2.0593080724876442E-4</v>
      </c>
    </row>
    <row r="160" spans="1:31" s="154" customFormat="1">
      <c r="A160" s="154">
        <v>484</v>
      </c>
      <c r="B160" s="154" t="s">
        <v>277</v>
      </c>
      <c r="C160" s="155">
        <v>703</v>
      </c>
      <c r="D160" s="155">
        <v>692</v>
      </c>
      <c r="E160" s="10">
        <f t="shared" si="38"/>
        <v>-11</v>
      </c>
      <c r="F160" s="89">
        <f t="shared" si="39"/>
        <v>-1.5647226173541973E-2</v>
      </c>
      <c r="G160" s="155">
        <v>149</v>
      </c>
      <c r="H160" s="155">
        <v>27</v>
      </c>
      <c r="I160" s="155">
        <v>196</v>
      </c>
      <c r="J160" s="155">
        <v>81</v>
      </c>
      <c r="K160" s="155">
        <v>93</v>
      </c>
      <c r="L160" s="155">
        <v>1350</v>
      </c>
      <c r="M160" s="155">
        <v>560</v>
      </c>
      <c r="N160" s="155">
        <v>347</v>
      </c>
      <c r="O160" s="155">
        <v>164</v>
      </c>
      <c r="P160" s="155">
        <v>15</v>
      </c>
      <c r="Q160" s="155">
        <v>0</v>
      </c>
      <c r="R160" s="155">
        <v>59</v>
      </c>
      <c r="S160" s="155"/>
      <c r="T160" s="160">
        <f t="shared" si="40"/>
        <v>0.2153179190751445</v>
      </c>
      <c r="U160" s="160">
        <f t="shared" si="41"/>
        <v>3.9017341040462429E-2</v>
      </c>
      <c r="V160" s="160">
        <f t="shared" si="42"/>
        <v>0.2832369942196532</v>
      </c>
      <c r="W160" s="160">
        <f t="shared" si="43"/>
        <v>0.11705202312138728</v>
      </c>
      <c r="X160" s="160">
        <f t="shared" si="44"/>
        <v>0.13439306358381503</v>
      </c>
      <c r="Y160" s="160">
        <f t="shared" si="45"/>
        <v>1.9508670520231215</v>
      </c>
      <c r="Z160" s="160">
        <f t="shared" si="46"/>
        <v>0.80924855491329484</v>
      </c>
      <c r="AA160" s="160">
        <f t="shared" si="47"/>
        <v>0.50144508670520227</v>
      </c>
      <c r="AB160" s="160">
        <f t="shared" si="48"/>
        <v>0.23699421965317918</v>
      </c>
      <c r="AC160" s="160">
        <f t="shared" si="49"/>
        <v>2.1676300578034682E-2</v>
      </c>
      <c r="AD160" s="160">
        <f t="shared" si="50"/>
        <v>0</v>
      </c>
      <c r="AE160" s="160">
        <f t="shared" si="51"/>
        <v>8.5260115606936415E-2</v>
      </c>
    </row>
    <row r="161" spans="1:31" s="154" customFormat="1">
      <c r="A161" s="154">
        <v>489</v>
      </c>
      <c r="B161" s="154" t="s">
        <v>279</v>
      </c>
      <c r="C161" s="155">
        <v>2018</v>
      </c>
      <c r="D161" s="155">
        <v>1988</v>
      </c>
      <c r="E161" s="10">
        <f t="shared" si="38"/>
        <v>-30</v>
      </c>
      <c r="F161" s="89">
        <f t="shared" si="39"/>
        <v>-1.4866204162537144E-2</v>
      </c>
      <c r="G161" s="155">
        <v>49</v>
      </c>
      <c r="H161" s="155">
        <v>10</v>
      </c>
      <c r="I161" s="155">
        <v>74</v>
      </c>
      <c r="J161" s="155">
        <v>52</v>
      </c>
      <c r="K161" s="155">
        <v>50</v>
      </c>
      <c r="L161" s="155">
        <v>856</v>
      </c>
      <c r="M161" s="155">
        <v>356</v>
      </c>
      <c r="N161" s="155">
        <v>237</v>
      </c>
      <c r="O161" s="155">
        <v>107</v>
      </c>
      <c r="P161" s="155">
        <v>0</v>
      </c>
      <c r="Q161" s="155">
        <v>0</v>
      </c>
      <c r="R161" s="155">
        <v>90</v>
      </c>
      <c r="S161" s="155"/>
      <c r="T161" s="160">
        <f t="shared" si="40"/>
        <v>2.464788732394366E-2</v>
      </c>
      <c r="U161" s="160">
        <f t="shared" si="41"/>
        <v>5.0301810865191147E-3</v>
      </c>
      <c r="V161" s="160">
        <f t="shared" si="42"/>
        <v>3.722334004024145E-2</v>
      </c>
      <c r="W161" s="160">
        <f t="shared" si="43"/>
        <v>2.6156941649899398E-2</v>
      </c>
      <c r="X161" s="160">
        <f t="shared" si="44"/>
        <v>2.5150905432595575E-2</v>
      </c>
      <c r="Y161" s="160">
        <f t="shared" si="45"/>
        <v>0.43058350100603621</v>
      </c>
      <c r="Z161" s="160">
        <f t="shared" si="46"/>
        <v>0.17907444668008049</v>
      </c>
      <c r="AA161" s="160">
        <f t="shared" si="47"/>
        <v>0.11921529175050302</v>
      </c>
      <c r="AB161" s="160">
        <f t="shared" si="48"/>
        <v>5.3822937625754526E-2</v>
      </c>
      <c r="AC161" s="160">
        <f t="shared" si="49"/>
        <v>0</v>
      </c>
      <c r="AD161" s="160">
        <f t="shared" si="50"/>
        <v>0</v>
      </c>
      <c r="AE161" s="160">
        <f t="shared" si="51"/>
        <v>4.527162977867203E-2</v>
      </c>
    </row>
    <row r="162" spans="1:31" s="154" customFormat="1">
      <c r="A162" s="154">
        <v>491</v>
      </c>
      <c r="B162" s="154" t="s">
        <v>65</v>
      </c>
      <c r="C162" s="155">
        <v>376</v>
      </c>
      <c r="D162" s="155">
        <v>360</v>
      </c>
      <c r="E162" s="10">
        <f t="shared" si="38"/>
        <v>-16</v>
      </c>
      <c r="F162" s="89">
        <f t="shared" si="39"/>
        <v>-4.2553191489361653E-2</v>
      </c>
      <c r="G162" s="155">
        <v>2356</v>
      </c>
      <c r="H162" s="155">
        <v>491</v>
      </c>
      <c r="I162" s="155">
        <v>3082</v>
      </c>
      <c r="J162" s="155">
        <v>1608</v>
      </c>
      <c r="K162" s="155">
        <v>1721</v>
      </c>
      <c r="L162" s="155">
        <v>28086</v>
      </c>
      <c r="M162" s="155">
        <v>7784</v>
      </c>
      <c r="N162" s="155">
        <v>5015</v>
      </c>
      <c r="O162" s="155">
        <v>1837</v>
      </c>
      <c r="P162" s="155">
        <v>85</v>
      </c>
      <c r="Q162" s="155">
        <v>0</v>
      </c>
      <c r="R162" s="155">
        <v>2364</v>
      </c>
      <c r="S162" s="155"/>
      <c r="T162" s="160">
        <f t="shared" si="40"/>
        <v>6.5444444444444443</v>
      </c>
      <c r="U162" s="160">
        <f t="shared" si="41"/>
        <v>1.3638888888888889</v>
      </c>
      <c r="V162" s="160">
        <f t="shared" si="42"/>
        <v>8.5611111111111118</v>
      </c>
      <c r="W162" s="160">
        <f t="shared" si="43"/>
        <v>4.4666666666666668</v>
      </c>
      <c r="X162" s="160">
        <f t="shared" si="44"/>
        <v>4.7805555555555559</v>
      </c>
      <c r="Y162" s="160">
        <f t="shared" si="45"/>
        <v>78.016666666666666</v>
      </c>
      <c r="Z162" s="160">
        <f t="shared" si="46"/>
        <v>21.622222222222224</v>
      </c>
      <c r="AA162" s="160">
        <f t="shared" si="47"/>
        <v>13.930555555555555</v>
      </c>
      <c r="AB162" s="160">
        <f t="shared" si="48"/>
        <v>5.1027777777777779</v>
      </c>
      <c r="AC162" s="160">
        <f t="shared" si="49"/>
        <v>0.2361111111111111</v>
      </c>
      <c r="AD162" s="160">
        <f t="shared" si="50"/>
        <v>0</v>
      </c>
      <c r="AE162" s="160">
        <f t="shared" si="51"/>
        <v>6.5666666666666664</v>
      </c>
    </row>
    <row r="163" spans="1:31" s="154" customFormat="1">
      <c r="A163" s="154">
        <v>494</v>
      </c>
      <c r="B163" s="154" t="s">
        <v>138</v>
      </c>
      <c r="C163" s="155">
        <v>5622</v>
      </c>
      <c r="D163" s="155">
        <v>5732</v>
      </c>
      <c r="E163" s="10">
        <f t="shared" si="38"/>
        <v>110</v>
      </c>
      <c r="F163" s="89">
        <f t="shared" si="39"/>
        <v>1.9565990750622486E-2</v>
      </c>
      <c r="G163" s="155">
        <v>644</v>
      </c>
      <c r="H163" s="155">
        <v>113</v>
      </c>
      <c r="I163" s="155">
        <v>913</v>
      </c>
      <c r="J163" s="155">
        <v>464</v>
      </c>
      <c r="K163" s="155">
        <v>435</v>
      </c>
      <c r="L163" s="155">
        <v>4572</v>
      </c>
      <c r="M163" s="155">
        <v>998</v>
      </c>
      <c r="N163" s="155">
        <v>512</v>
      </c>
      <c r="O163" s="155">
        <v>231</v>
      </c>
      <c r="P163" s="155">
        <v>0</v>
      </c>
      <c r="Q163" s="155">
        <v>0</v>
      </c>
      <c r="R163" s="155">
        <v>132</v>
      </c>
      <c r="S163" s="155"/>
      <c r="T163" s="160">
        <f t="shared" si="40"/>
        <v>0.11235170969993022</v>
      </c>
      <c r="U163" s="160">
        <f t="shared" si="41"/>
        <v>1.9713886950453594E-2</v>
      </c>
      <c r="V163" s="160">
        <f t="shared" si="42"/>
        <v>0.15928122819260293</v>
      </c>
      <c r="W163" s="160">
        <f t="shared" si="43"/>
        <v>8.0949057920446613E-2</v>
      </c>
      <c r="X163" s="160">
        <f t="shared" si="44"/>
        <v>7.58897418004187E-2</v>
      </c>
      <c r="Y163" s="160">
        <f t="shared" si="45"/>
        <v>0.7976273551988835</v>
      </c>
      <c r="Z163" s="160">
        <f t="shared" si="46"/>
        <v>0.17411025819958129</v>
      </c>
      <c r="AA163" s="160">
        <f t="shared" si="47"/>
        <v>8.932309839497557E-2</v>
      </c>
      <c r="AB163" s="160">
        <f t="shared" si="48"/>
        <v>4.0300069783670622E-2</v>
      </c>
      <c r="AC163" s="160">
        <f t="shared" si="49"/>
        <v>0</v>
      </c>
      <c r="AD163" s="160">
        <f t="shared" si="50"/>
        <v>0</v>
      </c>
      <c r="AE163" s="160">
        <f t="shared" si="51"/>
        <v>2.3028611304954642E-2</v>
      </c>
    </row>
    <row r="164" spans="1:31" s="154" customFormat="1">
      <c r="A164" s="154">
        <v>495</v>
      </c>
      <c r="B164" s="154" t="s">
        <v>280</v>
      </c>
      <c r="C164" s="155">
        <v>4473</v>
      </c>
      <c r="D164" s="155">
        <v>4421</v>
      </c>
      <c r="E164" s="10">
        <f t="shared" si="38"/>
        <v>-52</v>
      </c>
      <c r="F164" s="89">
        <f t="shared" si="39"/>
        <v>-1.1625307399955265E-2</v>
      </c>
      <c r="G164" s="155">
        <v>58</v>
      </c>
      <c r="H164" s="155">
        <v>12</v>
      </c>
      <c r="I164" s="155">
        <v>87</v>
      </c>
      <c r="J164" s="155">
        <v>50</v>
      </c>
      <c r="K164" s="155">
        <v>37</v>
      </c>
      <c r="L164" s="155">
        <v>675</v>
      </c>
      <c r="M164" s="155">
        <v>317</v>
      </c>
      <c r="N164" s="155">
        <v>149</v>
      </c>
      <c r="O164" s="155">
        <v>92</v>
      </c>
      <c r="P164" s="155">
        <v>0</v>
      </c>
      <c r="Q164" s="155">
        <v>0</v>
      </c>
      <c r="R164" s="155">
        <v>30</v>
      </c>
      <c r="S164" s="155"/>
      <c r="T164" s="160">
        <f t="shared" si="40"/>
        <v>1.3119203800045238E-2</v>
      </c>
      <c r="U164" s="160">
        <f t="shared" si="41"/>
        <v>2.7143180275955667E-3</v>
      </c>
      <c r="V164" s="160">
        <f t="shared" si="42"/>
        <v>1.9678805700067858E-2</v>
      </c>
      <c r="W164" s="160">
        <f t="shared" si="43"/>
        <v>1.1309658448314861E-2</v>
      </c>
      <c r="X164" s="160">
        <f t="shared" si="44"/>
        <v>8.3691472517529973E-3</v>
      </c>
      <c r="Y164" s="160">
        <f t="shared" si="45"/>
        <v>0.15268038905225062</v>
      </c>
      <c r="Z164" s="160">
        <f t="shared" si="46"/>
        <v>7.1703234562316212E-2</v>
      </c>
      <c r="AA164" s="160">
        <f t="shared" si="47"/>
        <v>3.3702782175978288E-2</v>
      </c>
      <c r="AB164" s="160">
        <f t="shared" si="48"/>
        <v>2.0809771544899346E-2</v>
      </c>
      <c r="AC164" s="160">
        <f t="shared" si="49"/>
        <v>0</v>
      </c>
      <c r="AD164" s="160">
        <f t="shared" si="50"/>
        <v>0</v>
      </c>
      <c r="AE164" s="160">
        <f t="shared" si="51"/>
        <v>6.7857950689889169E-3</v>
      </c>
    </row>
    <row r="165" spans="1:31" s="154" customFormat="1">
      <c r="A165" s="154">
        <v>498</v>
      </c>
      <c r="B165" s="154" t="s">
        <v>281</v>
      </c>
      <c r="C165" s="155">
        <v>45988</v>
      </c>
      <c r="D165" s="155">
        <v>45811</v>
      </c>
      <c r="E165" s="10">
        <f t="shared" si="38"/>
        <v>-177</v>
      </c>
      <c r="F165" s="89">
        <f t="shared" si="39"/>
        <v>-3.8488301295990235E-3</v>
      </c>
      <c r="G165" s="155">
        <v>96</v>
      </c>
      <c r="H165" s="155">
        <v>20</v>
      </c>
      <c r="I165" s="155">
        <v>154</v>
      </c>
      <c r="J165" s="155">
        <v>72</v>
      </c>
      <c r="K165" s="155">
        <v>71</v>
      </c>
      <c r="L165" s="155">
        <v>1209</v>
      </c>
      <c r="M165" s="155">
        <v>353</v>
      </c>
      <c r="N165" s="155">
        <v>232</v>
      </c>
      <c r="O165" s="155">
        <v>74</v>
      </c>
      <c r="P165" s="155">
        <v>13</v>
      </c>
      <c r="Q165" s="155">
        <v>0</v>
      </c>
      <c r="R165" s="155">
        <v>99</v>
      </c>
      <c r="S165" s="155"/>
      <c r="T165" s="160">
        <f t="shared" si="40"/>
        <v>2.0955665669817295E-3</v>
      </c>
      <c r="U165" s="160">
        <f t="shared" si="41"/>
        <v>4.3657636812119362E-4</v>
      </c>
      <c r="V165" s="160">
        <f t="shared" si="42"/>
        <v>3.3616380345331907E-3</v>
      </c>
      <c r="W165" s="160">
        <f t="shared" si="43"/>
        <v>1.571674925236297E-3</v>
      </c>
      <c r="X165" s="160">
        <f t="shared" si="44"/>
        <v>1.5498461068302373E-3</v>
      </c>
      <c r="Y165" s="160">
        <f t="shared" si="45"/>
        <v>2.6391041452926152E-2</v>
      </c>
      <c r="Z165" s="160">
        <f t="shared" si="46"/>
        <v>7.7055728973390667E-3</v>
      </c>
      <c r="AA165" s="160">
        <f t="shared" si="47"/>
        <v>5.0642858702058457E-3</v>
      </c>
      <c r="AB165" s="160">
        <f t="shared" si="48"/>
        <v>1.6153325620484164E-3</v>
      </c>
      <c r="AC165" s="160">
        <f t="shared" si="49"/>
        <v>2.8377463927877584E-4</v>
      </c>
      <c r="AD165" s="160">
        <f t="shared" si="50"/>
        <v>0</v>
      </c>
      <c r="AE165" s="160">
        <f t="shared" si="51"/>
        <v>2.1610530221999082E-3</v>
      </c>
    </row>
    <row r="166" spans="1:31" s="154" customFormat="1">
      <c r="A166" s="154">
        <v>499</v>
      </c>
      <c r="B166" s="154" t="s">
        <v>139</v>
      </c>
      <c r="C166" s="155">
        <v>15086</v>
      </c>
      <c r="D166" s="155">
        <v>14991</v>
      </c>
      <c r="E166" s="10">
        <f t="shared" si="38"/>
        <v>-95</v>
      </c>
      <c r="F166" s="89">
        <f t="shared" si="39"/>
        <v>-6.2972292191435519E-3</v>
      </c>
      <c r="G166" s="155">
        <v>1306</v>
      </c>
      <c r="H166" s="155">
        <v>259</v>
      </c>
      <c r="I166" s="155">
        <v>1682</v>
      </c>
      <c r="J166" s="155">
        <v>783</v>
      </c>
      <c r="K166" s="155">
        <v>737</v>
      </c>
      <c r="L166" s="155">
        <v>10382</v>
      </c>
      <c r="M166" s="155">
        <v>2319</v>
      </c>
      <c r="N166" s="155">
        <v>1545</v>
      </c>
      <c r="O166" s="155">
        <v>649</v>
      </c>
      <c r="P166" s="155">
        <v>13483</v>
      </c>
      <c r="Q166" s="155">
        <v>0</v>
      </c>
      <c r="R166" s="155">
        <v>596</v>
      </c>
      <c r="S166" s="155"/>
      <c r="T166" s="160">
        <f t="shared" si="40"/>
        <v>8.7118938029484352E-2</v>
      </c>
      <c r="U166" s="160">
        <f t="shared" si="41"/>
        <v>1.7277032886398504E-2</v>
      </c>
      <c r="V166" s="160">
        <f t="shared" si="42"/>
        <v>0.11220065372556867</v>
      </c>
      <c r="W166" s="160">
        <f t="shared" si="43"/>
        <v>5.2231338803281971E-2</v>
      </c>
      <c r="X166" s="160">
        <f t="shared" si="44"/>
        <v>4.9162831031952507E-2</v>
      </c>
      <c r="Y166" s="160">
        <f t="shared" si="45"/>
        <v>0.69254886265092386</v>
      </c>
      <c r="Z166" s="160">
        <f t="shared" si="46"/>
        <v>0.15469281568941365</v>
      </c>
      <c r="AA166" s="160">
        <f t="shared" si="47"/>
        <v>0.10306183710226136</v>
      </c>
      <c r="AB166" s="160">
        <f t="shared" si="48"/>
        <v>4.3292642252017878E-2</v>
      </c>
      <c r="AC166" s="160">
        <f t="shared" si="49"/>
        <v>0.8994063104529384</v>
      </c>
      <c r="AD166" s="160">
        <f t="shared" si="50"/>
        <v>0</v>
      </c>
      <c r="AE166" s="160">
        <f t="shared" si="51"/>
        <v>3.9757187645920886E-2</v>
      </c>
    </row>
    <row r="167" spans="1:31" s="154" customFormat="1">
      <c r="A167" s="154">
        <v>500</v>
      </c>
      <c r="B167" s="154" t="s">
        <v>141</v>
      </c>
      <c r="C167" s="155">
        <v>5487</v>
      </c>
      <c r="D167" s="155">
        <v>5479</v>
      </c>
      <c r="E167" s="10">
        <f t="shared" si="38"/>
        <v>-8</v>
      </c>
      <c r="F167" s="89">
        <f t="shared" si="39"/>
        <v>-1.4579916165482487E-3</v>
      </c>
      <c r="G167" s="155">
        <v>680</v>
      </c>
      <c r="H167" s="155">
        <v>130</v>
      </c>
      <c r="I167" s="155">
        <v>1057</v>
      </c>
      <c r="J167" s="155">
        <v>494</v>
      </c>
      <c r="K167" s="155">
        <v>449</v>
      </c>
      <c r="L167" s="155">
        <v>5626</v>
      </c>
      <c r="M167" s="155">
        <v>1190</v>
      </c>
      <c r="N167" s="155">
        <v>677</v>
      </c>
      <c r="O167" s="155">
        <v>183</v>
      </c>
      <c r="P167" s="155">
        <v>12</v>
      </c>
      <c r="Q167" s="155">
        <v>0</v>
      </c>
      <c r="R167" s="155">
        <v>196</v>
      </c>
      <c r="S167" s="155"/>
      <c r="T167" s="160">
        <f t="shared" si="40"/>
        <v>0.12411023909472531</v>
      </c>
      <c r="U167" s="160">
        <f t="shared" si="41"/>
        <v>2.3726957473991603E-2</v>
      </c>
      <c r="V167" s="160">
        <f t="shared" si="42"/>
        <v>0.19291841576930097</v>
      </c>
      <c r="W167" s="160">
        <f t="shared" si="43"/>
        <v>9.0162438401168096E-2</v>
      </c>
      <c r="X167" s="160">
        <f t="shared" si="44"/>
        <v>8.1949260814017155E-2</v>
      </c>
      <c r="Y167" s="160">
        <f t="shared" si="45"/>
        <v>1.0268297134513598</v>
      </c>
      <c r="Z167" s="160">
        <f t="shared" si="46"/>
        <v>0.21719291841576929</v>
      </c>
      <c r="AA167" s="160">
        <f t="shared" si="47"/>
        <v>0.12356269392224858</v>
      </c>
      <c r="AB167" s="160">
        <f t="shared" si="48"/>
        <v>3.3400255521080488E-2</v>
      </c>
      <c r="AC167" s="160">
        <f t="shared" si="49"/>
        <v>2.1901806899069175E-3</v>
      </c>
      <c r="AD167" s="160">
        <f t="shared" si="50"/>
        <v>0</v>
      </c>
      <c r="AE167" s="160">
        <f t="shared" si="51"/>
        <v>3.5772951268479652E-2</v>
      </c>
    </row>
    <row r="168" spans="1:31" s="154" customFormat="1">
      <c r="A168" s="154">
        <v>503</v>
      </c>
      <c r="B168" s="154" t="s">
        <v>142</v>
      </c>
      <c r="C168" s="155">
        <v>11742</v>
      </c>
      <c r="D168" s="155">
        <v>11757</v>
      </c>
      <c r="E168" s="10">
        <f t="shared" si="38"/>
        <v>15</v>
      </c>
      <c r="F168" s="89">
        <f t="shared" si="39"/>
        <v>1.2774655084313302E-3</v>
      </c>
      <c r="G168" s="155">
        <v>392</v>
      </c>
      <c r="H168" s="155">
        <v>77</v>
      </c>
      <c r="I168" s="155">
        <v>461</v>
      </c>
      <c r="J168" s="155">
        <v>265</v>
      </c>
      <c r="K168" s="155">
        <v>242</v>
      </c>
      <c r="L168" s="155">
        <v>3995</v>
      </c>
      <c r="M168" s="155">
        <v>1098</v>
      </c>
      <c r="N168" s="155">
        <v>719</v>
      </c>
      <c r="O168" s="155">
        <v>290</v>
      </c>
      <c r="P168" s="155">
        <v>65</v>
      </c>
      <c r="Q168" s="155">
        <v>0</v>
      </c>
      <c r="R168" s="155">
        <v>237</v>
      </c>
      <c r="S168" s="155"/>
      <c r="T168" s="160">
        <f t="shared" si="40"/>
        <v>3.3341838904482439E-2</v>
      </c>
      <c r="U168" s="160">
        <f t="shared" si="41"/>
        <v>6.54928978480905E-3</v>
      </c>
      <c r="V168" s="160">
        <f t="shared" si="42"/>
        <v>3.9210682997363272E-2</v>
      </c>
      <c r="W168" s="160">
        <f t="shared" si="43"/>
        <v>2.2539763545122056E-2</v>
      </c>
      <c r="X168" s="160">
        <f t="shared" si="44"/>
        <v>2.0583482180828443E-2</v>
      </c>
      <c r="Y168" s="160">
        <f t="shared" si="45"/>
        <v>0.33979756740665135</v>
      </c>
      <c r="Z168" s="160">
        <f t="shared" si="46"/>
        <v>9.3391171217147226E-2</v>
      </c>
      <c r="AA168" s="160">
        <f t="shared" si="47"/>
        <v>6.1155056562048143E-2</v>
      </c>
      <c r="AB168" s="160">
        <f t="shared" si="48"/>
        <v>2.4666156332397722E-2</v>
      </c>
      <c r="AC168" s="160">
        <f t="shared" si="49"/>
        <v>5.5286212469167302E-3</v>
      </c>
      <c r="AD168" s="160">
        <f t="shared" si="50"/>
        <v>0</v>
      </c>
      <c r="AE168" s="160">
        <f t="shared" si="51"/>
        <v>2.0158203623373311E-2</v>
      </c>
    </row>
    <row r="169" spans="1:31" s="154" customFormat="1">
      <c r="A169" s="154">
        <v>504</v>
      </c>
      <c r="B169" s="154" t="s">
        <v>282</v>
      </c>
      <c r="C169" s="155">
        <v>1990</v>
      </c>
      <c r="D169" s="155">
        <v>1978</v>
      </c>
      <c r="E169" s="10">
        <f t="shared" si="38"/>
        <v>-12</v>
      </c>
      <c r="F169" s="89">
        <f t="shared" si="39"/>
        <v>-6.0301507537688925E-3</v>
      </c>
      <c r="G169" s="155">
        <v>73</v>
      </c>
      <c r="H169" s="155">
        <v>11</v>
      </c>
      <c r="I169" s="155">
        <v>118</v>
      </c>
      <c r="J169" s="155">
        <v>67</v>
      </c>
      <c r="K169" s="155">
        <v>57</v>
      </c>
      <c r="L169" s="155">
        <v>901</v>
      </c>
      <c r="M169" s="155">
        <v>282</v>
      </c>
      <c r="N169" s="155">
        <v>192</v>
      </c>
      <c r="O169" s="155">
        <v>63</v>
      </c>
      <c r="P169" s="155">
        <v>158</v>
      </c>
      <c r="Q169" s="155">
        <v>0</v>
      </c>
      <c r="R169" s="155">
        <v>67</v>
      </c>
      <c r="S169" s="155"/>
      <c r="T169" s="160">
        <f t="shared" si="40"/>
        <v>3.6905965621840245E-2</v>
      </c>
      <c r="U169" s="160">
        <f t="shared" si="41"/>
        <v>5.561172901921132E-3</v>
      </c>
      <c r="V169" s="160">
        <f t="shared" si="42"/>
        <v>5.9656218402426693E-2</v>
      </c>
      <c r="W169" s="160">
        <f t="shared" si="43"/>
        <v>3.3872598584428718E-2</v>
      </c>
      <c r="X169" s="160">
        <f t="shared" si="44"/>
        <v>2.8816986855409503E-2</v>
      </c>
      <c r="Y169" s="160">
        <f t="shared" si="45"/>
        <v>0.45551061678463095</v>
      </c>
      <c r="Z169" s="160">
        <f t="shared" si="46"/>
        <v>0.14256825075834176</v>
      </c>
      <c r="AA169" s="160">
        <f t="shared" si="47"/>
        <v>9.7067745197168862E-2</v>
      </c>
      <c r="AB169" s="160">
        <f t="shared" si="48"/>
        <v>3.185035389282103E-2</v>
      </c>
      <c r="AC169" s="160">
        <f t="shared" si="49"/>
        <v>7.9878665318503544E-2</v>
      </c>
      <c r="AD169" s="160">
        <f t="shared" si="50"/>
        <v>0</v>
      </c>
      <c r="AE169" s="160">
        <f t="shared" si="51"/>
        <v>3.3872598584428718E-2</v>
      </c>
    </row>
    <row r="170" spans="1:31" s="154" customFormat="1">
      <c r="A170" s="154">
        <v>505</v>
      </c>
      <c r="B170" s="154" t="s">
        <v>143</v>
      </c>
      <c r="C170" s="155">
        <v>9612</v>
      </c>
      <c r="D170" s="155">
        <v>9642</v>
      </c>
      <c r="E170" s="10">
        <f t="shared" si="38"/>
        <v>30</v>
      </c>
      <c r="F170" s="89">
        <f t="shared" si="39"/>
        <v>3.1210986267165008E-3</v>
      </c>
      <c r="G170" s="155">
        <v>1190</v>
      </c>
      <c r="H170" s="155">
        <v>285</v>
      </c>
      <c r="I170" s="155">
        <v>1722</v>
      </c>
      <c r="J170" s="155">
        <v>966</v>
      </c>
      <c r="K170" s="155">
        <v>870</v>
      </c>
      <c r="L170" s="155">
        <v>11618</v>
      </c>
      <c r="M170" s="155">
        <v>2439</v>
      </c>
      <c r="N170" s="155">
        <v>1358</v>
      </c>
      <c r="O170" s="155">
        <v>464</v>
      </c>
      <c r="P170" s="155">
        <v>167</v>
      </c>
      <c r="Q170" s="155">
        <v>0</v>
      </c>
      <c r="R170" s="155">
        <v>970</v>
      </c>
      <c r="S170" s="155"/>
      <c r="T170" s="160">
        <f t="shared" si="40"/>
        <v>0.12341837792989006</v>
      </c>
      <c r="U170" s="160">
        <f t="shared" si="41"/>
        <v>2.9558182949595519E-2</v>
      </c>
      <c r="V170" s="160">
        <f t="shared" si="42"/>
        <v>0.17859365276913503</v>
      </c>
      <c r="W170" s="160">
        <f t="shared" si="43"/>
        <v>0.10018668326073429</v>
      </c>
      <c r="X170" s="160">
        <f t="shared" si="44"/>
        <v>9.0230242688238954E-2</v>
      </c>
      <c r="Y170" s="160">
        <f t="shared" si="45"/>
        <v>1.2049367351171956</v>
      </c>
      <c r="Z170" s="160">
        <f t="shared" si="46"/>
        <v>0.25295581829495956</v>
      </c>
      <c r="AA170" s="160">
        <f t="shared" si="47"/>
        <v>0.14084214893175689</v>
      </c>
      <c r="AB170" s="160">
        <f t="shared" si="48"/>
        <v>4.8122796100394112E-2</v>
      </c>
      <c r="AC170" s="160">
        <f t="shared" si="49"/>
        <v>1.7320058079236672E-2</v>
      </c>
      <c r="AD170" s="160">
        <f t="shared" si="50"/>
        <v>0</v>
      </c>
      <c r="AE170" s="160">
        <f t="shared" si="51"/>
        <v>0.10060153495125493</v>
      </c>
    </row>
    <row r="171" spans="1:31" s="154" customFormat="1">
      <c r="A171" s="154">
        <v>507</v>
      </c>
      <c r="B171" s="154" t="s">
        <v>144</v>
      </c>
      <c r="C171" s="155">
        <v>1076</v>
      </c>
      <c r="D171" s="155">
        <v>1067</v>
      </c>
      <c r="E171" s="10">
        <f t="shared" si="38"/>
        <v>-9</v>
      </c>
      <c r="F171" s="89">
        <f t="shared" si="39"/>
        <v>-8.3643122676579917E-3</v>
      </c>
      <c r="G171" s="155">
        <v>173</v>
      </c>
      <c r="H171" s="155">
        <v>35</v>
      </c>
      <c r="I171" s="155">
        <v>291</v>
      </c>
      <c r="J171" s="155">
        <v>155</v>
      </c>
      <c r="K171" s="155">
        <v>139</v>
      </c>
      <c r="L171" s="155">
        <v>2595</v>
      </c>
      <c r="M171" s="155">
        <v>1180</v>
      </c>
      <c r="N171" s="155">
        <v>713</v>
      </c>
      <c r="O171" s="155">
        <v>283</v>
      </c>
      <c r="P171" s="155">
        <v>13</v>
      </c>
      <c r="Q171" s="155">
        <v>0</v>
      </c>
      <c r="R171" s="155">
        <v>151</v>
      </c>
      <c r="S171" s="155"/>
      <c r="T171" s="160">
        <f t="shared" si="40"/>
        <v>0.16213683223992503</v>
      </c>
      <c r="U171" s="160">
        <f t="shared" si="41"/>
        <v>3.280224929709466E-2</v>
      </c>
      <c r="V171" s="160">
        <f t="shared" si="42"/>
        <v>0.27272727272727271</v>
      </c>
      <c r="W171" s="160">
        <f t="shared" si="43"/>
        <v>0.14526710402999063</v>
      </c>
      <c r="X171" s="160">
        <f t="shared" si="44"/>
        <v>0.13027179006560449</v>
      </c>
      <c r="Y171" s="160">
        <f t="shared" si="45"/>
        <v>2.4320524835988753</v>
      </c>
      <c r="Z171" s="160">
        <f t="shared" si="46"/>
        <v>1.105904404873477</v>
      </c>
      <c r="AA171" s="160">
        <f t="shared" si="47"/>
        <v>0.66822867853795687</v>
      </c>
      <c r="AB171" s="160">
        <f t="shared" si="48"/>
        <v>0.26522961574507964</v>
      </c>
      <c r="AC171" s="160">
        <f t="shared" si="49"/>
        <v>1.2183692596063731E-2</v>
      </c>
      <c r="AD171" s="160">
        <f t="shared" si="50"/>
        <v>0</v>
      </c>
      <c r="AE171" s="160">
        <f t="shared" si="51"/>
        <v>0.14151827553889409</v>
      </c>
    </row>
    <row r="172" spans="1:31" s="154" customFormat="1">
      <c r="A172" s="154">
        <v>508</v>
      </c>
      <c r="B172" s="154" t="s">
        <v>145</v>
      </c>
      <c r="C172" s="155">
        <v>3055</v>
      </c>
      <c r="D172" s="155">
        <v>2967</v>
      </c>
      <c r="E172" s="10">
        <f t="shared" si="38"/>
        <v>-88</v>
      </c>
      <c r="F172" s="89">
        <f t="shared" si="39"/>
        <v>-2.8805237315875587E-2</v>
      </c>
      <c r="G172" s="155">
        <v>338</v>
      </c>
      <c r="H172" s="155">
        <v>62</v>
      </c>
      <c r="I172" s="155">
        <v>488</v>
      </c>
      <c r="J172" s="155">
        <v>264</v>
      </c>
      <c r="K172" s="155">
        <v>248</v>
      </c>
      <c r="L172" s="155">
        <v>4452</v>
      </c>
      <c r="M172" s="155">
        <v>1843</v>
      </c>
      <c r="N172" s="155">
        <v>1175</v>
      </c>
      <c r="O172" s="155">
        <v>490</v>
      </c>
      <c r="P172" s="155">
        <v>14</v>
      </c>
      <c r="Q172" s="155">
        <v>0</v>
      </c>
      <c r="R172" s="155">
        <v>274</v>
      </c>
      <c r="S172" s="155"/>
      <c r="T172" s="160">
        <f t="shared" si="40"/>
        <v>0.11391978429389957</v>
      </c>
      <c r="U172" s="160">
        <f t="shared" si="41"/>
        <v>2.0896528479946073E-2</v>
      </c>
      <c r="V172" s="160">
        <f t="shared" si="42"/>
        <v>0.16447590158409167</v>
      </c>
      <c r="W172" s="160">
        <f t="shared" si="43"/>
        <v>8.8978766430738113E-2</v>
      </c>
      <c r="X172" s="160">
        <f t="shared" si="44"/>
        <v>8.3586113919784294E-2</v>
      </c>
      <c r="Y172" s="160">
        <f t="shared" si="45"/>
        <v>1.5005055611729019</v>
      </c>
      <c r="Z172" s="160">
        <f t="shared" si="46"/>
        <v>0.62116616110549372</v>
      </c>
      <c r="AA172" s="160">
        <f t="shared" si="47"/>
        <v>0.39602291877317153</v>
      </c>
      <c r="AB172" s="160">
        <f t="shared" si="48"/>
        <v>0.16514998314796089</v>
      </c>
      <c r="AC172" s="160">
        <f t="shared" si="49"/>
        <v>4.7185709470845974E-3</v>
      </c>
      <c r="AD172" s="160">
        <f t="shared" si="50"/>
        <v>0</v>
      </c>
      <c r="AE172" s="160">
        <f t="shared" si="51"/>
        <v>9.2349174250084265E-2</v>
      </c>
    </row>
    <row r="173" spans="1:31" s="154" customFormat="1">
      <c r="A173" s="154">
        <v>529</v>
      </c>
      <c r="B173" s="154" t="s">
        <v>448</v>
      </c>
      <c r="C173" s="155">
        <v>1835</v>
      </c>
      <c r="D173" s="155">
        <v>1791</v>
      </c>
      <c r="E173" s="10">
        <f t="shared" si="38"/>
        <v>-44</v>
      </c>
      <c r="F173" s="89">
        <f t="shared" si="39"/>
        <v>-2.3978201634877405E-2</v>
      </c>
      <c r="G173" s="155">
        <v>936</v>
      </c>
      <c r="H173" s="155">
        <v>200</v>
      </c>
      <c r="I173" s="155">
        <v>1253</v>
      </c>
      <c r="J173" s="155">
        <v>730</v>
      </c>
      <c r="K173" s="155">
        <v>664</v>
      </c>
      <c r="L173" s="155">
        <v>10609</v>
      </c>
      <c r="M173" s="155">
        <v>3040</v>
      </c>
      <c r="N173" s="155">
        <v>1856</v>
      </c>
      <c r="O173" s="155">
        <v>562</v>
      </c>
      <c r="P173" s="155">
        <v>270</v>
      </c>
      <c r="Q173" s="155">
        <v>0</v>
      </c>
      <c r="R173" s="155">
        <v>658</v>
      </c>
      <c r="S173" s="155"/>
      <c r="T173" s="160">
        <f t="shared" si="40"/>
        <v>0.52261306532663321</v>
      </c>
      <c r="U173" s="160">
        <f t="shared" si="41"/>
        <v>0.11166945840312674</v>
      </c>
      <c r="V173" s="160">
        <f t="shared" si="42"/>
        <v>0.699609156895589</v>
      </c>
      <c r="W173" s="160">
        <f t="shared" si="43"/>
        <v>0.40759352317141262</v>
      </c>
      <c r="X173" s="160">
        <f t="shared" si="44"/>
        <v>0.37074260189838082</v>
      </c>
      <c r="Y173" s="160">
        <f t="shared" si="45"/>
        <v>5.9235064209938582</v>
      </c>
      <c r="Z173" s="160">
        <f t="shared" si="46"/>
        <v>1.6973757677275265</v>
      </c>
      <c r="AA173" s="160">
        <f t="shared" si="47"/>
        <v>1.0362925739810163</v>
      </c>
      <c r="AB173" s="160">
        <f t="shared" si="48"/>
        <v>0.31379117811278617</v>
      </c>
      <c r="AC173" s="160">
        <f t="shared" si="49"/>
        <v>0.15075376884422109</v>
      </c>
      <c r="AD173" s="160">
        <f t="shared" si="50"/>
        <v>0</v>
      </c>
      <c r="AE173" s="160">
        <f t="shared" si="51"/>
        <v>0.36739251814628698</v>
      </c>
    </row>
    <row r="174" spans="1:31" s="154" customFormat="1">
      <c r="A174" s="154">
        <v>531</v>
      </c>
      <c r="B174" s="154" t="s">
        <v>147</v>
      </c>
      <c r="C174" s="155">
        <v>52122</v>
      </c>
      <c r="D174" s="155">
        <v>51980</v>
      </c>
      <c r="E174" s="10">
        <f t="shared" si="38"/>
        <v>-142</v>
      </c>
      <c r="F174" s="89">
        <f t="shared" si="39"/>
        <v>-2.7243774222017736E-3</v>
      </c>
      <c r="G174" s="155">
        <v>184</v>
      </c>
      <c r="H174" s="155">
        <v>45</v>
      </c>
      <c r="I174" s="155">
        <v>347</v>
      </c>
      <c r="J174" s="155">
        <v>182</v>
      </c>
      <c r="K174" s="155">
        <v>191</v>
      </c>
      <c r="L174" s="155">
        <v>2586</v>
      </c>
      <c r="M174" s="155">
        <v>766</v>
      </c>
      <c r="N174" s="155">
        <v>579</v>
      </c>
      <c r="O174" s="155">
        <v>192</v>
      </c>
      <c r="P174" s="155">
        <v>29</v>
      </c>
      <c r="Q174" s="155">
        <v>0</v>
      </c>
      <c r="R174" s="155">
        <v>97</v>
      </c>
      <c r="S174" s="155"/>
      <c r="T174" s="160">
        <f t="shared" si="40"/>
        <v>3.5398230088495575E-3</v>
      </c>
      <c r="U174" s="160">
        <f t="shared" si="41"/>
        <v>8.6571758368603311E-4</v>
      </c>
      <c r="V174" s="160">
        <f t="shared" si="42"/>
        <v>6.6756444786456332E-3</v>
      </c>
      <c r="W174" s="160">
        <f t="shared" si="43"/>
        <v>3.5013466717968449E-3</v>
      </c>
      <c r="X174" s="160">
        <f t="shared" si="44"/>
        <v>3.6744901885340515E-3</v>
      </c>
      <c r="Y174" s="160">
        <f t="shared" si="45"/>
        <v>4.9749903809157371E-2</v>
      </c>
      <c r="Z174" s="160">
        <f t="shared" si="46"/>
        <v>1.4736437091188919E-2</v>
      </c>
      <c r="AA174" s="160">
        <f t="shared" si="47"/>
        <v>1.1138899576760293E-2</v>
      </c>
      <c r="AB174" s="160">
        <f t="shared" si="48"/>
        <v>3.693728357060408E-3</v>
      </c>
      <c r="AC174" s="160">
        <f t="shared" si="49"/>
        <v>5.5790688726433247E-4</v>
      </c>
      <c r="AD174" s="160">
        <f t="shared" si="50"/>
        <v>0</v>
      </c>
      <c r="AE174" s="160">
        <f t="shared" si="51"/>
        <v>1.8661023470565603E-3</v>
      </c>
    </row>
    <row r="175" spans="1:31" s="154" customFormat="1">
      <c r="A175" s="154">
        <v>535</v>
      </c>
      <c r="B175" s="154" t="s">
        <v>148</v>
      </c>
      <c r="C175" s="155">
        <v>8909</v>
      </c>
      <c r="D175" s="155">
        <v>8882</v>
      </c>
      <c r="E175" s="10">
        <f t="shared" si="38"/>
        <v>-27</v>
      </c>
      <c r="F175" s="89">
        <f t="shared" si="39"/>
        <v>-3.0306431698282621E-3</v>
      </c>
      <c r="G175" s="155">
        <v>713</v>
      </c>
      <c r="H175" s="155">
        <v>128</v>
      </c>
      <c r="I175" s="155">
        <v>1051</v>
      </c>
      <c r="J175" s="155">
        <v>526</v>
      </c>
      <c r="K175" s="155">
        <v>485</v>
      </c>
      <c r="L175" s="155">
        <v>5017</v>
      </c>
      <c r="M175" s="155">
        <v>1344</v>
      </c>
      <c r="N175" s="155">
        <v>788</v>
      </c>
      <c r="O175" s="155">
        <v>357</v>
      </c>
      <c r="P175" s="155">
        <v>0</v>
      </c>
      <c r="Q175" s="155">
        <v>0</v>
      </c>
      <c r="R175" s="155">
        <v>115</v>
      </c>
      <c r="S175" s="155"/>
      <c r="T175" s="160">
        <f t="shared" si="40"/>
        <v>8.0274712902499434E-2</v>
      </c>
      <c r="U175" s="160">
        <f t="shared" si="41"/>
        <v>1.4411168655708174E-2</v>
      </c>
      <c r="V175" s="160">
        <f t="shared" si="42"/>
        <v>0.11832920513397883</v>
      </c>
      <c r="W175" s="160">
        <f t="shared" si="43"/>
        <v>5.922089619455078E-2</v>
      </c>
      <c r="X175" s="160">
        <f t="shared" si="44"/>
        <v>5.460481873451925E-2</v>
      </c>
      <c r="Y175" s="160">
        <f t="shared" si="45"/>
        <v>0.56485025895068675</v>
      </c>
      <c r="Z175" s="160">
        <f t="shared" si="46"/>
        <v>0.15131727088493582</v>
      </c>
      <c r="AA175" s="160">
        <f t="shared" si="47"/>
        <v>8.8718757036703441E-2</v>
      </c>
      <c r="AB175" s="160">
        <f t="shared" si="48"/>
        <v>4.019365007881108E-2</v>
      </c>
      <c r="AC175" s="160">
        <f t="shared" si="49"/>
        <v>0</v>
      </c>
      <c r="AD175" s="160">
        <f t="shared" si="50"/>
        <v>0</v>
      </c>
      <c r="AE175" s="160">
        <f t="shared" si="51"/>
        <v>1.2947534339112813E-2</v>
      </c>
    </row>
    <row r="176" spans="1:31" s="154" customFormat="1">
      <c r="A176" s="154">
        <v>536</v>
      </c>
      <c r="B176" s="154" t="s">
        <v>68</v>
      </c>
      <c r="C176" s="155">
        <v>1488</v>
      </c>
      <c r="D176" s="155">
        <v>1477</v>
      </c>
      <c r="E176" s="10">
        <f t="shared" si="38"/>
        <v>-11</v>
      </c>
      <c r="F176" s="89">
        <f t="shared" si="39"/>
        <v>-7.3924731182796188E-3</v>
      </c>
      <c r="G176" s="155">
        <v>2060</v>
      </c>
      <c r="H176" s="155">
        <v>364</v>
      </c>
      <c r="I176" s="155">
        <v>2749</v>
      </c>
      <c r="J176" s="155">
        <v>1522</v>
      </c>
      <c r="K176" s="155">
        <v>1345</v>
      </c>
      <c r="L176" s="155">
        <v>19832</v>
      </c>
      <c r="M176" s="155">
        <v>4134</v>
      </c>
      <c r="N176" s="155">
        <v>2456</v>
      </c>
      <c r="O176" s="155">
        <v>884</v>
      </c>
      <c r="P176" s="155">
        <v>117</v>
      </c>
      <c r="Q176" s="155">
        <v>0</v>
      </c>
      <c r="R176" s="155">
        <v>1117</v>
      </c>
      <c r="S176" s="155"/>
      <c r="T176" s="160">
        <f t="shared" si="40"/>
        <v>1.3947190250507786</v>
      </c>
      <c r="U176" s="160">
        <f t="shared" si="41"/>
        <v>0.24644549763033174</v>
      </c>
      <c r="V176" s="160">
        <f t="shared" si="42"/>
        <v>1.8612051455653351</v>
      </c>
      <c r="W176" s="160">
        <f t="shared" si="43"/>
        <v>1.0304671631685849</v>
      </c>
      <c r="X176" s="160">
        <f t="shared" si="44"/>
        <v>0.91062965470548407</v>
      </c>
      <c r="Y176" s="160">
        <f t="shared" si="45"/>
        <v>13.427217332430603</v>
      </c>
      <c r="Z176" s="160">
        <f t="shared" si="46"/>
        <v>2.7989167230873391</v>
      </c>
      <c r="AA176" s="160">
        <f t="shared" si="47"/>
        <v>1.6628300609343263</v>
      </c>
      <c r="AB176" s="160">
        <f t="shared" si="48"/>
        <v>0.5985104942450914</v>
      </c>
      <c r="AC176" s="160">
        <f t="shared" si="49"/>
        <v>7.9214624238320916E-2</v>
      </c>
      <c r="AD176" s="160">
        <f t="shared" si="50"/>
        <v>0</v>
      </c>
      <c r="AE176" s="160">
        <f t="shared" si="51"/>
        <v>0.75626269465132023</v>
      </c>
    </row>
    <row r="177" spans="1:31" s="154" customFormat="1">
      <c r="A177" s="154">
        <v>538</v>
      </c>
      <c r="B177" s="154" t="s">
        <v>284</v>
      </c>
      <c r="C177" s="155">
        <v>2321</v>
      </c>
      <c r="D177" s="155">
        <v>2281</v>
      </c>
      <c r="E177" s="10">
        <f t="shared" si="38"/>
        <v>-40</v>
      </c>
      <c r="F177" s="89">
        <f t="shared" si="39"/>
        <v>-1.7233950883239979E-2</v>
      </c>
      <c r="G177" s="155">
        <v>273</v>
      </c>
      <c r="H177" s="155">
        <v>50</v>
      </c>
      <c r="I177" s="155">
        <v>410</v>
      </c>
      <c r="J177" s="155">
        <v>209</v>
      </c>
      <c r="K177" s="155">
        <v>185</v>
      </c>
      <c r="L177" s="155">
        <v>2534</v>
      </c>
      <c r="M177" s="155">
        <v>576</v>
      </c>
      <c r="N177" s="155">
        <v>295</v>
      </c>
      <c r="O177" s="155">
        <v>112</v>
      </c>
      <c r="P177" s="155">
        <v>37</v>
      </c>
      <c r="Q177" s="155">
        <v>0</v>
      </c>
      <c r="R177" s="155">
        <v>105</v>
      </c>
      <c r="S177" s="155"/>
      <c r="T177" s="160">
        <f t="shared" si="40"/>
        <v>0.11968434896975011</v>
      </c>
      <c r="U177" s="160">
        <f t="shared" si="41"/>
        <v>2.1920210434020166E-2</v>
      </c>
      <c r="V177" s="160">
        <f t="shared" si="42"/>
        <v>0.17974572555896537</v>
      </c>
      <c r="W177" s="160">
        <f t="shared" si="43"/>
        <v>9.1626479614204295E-2</v>
      </c>
      <c r="X177" s="160">
        <f t="shared" si="44"/>
        <v>8.1104778605874617E-2</v>
      </c>
      <c r="Y177" s="160">
        <f t="shared" si="45"/>
        <v>1.1109162647961421</v>
      </c>
      <c r="Z177" s="160">
        <f t="shared" si="46"/>
        <v>0.25252082419991234</v>
      </c>
      <c r="AA177" s="160">
        <f t="shared" si="47"/>
        <v>0.12932924156071898</v>
      </c>
      <c r="AB177" s="160">
        <f t="shared" si="48"/>
        <v>4.9101271372205171E-2</v>
      </c>
      <c r="AC177" s="160">
        <f t="shared" si="49"/>
        <v>1.6220955721174924E-2</v>
      </c>
      <c r="AD177" s="160">
        <f t="shared" si="50"/>
        <v>0</v>
      </c>
      <c r="AE177" s="160">
        <f t="shared" si="51"/>
        <v>4.6032441911442352E-2</v>
      </c>
    </row>
    <row r="178" spans="1:31" s="154" customFormat="1">
      <c r="A178" s="154">
        <v>541</v>
      </c>
      <c r="B178" s="154" t="s">
        <v>149</v>
      </c>
      <c r="C178" s="155">
        <v>19536</v>
      </c>
      <c r="D178" s="155">
        <v>19662</v>
      </c>
      <c r="E178" s="10">
        <f t="shared" si="38"/>
        <v>126</v>
      </c>
      <c r="F178" s="89">
        <f t="shared" si="39"/>
        <v>6.4496314496313989E-3</v>
      </c>
      <c r="G178" s="155">
        <v>341</v>
      </c>
      <c r="H178" s="155">
        <v>65</v>
      </c>
      <c r="I178" s="155">
        <v>476</v>
      </c>
      <c r="J178" s="155">
        <v>250</v>
      </c>
      <c r="K178" s="155">
        <v>274</v>
      </c>
      <c r="L178" s="155">
        <v>4398</v>
      </c>
      <c r="M178" s="155">
        <v>1850</v>
      </c>
      <c r="N178" s="155">
        <v>1117</v>
      </c>
      <c r="O178" s="155">
        <v>472</v>
      </c>
      <c r="P178" s="155">
        <v>0</v>
      </c>
      <c r="Q178" s="155">
        <v>0</v>
      </c>
      <c r="R178" s="155">
        <v>252</v>
      </c>
      <c r="S178" s="155"/>
      <c r="T178" s="160">
        <f t="shared" si="40"/>
        <v>1.7343098362323263E-2</v>
      </c>
      <c r="U178" s="160">
        <f t="shared" si="41"/>
        <v>3.3058691892991557E-3</v>
      </c>
      <c r="V178" s="160">
        <f t="shared" si="42"/>
        <v>2.4209134370867663E-2</v>
      </c>
      <c r="W178" s="160">
        <f t="shared" si="43"/>
        <v>1.2714881497304445E-2</v>
      </c>
      <c r="X178" s="160">
        <f t="shared" si="44"/>
        <v>1.3935510121045672E-2</v>
      </c>
      <c r="Y178" s="160">
        <f t="shared" si="45"/>
        <v>0.22368019530057981</v>
      </c>
      <c r="Z178" s="160">
        <f t="shared" si="46"/>
        <v>9.4090123080052893E-2</v>
      </c>
      <c r="AA178" s="160">
        <f t="shared" si="47"/>
        <v>5.681009052995626E-2</v>
      </c>
      <c r="AB178" s="160">
        <f t="shared" si="48"/>
        <v>2.4005696266910792E-2</v>
      </c>
      <c r="AC178" s="160">
        <f t="shared" si="49"/>
        <v>0</v>
      </c>
      <c r="AD178" s="160">
        <f t="shared" si="50"/>
        <v>0</v>
      </c>
      <c r="AE178" s="160">
        <f t="shared" si="51"/>
        <v>1.2816600549282881E-2</v>
      </c>
    </row>
    <row r="179" spans="1:31" s="154" customFormat="1">
      <c r="A179" s="154">
        <v>543</v>
      </c>
      <c r="B179" s="154" t="s">
        <v>69</v>
      </c>
      <c r="C179" s="155">
        <v>10426</v>
      </c>
      <c r="D179" s="155">
        <v>10486</v>
      </c>
      <c r="E179" s="10">
        <f t="shared" si="38"/>
        <v>60</v>
      </c>
      <c r="F179" s="89">
        <f t="shared" si="39"/>
        <v>5.7548436600804997E-3</v>
      </c>
      <c r="G179" s="155">
        <v>2821</v>
      </c>
      <c r="H179" s="155">
        <v>547</v>
      </c>
      <c r="I179" s="155">
        <v>3736</v>
      </c>
      <c r="J179" s="155">
        <v>2005</v>
      </c>
      <c r="K179" s="155">
        <v>1871</v>
      </c>
      <c r="L179" s="155">
        <v>25613</v>
      </c>
      <c r="M179" s="155">
        <v>4383</v>
      </c>
      <c r="N179" s="155">
        <v>2706</v>
      </c>
      <c r="O179" s="155">
        <v>776</v>
      </c>
      <c r="P179" s="155">
        <v>546</v>
      </c>
      <c r="Q179" s="155">
        <v>0</v>
      </c>
      <c r="R179" s="155">
        <v>3164</v>
      </c>
      <c r="S179" s="155"/>
      <c r="T179" s="160">
        <f t="shared" si="40"/>
        <v>0.26902536715620828</v>
      </c>
      <c r="U179" s="160">
        <f t="shared" si="41"/>
        <v>5.2164791150104903E-2</v>
      </c>
      <c r="V179" s="160">
        <f t="shared" si="42"/>
        <v>0.35628456990272744</v>
      </c>
      <c r="W179" s="160">
        <f t="shared" si="43"/>
        <v>0.19120732405111576</v>
      </c>
      <c r="X179" s="160">
        <f t="shared" si="44"/>
        <v>0.17842838069807362</v>
      </c>
      <c r="Y179" s="160">
        <f t="shared" si="45"/>
        <v>2.4425901201602138</v>
      </c>
      <c r="Z179" s="160">
        <f t="shared" si="46"/>
        <v>0.41798588594316233</v>
      </c>
      <c r="AA179" s="160">
        <f t="shared" si="47"/>
        <v>0.2580583635323288</v>
      </c>
      <c r="AB179" s="160">
        <f t="shared" si="48"/>
        <v>7.4003433148960518E-2</v>
      </c>
      <c r="AC179" s="160">
        <f t="shared" si="49"/>
        <v>5.2069425901201602E-2</v>
      </c>
      <c r="AD179" s="160">
        <f t="shared" si="50"/>
        <v>0</v>
      </c>
      <c r="AE179" s="160">
        <f t="shared" si="51"/>
        <v>0.30173564753004006</v>
      </c>
    </row>
    <row r="180" spans="1:31" s="154" customFormat="1">
      <c r="A180" s="154">
        <v>545</v>
      </c>
      <c r="B180" s="154" t="s">
        <v>286</v>
      </c>
      <c r="C180" s="155">
        <v>7594</v>
      </c>
      <c r="D180" s="155">
        <v>7539</v>
      </c>
      <c r="E180" s="10">
        <f t="shared" si="38"/>
        <v>-55</v>
      </c>
      <c r="F180" s="89">
        <f t="shared" si="39"/>
        <v>-7.2425599157229792E-3</v>
      </c>
      <c r="G180" s="155">
        <v>565</v>
      </c>
      <c r="H180" s="155">
        <v>108</v>
      </c>
      <c r="I180" s="155">
        <v>651</v>
      </c>
      <c r="J180" s="155">
        <v>293</v>
      </c>
      <c r="K180" s="155">
        <v>263</v>
      </c>
      <c r="L180" s="155">
        <v>4985</v>
      </c>
      <c r="M180" s="155">
        <v>1262</v>
      </c>
      <c r="N180" s="155">
        <v>987</v>
      </c>
      <c r="O180" s="155">
        <v>470</v>
      </c>
      <c r="P180" s="155">
        <v>7212</v>
      </c>
      <c r="Q180" s="155">
        <v>0</v>
      </c>
      <c r="R180" s="155">
        <v>1870</v>
      </c>
      <c r="S180" s="155"/>
      <c r="T180" s="160">
        <f t="shared" si="40"/>
        <v>7.49436264756599E-2</v>
      </c>
      <c r="U180" s="160">
        <f t="shared" si="41"/>
        <v>1.432550736171906E-2</v>
      </c>
      <c r="V180" s="160">
        <f t="shared" si="42"/>
        <v>8.6350974930362118E-2</v>
      </c>
      <c r="W180" s="160">
        <f t="shared" si="43"/>
        <v>3.8864570897997081E-2</v>
      </c>
      <c r="X180" s="160">
        <f t="shared" si="44"/>
        <v>3.4885263297519564E-2</v>
      </c>
      <c r="Y180" s="160">
        <f t="shared" si="45"/>
        <v>0.66122827961268071</v>
      </c>
      <c r="Z180" s="160">
        <f t="shared" si="46"/>
        <v>0.16739620639342087</v>
      </c>
      <c r="AA180" s="160">
        <f t="shared" si="47"/>
        <v>0.1309192200557103</v>
      </c>
      <c r="AB180" s="160">
        <f t="shared" si="48"/>
        <v>6.2342485740814434E-2</v>
      </c>
      <c r="AC180" s="160">
        <f t="shared" si="49"/>
        <v>0.95662554715479509</v>
      </c>
      <c r="AD180" s="160">
        <f t="shared" si="50"/>
        <v>0</v>
      </c>
      <c r="AE180" s="160">
        <f t="shared" si="51"/>
        <v>0.24804350709643189</v>
      </c>
    </row>
    <row r="181" spans="1:31" s="154" customFormat="1">
      <c r="A181" s="154">
        <v>560</v>
      </c>
      <c r="B181" s="154" t="s">
        <v>150</v>
      </c>
      <c r="C181" s="155">
        <v>1816</v>
      </c>
      <c r="D181" s="155">
        <v>1764</v>
      </c>
      <c r="E181" s="10">
        <f t="shared" si="38"/>
        <v>-52</v>
      </c>
      <c r="F181" s="89">
        <f t="shared" si="39"/>
        <v>-2.8634361233480177E-2</v>
      </c>
      <c r="G181" s="155">
        <v>794</v>
      </c>
      <c r="H181" s="155">
        <v>173</v>
      </c>
      <c r="I181" s="155">
        <v>1143</v>
      </c>
      <c r="J181" s="155">
        <v>593</v>
      </c>
      <c r="K181" s="155">
        <v>569</v>
      </c>
      <c r="L181" s="155">
        <v>8319</v>
      </c>
      <c r="M181" s="155">
        <v>2235</v>
      </c>
      <c r="N181" s="155">
        <v>1391</v>
      </c>
      <c r="O181" s="155">
        <v>518</v>
      </c>
      <c r="P181" s="155">
        <v>96</v>
      </c>
      <c r="Q181" s="155">
        <v>0</v>
      </c>
      <c r="R181" s="155">
        <v>557</v>
      </c>
      <c r="S181" s="155"/>
      <c r="T181" s="160">
        <f t="shared" si="40"/>
        <v>0.45011337868480727</v>
      </c>
      <c r="U181" s="160">
        <f t="shared" si="41"/>
        <v>9.8072562358276646E-2</v>
      </c>
      <c r="V181" s="160">
        <f t="shared" si="42"/>
        <v>0.64795918367346939</v>
      </c>
      <c r="W181" s="160">
        <f t="shared" si="43"/>
        <v>0.33616780045351474</v>
      </c>
      <c r="X181" s="160">
        <f t="shared" si="44"/>
        <v>0.32256235827664398</v>
      </c>
      <c r="Y181" s="160">
        <f t="shared" si="45"/>
        <v>4.7159863945578229</v>
      </c>
      <c r="Z181" s="160">
        <f t="shared" si="46"/>
        <v>1.2670068027210883</v>
      </c>
      <c r="AA181" s="160">
        <f t="shared" si="47"/>
        <v>0.78854875283446713</v>
      </c>
      <c r="AB181" s="160">
        <f t="shared" si="48"/>
        <v>0.29365079365079366</v>
      </c>
      <c r="AC181" s="160">
        <f t="shared" si="49"/>
        <v>5.4421768707482991E-2</v>
      </c>
      <c r="AD181" s="160">
        <f t="shared" si="50"/>
        <v>0</v>
      </c>
      <c r="AE181" s="160">
        <f t="shared" si="51"/>
        <v>0.3157596371882086</v>
      </c>
    </row>
    <row r="182" spans="1:31" s="154" customFormat="1">
      <c r="A182" s="154">
        <v>561</v>
      </c>
      <c r="B182" s="154" t="s">
        <v>288</v>
      </c>
      <c r="C182" s="155">
        <v>20837</v>
      </c>
      <c r="D182" s="155">
        <v>20912</v>
      </c>
      <c r="E182" s="10">
        <f t="shared" si="38"/>
        <v>75</v>
      </c>
      <c r="F182" s="89">
        <f t="shared" si="39"/>
        <v>3.599366511493951E-3</v>
      </c>
      <c r="G182" s="155">
        <v>73</v>
      </c>
      <c r="H182" s="155">
        <v>9</v>
      </c>
      <c r="I182" s="155">
        <v>97</v>
      </c>
      <c r="J182" s="155">
        <v>54</v>
      </c>
      <c r="K182" s="155">
        <v>51</v>
      </c>
      <c r="L182" s="155">
        <v>673</v>
      </c>
      <c r="M182" s="155">
        <v>178</v>
      </c>
      <c r="N182" s="155">
        <v>115</v>
      </c>
      <c r="O182" s="155">
        <v>67</v>
      </c>
      <c r="P182" s="155">
        <v>0</v>
      </c>
      <c r="Q182" s="155">
        <v>0</v>
      </c>
      <c r="R182" s="155">
        <v>105</v>
      </c>
      <c r="S182" s="155"/>
      <c r="T182" s="160">
        <f t="shared" si="40"/>
        <v>3.4908186687069623E-3</v>
      </c>
      <c r="U182" s="160">
        <f t="shared" si="41"/>
        <v>4.3037490436113234E-4</v>
      </c>
      <c r="V182" s="160">
        <f t="shared" si="42"/>
        <v>4.6384850803366491E-3</v>
      </c>
      <c r="W182" s="160">
        <f t="shared" si="43"/>
        <v>2.5822494261667941E-3</v>
      </c>
      <c r="X182" s="160">
        <f t="shared" si="44"/>
        <v>2.4387911247130832E-3</v>
      </c>
      <c r="Y182" s="160">
        <f t="shared" si="45"/>
        <v>3.2182478959449118E-2</v>
      </c>
      <c r="Z182" s="160">
        <f t="shared" si="46"/>
        <v>8.5118592195868401E-3</v>
      </c>
      <c r="AA182" s="160">
        <f t="shared" si="47"/>
        <v>5.4992348890589137E-3</v>
      </c>
      <c r="AB182" s="160">
        <f t="shared" si="48"/>
        <v>3.203902065799541E-3</v>
      </c>
      <c r="AC182" s="160">
        <f t="shared" si="49"/>
        <v>0</v>
      </c>
      <c r="AD182" s="160">
        <f t="shared" si="50"/>
        <v>0</v>
      </c>
      <c r="AE182" s="160">
        <f t="shared" si="51"/>
        <v>5.0210405508798774E-3</v>
      </c>
    </row>
    <row r="183" spans="1:31" s="154" customFormat="1">
      <c r="A183" s="154">
        <v>562</v>
      </c>
      <c r="B183" s="154" t="s">
        <v>151</v>
      </c>
      <c r="C183" s="155">
        <v>5635</v>
      </c>
      <c r="D183" s="155">
        <v>5564</v>
      </c>
      <c r="E183" s="10">
        <f t="shared" si="38"/>
        <v>-71</v>
      </c>
      <c r="F183" s="89">
        <f t="shared" si="39"/>
        <v>-1.2599822537710748E-2</v>
      </c>
      <c r="G183" s="155">
        <v>391</v>
      </c>
      <c r="H183" s="155">
        <v>76</v>
      </c>
      <c r="I183" s="155">
        <v>567</v>
      </c>
      <c r="J183" s="155">
        <v>310</v>
      </c>
      <c r="K183" s="155">
        <v>299</v>
      </c>
      <c r="L183" s="155">
        <v>4439</v>
      </c>
      <c r="M183" s="155">
        <v>1439</v>
      </c>
      <c r="N183" s="155">
        <v>1038</v>
      </c>
      <c r="O183" s="155">
        <v>376</v>
      </c>
      <c r="P183" s="155">
        <v>14</v>
      </c>
      <c r="Q183" s="155">
        <v>0</v>
      </c>
      <c r="R183" s="155">
        <v>174</v>
      </c>
      <c r="S183" s="155"/>
      <c r="T183" s="160">
        <f t="shared" si="40"/>
        <v>7.0273184759166066E-2</v>
      </c>
      <c r="U183" s="160">
        <f t="shared" si="41"/>
        <v>1.3659237958303379E-2</v>
      </c>
      <c r="V183" s="160">
        <f t="shared" si="42"/>
        <v>0.10190510424155284</v>
      </c>
      <c r="W183" s="160">
        <f t="shared" si="43"/>
        <v>5.5715312724658517E-2</v>
      </c>
      <c r="X183" s="160">
        <f t="shared" si="44"/>
        <v>5.3738317757009345E-2</v>
      </c>
      <c r="Y183" s="160">
        <f t="shared" si="45"/>
        <v>0.7978073328540618</v>
      </c>
      <c r="Z183" s="160">
        <f t="shared" si="46"/>
        <v>0.25862688713156001</v>
      </c>
      <c r="AA183" s="160">
        <f t="shared" si="47"/>
        <v>0.18655643421998563</v>
      </c>
      <c r="AB183" s="160">
        <f t="shared" si="48"/>
        <v>6.7577282530553562E-2</v>
      </c>
      <c r="AC183" s="160">
        <f t="shared" si="49"/>
        <v>2.5161754133716753E-3</v>
      </c>
      <c r="AD183" s="160">
        <f t="shared" si="50"/>
        <v>0</v>
      </c>
      <c r="AE183" s="160">
        <f t="shared" si="51"/>
        <v>3.1272465851905101E-2</v>
      </c>
    </row>
    <row r="184" spans="1:31" s="154" customFormat="1">
      <c r="A184" s="154">
        <v>563</v>
      </c>
      <c r="B184" s="154" t="s">
        <v>152</v>
      </c>
      <c r="C184" s="155">
        <v>9563</v>
      </c>
      <c r="D184" s="155">
        <v>9360</v>
      </c>
      <c r="E184" s="10">
        <f t="shared" si="38"/>
        <v>-203</v>
      </c>
      <c r="F184" s="89">
        <f t="shared" si="39"/>
        <v>-2.1227648227543638E-2</v>
      </c>
      <c r="G184" s="155">
        <v>344</v>
      </c>
      <c r="H184" s="155">
        <v>95</v>
      </c>
      <c r="I184" s="155">
        <v>528</v>
      </c>
      <c r="J184" s="155">
        <v>309</v>
      </c>
      <c r="K184" s="155">
        <v>303</v>
      </c>
      <c r="L184" s="155">
        <v>3418</v>
      </c>
      <c r="M184" s="155">
        <v>1045</v>
      </c>
      <c r="N184" s="155">
        <v>671</v>
      </c>
      <c r="O184" s="155">
        <v>312</v>
      </c>
      <c r="P184" s="155">
        <v>0</v>
      </c>
      <c r="Q184" s="155">
        <v>0</v>
      </c>
      <c r="R184" s="155">
        <v>125</v>
      </c>
      <c r="S184" s="155"/>
      <c r="T184" s="160">
        <f t="shared" si="40"/>
        <v>3.6752136752136753E-2</v>
      </c>
      <c r="U184" s="160">
        <f t="shared" si="41"/>
        <v>1.014957264957265E-2</v>
      </c>
      <c r="V184" s="160">
        <f t="shared" si="42"/>
        <v>5.6410256410256411E-2</v>
      </c>
      <c r="W184" s="160">
        <f t="shared" si="43"/>
        <v>3.3012820512820513E-2</v>
      </c>
      <c r="X184" s="160">
        <f t="shared" si="44"/>
        <v>3.2371794871794875E-2</v>
      </c>
      <c r="Y184" s="160">
        <f t="shared" si="45"/>
        <v>0.36517094017094015</v>
      </c>
      <c r="Z184" s="160">
        <f t="shared" si="46"/>
        <v>0.11164529914529915</v>
      </c>
      <c r="AA184" s="160">
        <f t="shared" si="47"/>
        <v>7.1688034188034183E-2</v>
      </c>
      <c r="AB184" s="160">
        <f t="shared" si="48"/>
        <v>3.3333333333333333E-2</v>
      </c>
      <c r="AC184" s="160">
        <f t="shared" si="49"/>
        <v>0</v>
      </c>
      <c r="AD184" s="160">
        <f t="shared" si="50"/>
        <v>0</v>
      </c>
      <c r="AE184" s="160">
        <f t="shared" si="51"/>
        <v>1.3354700854700854E-2</v>
      </c>
    </row>
    <row r="185" spans="1:31" s="154" customFormat="1">
      <c r="A185" s="154">
        <v>564</v>
      </c>
      <c r="B185" s="154" t="s">
        <v>449</v>
      </c>
      <c r="C185" s="155">
        <v>19579</v>
      </c>
      <c r="D185" s="155">
        <v>19850</v>
      </c>
      <c r="E185" s="10">
        <f t="shared" si="38"/>
        <v>271</v>
      </c>
      <c r="F185" s="89">
        <f t="shared" si="39"/>
        <v>1.3841360641503542E-2</v>
      </c>
      <c r="G185" s="155">
        <v>12324</v>
      </c>
      <c r="H185" s="155">
        <v>2230</v>
      </c>
      <c r="I185" s="155">
        <v>15246</v>
      </c>
      <c r="J185" s="155">
        <v>7973</v>
      </c>
      <c r="K185" s="155">
        <v>8269</v>
      </c>
      <c r="L185" s="155">
        <v>129566</v>
      </c>
      <c r="M185" s="155">
        <v>20407</v>
      </c>
      <c r="N185" s="155">
        <v>11675</v>
      </c>
      <c r="O185" s="155">
        <v>4158</v>
      </c>
      <c r="P185" s="155">
        <v>480</v>
      </c>
      <c r="Q185" s="155">
        <v>143</v>
      </c>
      <c r="R185" s="155">
        <v>10999</v>
      </c>
      <c r="S185" s="155"/>
      <c r="T185" s="160">
        <f t="shared" si="40"/>
        <v>0.62085642317380352</v>
      </c>
      <c r="U185" s="160">
        <f t="shared" si="41"/>
        <v>0.11234256926952141</v>
      </c>
      <c r="V185" s="160">
        <f t="shared" si="42"/>
        <v>0.76806045340050377</v>
      </c>
      <c r="W185" s="160">
        <f t="shared" si="43"/>
        <v>0.4016624685138539</v>
      </c>
      <c r="X185" s="160">
        <f t="shared" si="44"/>
        <v>0.4165743073047859</v>
      </c>
      <c r="Y185" s="160">
        <f t="shared" si="45"/>
        <v>6.5272544080604531</v>
      </c>
      <c r="Z185" s="160">
        <f t="shared" si="46"/>
        <v>1.0280604534005038</v>
      </c>
      <c r="AA185" s="160">
        <f t="shared" si="47"/>
        <v>0.58816120906801006</v>
      </c>
      <c r="AB185" s="160">
        <f t="shared" si="48"/>
        <v>0.20947103274559195</v>
      </c>
      <c r="AC185" s="160">
        <f t="shared" si="49"/>
        <v>2.4181360201511334E-2</v>
      </c>
      <c r="AD185" s="160">
        <f t="shared" si="50"/>
        <v>7.2040302267002516E-3</v>
      </c>
      <c r="AE185" s="160">
        <f t="shared" si="51"/>
        <v>0.55410579345088162</v>
      </c>
    </row>
    <row r="186" spans="1:31" s="154" customFormat="1">
      <c r="A186" s="154">
        <v>576</v>
      </c>
      <c r="B186" s="154" t="s">
        <v>289</v>
      </c>
      <c r="C186" s="155">
        <v>5169</v>
      </c>
      <c r="D186" s="155">
        <v>5072</v>
      </c>
      <c r="E186" s="10">
        <f t="shared" si="38"/>
        <v>-97</v>
      </c>
      <c r="F186" s="89">
        <f t="shared" si="39"/>
        <v>-1.8765718707680401E-2</v>
      </c>
      <c r="G186" s="155">
        <v>83</v>
      </c>
      <c r="H186" s="155">
        <v>13</v>
      </c>
      <c r="I186" s="155">
        <v>109</v>
      </c>
      <c r="J186" s="155">
        <v>74</v>
      </c>
      <c r="K186" s="155">
        <v>74</v>
      </c>
      <c r="L186" s="155">
        <v>1221</v>
      </c>
      <c r="M186" s="155">
        <v>621</v>
      </c>
      <c r="N186" s="155">
        <v>396</v>
      </c>
      <c r="O186" s="155">
        <v>159</v>
      </c>
      <c r="P186" s="155">
        <v>0</v>
      </c>
      <c r="Q186" s="155">
        <v>0</v>
      </c>
      <c r="R186" s="155">
        <v>56</v>
      </c>
      <c r="S186" s="155"/>
      <c r="T186" s="160">
        <f t="shared" si="40"/>
        <v>1.6364353312302838E-2</v>
      </c>
      <c r="U186" s="160">
        <f t="shared" si="41"/>
        <v>2.5630914826498424E-3</v>
      </c>
      <c r="V186" s="160">
        <f t="shared" si="42"/>
        <v>2.1490536277602525E-2</v>
      </c>
      <c r="W186" s="160">
        <f t="shared" si="43"/>
        <v>1.4589905362776025E-2</v>
      </c>
      <c r="X186" s="160">
        <f t="shared" si="44"/>
        <v>1.4589905362776025E-2</v>
      </c>
      <c r="Y186" s="160">
        <f t="shared" si="45"/>
        <v>0.24073343848580442</v>
      </c>
      <c r="Z186" s="160">
        <f t="shared" si="46"/>
        <v>0.12243690851735016</v>
      </c>
      <c r="AA186" s="160">
        <f t="shared" si="47"/>
        <v>7.8075709779179811E-2</v>
      </c>
      <c r="AB186" s="160">
        <f t="shared" si="48"/>
        <v>3.1348580441640378E-2</v>
      </c>
      <c r="AC186" s="160">
        <f t="shared" si="49"/>
        <v>0</v>
      </c>
      <c r="AD186" s="160">
        <f t="shared" si="50"/>
        <v>0</v>
      </c>
      <c r="AE186" s="160">
        <f t="shared" si="51"/>
        <v>1.1041009463722398E-2</v>
      </c>
    </row>
    <row r="187" spans="1:31" s="154" customFormat="1">
      <c r="A187" s="154">
        <v>577</v>
      </c>
      <c r="B187" s="154" t="s">
        <v>153</v>
      </c>
      <c r="C187" s="155">
        <v>10396</v>
      </c>
      <c r="D187" s="155">
        <v>10409</v>
      </c>
      <c r="E187" s="10">
        <f t="shared" si="38"/>
        <v>13</v>
      </c>
      <c r="F187" s="89">
        <f t="shared" si="39"/>
        <v>1.2504809542130957E-3</v>
      </c>
      <c r="G187" s="155">
        <v>717</v>
      </c>
      <c r="H187" s="155">
        <v>161</v>
      </c>
      <c r="I187" s="155">
        <v>931</v>
      </c>
      <c r="J187" s="155">
        <v>433</v>
      </c>
      <c r="K187" s="155">
        <v>362</v>
      </c>
      <c r="L187" s="155">
        <v>5977</v>
      </c>
      <c r="M187" s="155">
        <v>1401</v>
      </c>
      <c r="N187" s="155">
        <v>865</v>
      </c>
      <c r="O187" s="155">
        <v>291</v>
      </c>
      <c r="P187" s="155">
        <v>105</v>
      </c>
      <c r="Q187" s="155">
        <v>0</v>
      </c>
      <c r="R187" s="155">
        <v>393</v>
      </c>
      <c r="S187" s="155"/>
      <c r="T187" s="160">
        <f t="shared" si="40"/>
        <v>6.8882697665481801E-2</v>
      </c>
      <c r="U187" s="160">
        <f t="shared" si="41"/>
        <v>1.546738399462004E-2</v>
      </c>
      <c r="V187" s="160">
        <f t="shared" si="42"/>
        <v>8.9441829186281102E-2</v>
      </c>
      <c r="W187" s="160">
        <f t="shared" si="43"/>
        <v>4.1598616581804207E-2</v>
      </c>
      <c r="X187" s="160">
        <f t="shared" si="44"/>
        <v>3.4777596310884812E-2</v>
      </c>
      <c r="Y187" s="160">
        <f t="shared" si="45"/>
        <v>0.57421462196176387</v>
      </c>
      <c r="Z187" s="160">
        <f t="shared" si="46"/>
        <v>0.13459506196560669</v>
      </c>
      <c r="AA187" s="160">
        <f t="shared" si="47"/>
        <v>8.3101162455567298E-2</v>
      </c>
      <c r="AB187" s="160">
        <f t="shared" si="48"/>
        <v>2.7956576039965413E-2</v>
      </c>
      <c r="AC187" s="160">
        <f t="shared" si="49"/>
        <v>1.0087424344317418E-2</v>
      </c>
      <c r="AD187" s="160">
        <f t="shared" si="50"/>
        <v>0</v>
      </c>
      <c r="AE187" s="160">
        <f t="shared" si="51"/>
        <v>3.7755788260159476E-2</v>
      </c>
    </row>
    <row r="188" spans="1:31" s="154" customFormat="1">
      <c r="A188" s="154">
        <v>578</v>
      </c>
      <c r="B188" s="154" t="s">
        <v>290</v>
      </c>
      <c r="C188" s="155">
        <v>34884</v>
      </c>
      <c r="D188" s="155">
        <v>35346</v>
      </c>
      <c r="E188" s="10">
        <f t="shared" si="38"/>
        <v>462</v>
      </c>
      <c r="F188" s="89">
        <f t="shared" si="39"/>
        <v>1.3243894048847515E-2</v>
      </c>
      <c r="G188" s="155">
        <v>103</v>
      </c>
      <c r="H188" s="155">
        <v>22</v>
      </c>
      <c r="I188" s="155">
        <v>178</v>
      </c>
      <c r="J188" s="155">
        <v>91</v>
      </c>
      <c r="K188" s="155">
        <v>95</v>
      </c>
      <c r="L188" s="155">
        <v>1504</v>
      </c>
      <c r="M188" s="155">
        <v>592</v>
      </c>
      <c r="N188" s="155">
        <v>387</v>
      </c>
      <c r="O188" s="155">
        <v>128</v>
      </c>
      <c r="P188" s="155">
        <v>0</v>
      </c>
      <c r="Q188" s="155">
        <v>0</v>
      </c>
      <c r="R188" s="155">
        <v>30</v>
      </c>
      <c r="S188" s="155"/>
      <c r="T188" s="160">
        <f t="shared" si="40"/>
        <v>2.9140496803032874E-3</v>
      </c>
      <c r="U188" s="160">
        <f t="shared" si="41"/>
        <v>6.2241837831720701E-4</v>
      </c>
      <c r="V188" s="160">
        <f t="shared" si="42"/>
        <v>5.0359305154755842E-3</v>
      </c>
      <c r="W188" s="160">
        <f t="shared" si="43"/>
        <v>2.5745487466757202E-3</v>
      </c>
      <c r="X188" s="160">
        <f t="shared" si="44"/>
        <v>2.6877157245515757E-3</v>
      </c>
      <c r="Y188" s="160">
        <f t="shared" si="45"/>
        <v>4.2550783681321792E-2</v>
      </c>
      <c r="Z188" s="160">
        <f t="shared" si="46"/>
        <v>1.6748712725626662E-2</v>
      </c>
      <c r="AA188" s="160">
        <f t="shared" si="47"/>
        <v>1.0948905109489052E-2</v>
      </c>
      <c r="AB188" s="160">
        <f t="shared" si="48"/>
        <v>3.6213432920273866E-3</v>
      </c>
      <c r="AC188" s="160">
        <f t="shared" si="49"/>
        <v>0</v>
      </c>
      <c r="AD188" s="160">
        <f t="shared" si="50"/>
        <v>0</v>
      </c>
      <c r="AE188" s="160">
        <f t="shared" si="51"/>
        <v>8.4875233406891872E-4</v>
      </c>
    </row>
    <row r="189" spans="1:31" s="154" customFormat="1">
      <c r="A189" s="154">
        <v>580</v>
      </c>
      <c r="B189" s="154" t="s">
        <v>291</v>
      </c>
      <c r="C189" s="155">
        <v>4689</v>
      </c>
      <c r="D189" s="155">
        <v>4644</v>
      </c>
      <c r="E189" s="10">
        <f t="shared" si="38"/>
        <v>-45</v>
      </c>
      <c r="F189" s="89">
        <f t="shared" si="39"/>
        <v>-9.5969289827255722E-3</v>
      </c>
      <c r="G189" s="155">
        <v>135</v>
      </c>
      <c r="H189" s="155">
        <v>32</v>
      </c>
      <c r="I189" s="155">
        <v>203</v>
      </c>
      <c r="J189" s="155">
        <v>91</v>
      </c>
      <c r="K189" s="155">
        <v>82</v>
      </c>
      <c r="L189" s="155">
        <v>2005</v>
      </c>
      <c r="M189" s="155">
        <v>973</v>
      </c>
      <c r="N189" s="155">
        <v>674</v>
      </c>
      <c r="O189" s="155">
        <v>243</v>
      </c>
      <c r="P189" s="155">
        <v>0</v>
      </c>
      <c r="Q189" s="155">
        <v>0</v>
      </c>
      <c r="R189" s="155">
        <v>117</v>
      </c>
      <c r="S189" s="155"/>
      <c r="T189" s="160">
        <f t="shared" si="40"/>
        <v>2.9069767441860465E-2</v>
      </c>
      <c r="U189" s="160">
        <f t="shared" si="41"/>
        <v>6.8906115417743325E-3</v>
      </c>
      <c r="V189" s="160">
        <f t="shared" si="42"/>
        <v>4.3712316968130924E-2</v>
      </c>
      <c r="W189" s="160">
        <f t="shared" si="43"/>
        <v>1.959517657192076E-2</v>
      </c>
      <c r="X189" s="160">
        <f t="shared" si="44"/>
        <v>1.7657192075796729E-2</v>
      </c>
      <c r="Y189" s="160">
        <f t="shared" si="45"/>
        <v>0.43173987941429803</v>
      </c>
      <c r="Z189" s="160">
        <f t="shared" si="46"/>
        <v>0.2095176571920758</v>
      </c>
      <c r="AA189" s="160">
        <f t="shared" si="47"/>
        <v>0.14513350559862187</v>
      </c>
      <c r="AB189" s="160">
        <f t="shared" si="48"/>
        <v>5.232558139534884E-2</v>
      </c>
      <c r="AC189" s="160">
        <f t="shared" si="49"/>
        <v>0</v>
      </c>
      <c r="AD189" s="160">
        <f t="shared" si="50"/>
        <v>0</v>
      </c>
      <c r="AE189" s="160">
        <f t="shared" si="51"/>
        <v>2.5193798449612403E-2</v>
      </c>
    </row>
    <row r="190" spans="1:31" s="154" customFormat="1">
      <c r="A190" s="154">
        <v>581</v>
      </c>
      <c r="B190" s="154" t="s">
        <v>155</v>
      </c>
      <c r="C190" s="155">
        <v>9423</v>
      </c>
      <c r="D190" s="155">
        <v>9243</v>
      </c>
      <c r="E190" s="10">
        <f t="shared" si="38"/>
        <v>-180</v>
      </c>
      <c r="F190" s="89">
        <f t="shared" si="39"/>
        <v>-1.9102196752626588E-2</v>
      </c>
      <c r="G190" s="155">
        <v>269</v>
      </c>
      <c r="H190" s="155">
        <v>58</v>
      </c>
      <c r="I190" s="155">
        <v>354</v>
      </c>
      <c r="J190" s="155">
        <v>216</v>
      </c>
      <c r="K190" s="155">
        <v>192</v>
      </c>
      <c r="L190" s="155">
        <v>2991</v>
      </c>
      <c r="M190" s="155">
        <v>1148</v>
      </c>
      <c r="N190" s="155">
        <v>754</v>
      </c>
      <c r="O190" s="155">
        <v>258</v>
      </c>
      <c r="P190" s="155">
        <v>0</v>
      </c>
      <c r="Q190" s="155">
        <v>0</v>
      </c>
      <c r="R190" s="155">
        <v>150</v>
      </c>
      <c r="S190" s="155"/>
      <c r="T190" s="160">
        <f t="shared" si="40"/>
        <v>2.9103105052472142E-2</v>
      </c>
      <c r="U190" s="160">
        <f t="shared" si="41"/>
        <v>6.2750189332467813E-3</v>
      </c>
      <c r="V190" s="160">
        <f t="shared" si="42"/>
        <v>3.8299253489126904E-2</v>
      </c>
      <c r="W190" s="160">
        <f t="shared" si="43"/>
        <v>2.3369036027263874E-2</v>
      </c>
      <c r="X190" s="160">
        <f t="shared" si="44"/>
        <v>2.0772476468679E-2</v>
      </c>
      <c r="Y190" s="160">
        <f t="shared" si="45"/>
        <v>0.32359623498864004</v>
      </c>
      <c r="Z190" s="160">
        <f t="shared" si="46"/>
        <v>0.12420209888564319</v>
      </c>
      <c r="AA190" s="160">
        <f t="shared" si="47"/>
        <v>8.1575246132208151E-2</v>
      </c>
      <c r="AB190" s="160">
        <f t="shared" si="48"/>
        <v>2.7913015254787406E-2</v>
      </c>
      <c r="AC190" s="160">
        <f t="shared" si="49"/>
        <v>0</v>
      </c>
      <c r="AD190" s="160">
        <f t="shared" si="50"/>
        <v>0</v>
      </c>
      <c r="AE190" s="160">
        <f t="shared" si="51"/>
        <v>1.6228497241155469E-2</v>
      </c>
    </row>
    <row r="191" spans="1:31" s="154" customFormat="1">
      <c r="A191" s="154">
        <v>583</v>
      </c>
      <c r="B191" s="154" t="s">
        <v>292</v>
      </c>
      <c r="C191" s="155">
        <v>44127</v>
      </c>
      <c r="D191" s="155">
        <v>44458</v>
      </c>
      <c r="E191" s="10">
        <f t="shared" si="38"/>
        <v>331</v>
      </c>
      <c r="F191" s="89">
        <f t="shared" si="39"/>
        <v>7.5010764384617623E-3</v>
      </c>
      <c r="G191" s="155">
        <v>35</v>
      </c>
      <c r="H191" s="155">
        <v>12</v>
      </c>
      <c r="I191" s="155">
        <v>35</v>
      </c>
      <c r="J191" s="155">
        <v>19</v>
      </c>
      <c r="K191" s="155">
        <v>16</v>
      </c>
      <c r="L191" s="155">
        <v>479</v>
      </c>
      <c r="M191" s="155">
        <v>206</v>
      </c>
      <c r="N191" s="155">
        <v>109</v>
      </c>
      <c r="O191" s="155">
        <v>36</v>
      </c>
      <c r="P191" s="155">
        <v>0</v>
      </c>
      <c r="Q191" s="155">
        <v>0</v>
      </c>
      <c r="R191" s="155">
        <v>13</v>
      </c>
      <c r="S191" s="155"/>
      <c r="T191" s="160">
        <f t="shared" si="40"/>
        <v>7.8725988573485092E-4</v>
      </c>
      <c r="U191" s="160">
        <f t="shared" si="41"/>
        <v>2.6991767510909173E-4</v>
      </c>
      <c r="V191" s="160">
        <f t="shared" si="42"/>
        <v>7.8725988573485092E-4</v>
      </c>
      <c r="W191" s="160">
        <f t="shared" si="43"/>
        <v>4.2736965225606191E-4</v>
      </c>
      <c r="X191" s="160">
        <f t="shared" si="44"/>
        <v>3.5989023347878895E-4</v>
      </c>
      <c r="Y191" s="160">
        <f t="shared" si="45"/>
        <v>1.0774213864771245E-2</v>
      </c>
      <c r="Z191" s="160">
        <f t="shared" si="46"/>
        <v>4.6335867560394076E-3</v>
      </c>
      <c r="AA191" s="160">
        <f t="shared" si="47"/>
        <v>2.45175221557425E-3</v>
      </c>
      <c r="AB191" s="160">
        <f t="shared" si="48"/>
        <v>8.0975302532727519E-4</v>
      </c>
      <c r="AC191" s="160">
        <f t="shared" si="49"/>
        <v>0</v>
      </c>
      <c r="AD191" s="160">
        <f t="shared" si="50"/>
        <v>0</v>
      </c>
      <c r="AE191" s="160">
        <f t="shared" si="51"/>
        <v>2.9241081470151605E-4</v>
      </c>
    </row>
    <row r="192" spans="1:31" s="154" customFormat="1">
      <c r="A192" s="154">
        <v>584</v>
      </c>
      <c r="B192" s="154" t="s">
        <v>293</v>
      </c>
      <c r="C192" s="155">
        <v>9562</v>
      </c>
      <c r="D192" s="155">
        <v>9584</v>
      </c>
      <c r="E192" s="10">
        <f t="shared" si="38"/>
        <v>22</v>
      </c>
      <c r="F192" s="89">
        <f t="shared" si="39"/>
        <v>2.3007738966742686E-3</v>
      </c>
      <c r="G192" s="155">
        <v>208</v>
      </c>
      <c r="H192" s="155">
        <v>47</v>
      </c>
      <c r="I192" s="155">
        <v>291</v>
      </c>
      <c r="J192" s="155">
        <v>159</v>
      </c>
      <c r="K192" s="155">
        <v>128</v>
      </c>
      <c r="L192" s="155">
        <v>1147</v>
      </c>
      <c r="M192" s="155">
        <v>384</v>
      </c>
      <c r="N192" s="155">
        <v>203</v>
      </c>
      <c r="O192" s="155">
        <v>86</v>
      </c>
      <c r="P192" s="155">
        <v>12</v>
      </c>
      <c r="Q192" s="155">
        <v>0</v>
      </c>
      <c r="R192" s="155">
        <v>23</v>
      </c>
      <c r="S192" s="155"/>
      <c r="T192" s="160">
        <f t="shared" si="40"/>
        <v>2.1702838063439065E-2</v>
      </c>
      <c r="U192" s="160">
        <f t="shared" si="41"/>
        <v>4.9040066777963276E-3</v>
      </c>
      <c r="V192" s="160">
        <f t="shared" si="42"/>
        <v>3.0363105175292154E-2</v>
      </c>
      <c r="W192" s="160">
        <f t="shared" si="43"/>
        <v>1.6590150250417362E-2</v>
      </c>
      <c r="X192" s="160">
        <f t="shared" si="44"/>
        <v>1.335559265442404E-2</v>
      </c>
      <c r="Y192" s="160">
        <f t="shared" si="45"/>
        <v>0.11967863105175292</v>
      </c>
      <c r="Z192" s="160">
        <f t="shared" si="46"/>
        <v>4.006677796327212E-2</v>
      </c>
      <c r="AA192" s="160">
        <f t="shared" si="47"/>
        <v>2.1181135225375625E-2</v>
      </c>
      <c r="AB192" s="160">
        <f t="shared" si="48"/>
        <v>8.9732888146911525E-3</v>
      </c>
      <c r="AC192" s="160">
        <f t="shared" si="49"/>
        <v>1.2520868113522537E-3</v>
      </c>
      <c r="AD192" s="160">
        <f t="shared" si="50"/>
        <v>0</v>
      </c>
      <c r="AE192" s="160">
        <f t="shared" si="51"/>
        <v>2.3998330550918196E-3</v>
      </c>
    </row>
    <row r="193" spans="1:31" s="154" customFormat="1">
      <c r="A193" s="154">
        <v>588</v>
      </c>
      <c r="B193" s="154" t="s">
        <v>294</v>
      </c>
      <c r="C193" s="155">
        <v>15808</v>
      </c>
      <c r="D193" s="155">
        <v>15735</v>
      </c>
      <c r="E193" s="10">
        <f t="shared" si="38"/>
        <v>-73</v>
      </c>
      <c r="F193" s="89">
        <f t="shared" si="39"/>
        <v>-4.617914979757054E-3</v>
      </c>
      <c r="G193" s="155">
        <v>50</v>
      </c>
      <c r="H193" s="155">
        <v>11</v>
      </c>
      <c r="I193" s="155">
        <v>63</v>
      </c>
      <c r="J193" s="155">
        <v>47</v>
      </c>
      <c r="K193" s="155">
        <v>38</v>
      </c>
      <c r="L193" s="155">
        <v>739</v>
      </c>
      <c r="M193" s="155">
        <v>340</v>
      </c>
      <c r="N193" s="155">
        <v>228</v>
      </c>
      <c r="O193" s="155">
        <v>84</v>
      </c>
      <c r="P193" s="155">
        <v>0</v>
      </c>
      <c r="Q193" s="155">
        <v>0</v>
      </c>
      <c r="R193" s="155">
        <v>43</v>
      </c>
      <c r="S193" s="155"/>
      <c r="T193" s="160">
        <f t="shared" si="40"/>
        <v>3.1776294884016524E-3</v>
      </c>
      <c r="U193" s="160">
        <f t="shared" si="41"/>
        <v>6.9907848744836347E-4</v>
      </c>
      <c r="V193" s="160">
        <f t="shared" si="42"/>
        <v>4.0038131553860818E-3</v>
      </c>
      <c r="W193" s="160">
        <f t="shared" si="43"/>
        <v>2.9869717190975534E-3</v>
      </c>
      <c r="X193" s="160">
        <f t="shared" si="44"/>
        <v>2.4149984111852558E-3</v>
      </c>
      <c r="Y193" s="160">
        <f t="shared" si="45"/>
        <v>4.696536383857642E-2</v>
      </c>
      <c r="Z193" s="160">
        <f t="shared" si="46"/>
        <v>2.1607880521131235E-2</v>
      </c>
      <c r="AA193" s="160">
        <f t="shared" si="47"/>
        <v>1.4489990467111535E-2</v>
      </c>
      <c r="AB193" s="160">
        <f t="shared" si="48"/>
        <v>5.338417540514776E-3</v>
      </c>
      <c r="AC193" s="160">
        <f t="shared" si="49"/>
        <v>0</v>
      </c>
      <c r="AD193" s="160">
        <f t="shared" si="50"/>
        <v>0</v>
      </c>
      <c r="AE193" s="160">
        <f t="shared" si="51"/>
        <v>2.7327613600254212E-3</v>
      </c>
    </row>
    <row r="194" spans="1:31" s="154" customFormat="1">
      <c r="A194" s="154">
        <v>592</v>
      </c>
      <c r="B194" s="154" t="s">
        <v>295</v>
      </c>
      <c r="C194" s="155">
        <v>1337</v>
      </c>
      <c r="D194" s="155">
        <v>1317</v>
      </c>
      <c r="E194" s="10">
        <f t="shared" si="38"/>
        <v>-20</v>
      </c>
      <c r="F194" s="89">
        <f t="shared" si="39"/>
        <v>-1.4958863126402377E-2</v>
      </c>
      <c r="G194" s="155">
        <v>188</v>
      </c>
      <c r="H194" s="155">
        <v>38</v>
      </c>
      <c r="I194" s="155">
        <v>290</v>
      </c>
      <c r="J194" s="155">
        <v>180</v>
      </c>
      <c r="K194" s="155">
        <v>139</v>
      </c>
      <c r="L194" s="155">
        <v>1882</v>
      </c>
      <c r="M194" s="155">
        <v>503</v>
      </c>
      <c r="N194" s="155">
        <v>321</v>
      </c>
      <c r="O194" s="155">
        <v>110</v>
      </c>
      <c r="P194" s="155">
        <v>0</v>
      </c>
      <c r="Q194" s="155">
        <v>0</v>
      </c>
      <c r="R194" s="155">
        <v>53</v>
      </c>
      <c r="S194" s="155"/>
      <c r="T194" s="160">
        <f t="shared" si="40"/>
        <v>0.14274867122247531</v>
      </c>
      <c r="U194" s="160">
        <f t="shared" si="41"/>
        <v>2.8853454821564161E-2</v>
      </c>
      <c r="V194" s="160">
        <f t="shared" si="42"/>
        <v>0.22019741837509491</v>
      </c>
      <c r="W194" s="160">
        <f t="shared" si="43"/>
        <v>0.1366742596810934</v>
      </c>
      <c r="X194" s="160">
        <f t="shared" si="44"/>
        <v>0.10554290053151101</v>
      </c>
      <c r="Y194" s="160">
        <f t="shared" si="45"/>
        <v>1.4290053151100988</v>
      </c>
      <c r="Z194" s="160">
        <f t="shared" si="46"/>
        <v>0.38192862566438879</v>
      </c>
      <c r="AA194" s="160">
        <f t="shared" si="47"/>
        <v>0.24373576309794989</v>
      </c>
      <c r="AB194" s="160">
        <f t="shared" si="48"/>
        <v>8.3523158694001523E-2</v>
      </c>
      <c r="AC194" s="160">
        <f t="shared" si="49"/>
        <v>0</v>
      </c>
      <c r="AD194" s="160">
        <f t="shared" si="50"/>
        <v>0</v>
      </c>
      <c r="AE194" s="160">
        <f t="shared" si="51"/>
        <v>4.0242976461655276E-2</v>
      </c>
    </row>
    <row r="195" spans="1:31" s="154" customFormat="1">
      <c r="A195" s="154">
        <v>593</v>
      </c>
      <c r="B195" s="154" t="s">
        <v>156</v>
      </c>
      <c r="C195" s="155">
        <v>8978</v>
      </c>
      <c r="D195" s="155">
        <v>8935</v>
      </c>
      <c r="E195" s="10">
        <f t="shared" si="38"/>
        <v>-43</v>
      </c>
      <c r="F195" s="89">
        <f t="shared" si="39"/>
        <v>-4.7894854087769945E-3</v>
      </c>
      <c r="G195" s="155">
        <v>619</v>
      </c>
      <c r="H195" s="155">
        <v>122</v>
      </c>
      <c r="I195" s="155">
        <v>887</v>
      </c>
      <c r="J195" s="155">
        <v>467</v>
      </c>
      <c r="K195" s="155">
        <v>498</v>
      </c>
      <c r="L195" s="155">
        <v>8548</v>
      </c>
      <c r="M195" s="155">
        <v>3222</v>
      </c>
      <c r="N195" s="155">
        <v>1957</v>
      </c>
      <c r="O195" s="155">
        <v>757</v>
      </c>
      <c r="P195" s="155">
        <v>20</v>
      </c>
      <c r="Q195" s="155">
        <v>0</v>
      </c>
      <c r="R195" s="155">
        <v>548</v>
      </c>
      <c r="S195" s="155"/>
      <c r="T195" s="160">
        <f t="shared" si="40"/>
        <v>6.9278119753777276E-2</v>
      </c>
      <c r="U195" s="160">
        <f t="shared" si="41"/>
        <v>1.3654168998321208E-2</v>
      </c>
      <c r="V195" s="160">
        <f t="shared" si="42"/>
        <v>9.9272523782876335E-2</v>
      </c>
      <c r="W195" s="160">
        <f t="shared" si="43"/>
        <v>5.2266368214885284E-2</v>
      </c>
      <c r="X195" s="160">
        <f t="shared" si="44"/>
        <v>5.5735870173475095E-2</v>
      </c>
      <c r="Y195" s="160">
        <f t="shared" si="45"/>
        <v>0.95668718522663687</v>
      </c>
      <c r="Z195" s="160">
        <f t="shared" si="46"/>
        <v>0.36060436485730274</v>
      </c>
      <c r="AA195" s="160">
        <f t="shared" si="47"/>
        <v>0.21902630106323448</v>
      </c>
      <c r="AB195" s="160">
        <f t="shared" si="48"/>
        <v>8.4722999440402916E-2</v>
      </c>
      <c r="AC195" s="160">
        <f t="shared" si="49"/>
        <v>2.2383883603805262E-3</v>
      </c>
      <c r="AD195" s="160">
        <f t="shared" si="50"/>
        <v>0</v>
      </c>
      <c r="AE195" s="160">
        <f t="shared" si="51"/>
        <v>6.1331841074426414E-2</v>
      </c>
    </row>
    <row r="196" spans="1:31" s="154" customFormat="1">
      <c r="A196" s="154">
        <v>595</v>
      </c>
      <c r="B196" s="154" t="s">
        <v>296</v>
      </c>
      <c r="C196" s="155">
        <v>7102</v>
      </c>
      <c r="D196" s="155">
        <v>7025</v>
      </c>
      <c r="E196" s="10">
        <f t="shared" si="38"/>
        <v>-77</v>
      </c>
      <c r="F196" s="89">
        <f t="shared" si="39"/>
        <v>-1.0842016333427185E-2</v>
      </c>
      <c r="G196" s="155">
        <v>165</v>
      </c>
      <c r="H196" s="155">
        <v>25</v>
      </c>
      <c r="I196" s="155">
        <v>220</v>
      </c>
      <c r="J196" s="155">
        <v>152</v>
      </c>
      <c r="K196" s="155">
        <v>138</v>
      </c>
      <c r="L196" s="155">
        <v>1803</v>
      </c>
      <c r="M196" s="155">
        <v>884</v>
      </c>
      <c r="N196" s="155">
        <v>525</v>
      </c>
      <c r="O196" s="155">
        <v>228</v>
      </c>
      <c r="P196" s="155">
        <v>0</v>
      </c>
      <c r="Q196" s="155">
        <v>0</v>
      </c>
      <c r="R196" s="155">
        <v>78</v>
      </c>
      <c r="S196" s="155"/>
      <c r="T196" s="160">
        <f t="shared" si="40"/>
        <v>2.3487544483985764E-2</v>
      </c>
      <c r="U196" s="160">
        <f t="shared" si="41"/>
        <v>3.5587188612099642E-3</v>
      </c>
      <c r="V196" s="160">
        <f t="shared" si="42"/>
        <v>3.1316725978647687E-2</v>
      </c>
      <c r="W196" s="160">
        <f t="shared" si="43"/>
        <v>2.1637010676156584E-2</v>
      </c>
      <c r="X196" s="160">
        <f t="shared" si="44"/>
        <v>1.9644128113879004E-2</v>
      </c>
      <c r="Y196" s="160">
        <f t="shared" si="45"/>
        <v>0.25665480427046261</v>
      </c>
      <c r="Z196" s="160">
        <f t="shared" si="46"/>
        <v>0.12583629893238435</v>
      </c>
      <c r="AA196" s="160">
        <f t="shared" si="47"/>
        <v>7.4733096085409248E-2</v>
      </c>
      <c r="AB196" s="160">
        <f t="shared" si="48"/>
        <v>3.2455516014234874E-2</v>
      </c>
      <c r="AC196" s="160">
        <f t="shared" si="49"/>
        <v>0</v>
      </c>
      <c r="AD196" s="160">
        <f t="shared" si="50"/>
        <v>0</v>
      </c>
      <c r="AE196" s="160">
        <f t="shared" si="51"/>
        <v>1.1103202846975089E-2</v>
      </c>
    </row>
    <row r="197" spans="1:31" s="154" customFormat="1">
      <c r="A197" s="154">
        <v>598</v>
      </c>
      <c r="B197" s="154" t="s">
        <v>71</v>
      </c>
      <c r="C197" s="155">
        <v>209551</v>
      </c>
      <c r="D197" s="155">
        <v>211848</v>
      </c>
      <c r="E197" s="10">
        <f t="shared" si="38"/>
        <v>2297</v>
      </c>
      <c r="F197" s="89">
        <f t="shared" si="39"/>
        <v>1.0961532037546906E-2</v>
      </c>
      <c r="G197" s="155">
        <v>1028</v>
      </c>
      <c r="H197" s="155">
        <v>188</v>
      </c>
      <c r="I197" s="155">
        <v>1201</v>
      </c>
      <c r="J197" s="155">
        <v>667</v>
      </c>
      <c r="K197" s="155">
        <v>696</v>
      </c>
      <c r="L197" s="155">
        <v>10361</v>
      </c>
      <c r="M197" s="155">
        <v>2421</v>
      </c>
      <c r="N197" s="155">
        <v>1889</v>
      </c>
      <c r="O197" s="155">
        <v>756</v>
      </c>
      <c r="P197" s="155">
        <v>10626</v>
      </c>
      <c r="Q197" s="155">
        <v>0</v>
      </c>
      <c r="R197" s="155">
        <v>2357</v>
      </c>
      <c r="S197" s="155"/>
      <c r="T197" s="160">
        <f t="shared" si="40"/>
        <v>4.852535780370832E-3</v>
      </c>
      <c r="U197" s="160">
        <f t="shared" si="41"/>
        <v>8.8742872248026886E-4</v>
      </c>
      <c r="V197" s="160">
        <f t="shared" si="42"/>
        <v>5.6691590196744834E-3</v>
      </c>
      <c r="W197" s="160">
        <f t="shared" si="43"/>
        <v>3.1484838185869115E-3</v>
      </c>
      <c r="X197" s="160">
        <f t="shared" si="44"/>
        <v>3.285374419395038E-3</v>
      </c>
      <c r="Y197" s="160">
        <f t="shared" si="45"/>
        <v>4.8907707412862052E-2</v>
      </c>
      <c r="Z197" s="160">
        <f t="shared" si="46"/>
        <v>1.1428004984706015E-2</v>
      </c>
      <c r="AA197" s="160">
        <f t="shared" si="47"/>
        <v>8.9167705147086586E-3</v>
      </c>
      <c r="AB197" s="160">
        <f t="shared" si="48"/>
        <v>3.5685963521015066E-3</v>
      </c>
      <c r="AC197" s="160">
        <f t="shared" si="49"/>
        <v>5.0158604282315625E-2</v>
      </c>
      <c r="AD197" s="160">
        <f t="shared" si="50"/>
        <v>0</v>
      </c>
      <c r="AE197" s="160">
        <f t="shared" si="51"/>
        <v>1.1125901589819116E-2</v>
      </c>
    </row>
    <row r="198" spans="1:31" s="154" customFormat="1">
      <c r="A198" s="154">
        <v>599</v>
      </c>
      <c r="B198" s="154" t="s">
        <v>297</v>
      </c>
      <c r="C198" s="155">
        <v>2813</v>
      </c>
      <c r="D198" s="155">
        <v>2750</v>
      </c>
      <c r="E198" s="10">
        <f t="shared" si="38"/>
        <v>-63</v>
      </c>
      <c r="F198" s="89">
        <f t="shared" si="39"/>
        <v>-2.2396018485602576E-2</v>
      </c>
      <c r="G198" s="155">
        <v>991</v>
      </c>
      <c r="H198" s="155">
        <v>162</v>
      </c>
      <c r="I198" s="155">
        <v>1050</v>
      </c>
      <c r="J198" s="155">
        <v>583</v>
      </c>
      <c r="K198" s="155">
        <v>505</v>
      </c>
      <c r="L198" s="155">
        <v>5802</v>
      </c>
      <c r="M198" s="155">
        <v>1117</v>
      </c>
      <c r="N198" s="155">
        <v>747</v>
      </c>
      <c r="O198" s="155">
        <v>249</v>
      </c>
      <c r="P198" s="155">
        <v>9926</v>
      </c>
      <c r="Q198" s="155">
        <v>0</v>
      </c>
      <c r="R198" s="155">
        <v>355</v>
      </c>
      <c r="S198" s="155"/>
      <c r="T198" s="160">
        <f t="shared" si="40"/>
        <v>0.36036363636363639</v>
      </c>
      <c r="U198" s="160">
        <f t="shared" si="41"/>
        <v>5.8909090909090911E-2</v>
      </c>
      <c r="V198" s="160">
        <f t="shared" si="42"/>
        <v>0.38181818181818183</v>
      </c>
      <c r="W198" s="160">
        <f t="shared" si="43"/>
        <v>0.21199999999999999</v>
      </c>
      <c r="X198" s="160">
        <f t="shared" si="44"/>
        <v>0.18363636363636363</v>
      </c>
      <c r="Y198" s="160">
        <f t="shared" si="45"/>
        <v>2.109818181818182</v>
      </c>
      <c r="Z198" s="160">
        <f t="shared" si="46"/>
        <v>0.4061818181818182</v>
      </c>
      <c r="AA198" s="160">
        <f t="shared" si="47"/>
        <v>0.27163636363636362</v>
      </c>
      <c r="AB198" s="160">
        <f t="shared" si="48"/>
        <v>9.054545454545454E-2</v>
      </c>
      <c r="AC198" s="160">
        <f t="shared" si="49"/>
        <v>3.6094545454545455</v>
      </c>
      <c r="AD198" s="160">
        <f t="shared" si="50"/>
        <v>0</v>
      </c>
      <c r="AE198" s="160">
        <f t="shared" si="51"/>
        <v>0.12909090909090909</v>
      </c>
    </row>
    <row r="199" spans="1:31" s="154" customFormat="1">
      <c r="A199" s="154">
        <v>601</v>
      </c>
      <c r="B199" s="154" t="s">
        <v>299</v>
      </c>
      <c r="C199" s="155">
        <v>11041</v>
      </c>
      <c r="D199" s="155">
        <v>11138</v>
      </c>
      <c r="E199" s="10">
        <f t="shared" si="38"/>
        <v>97</v>
      </c>
      <c r="F199" s="89">
        <f t="shared" si="39"/>
        <v>8.7854361018022686E-3</v>
      </c>
      <c r="G199" s="155">
        <v>144</v>
      </c>
      <c r="H199" s="155">
        <v>28</v>
      </c>
      <c r="I199" s="155">
        <v>235</v>
      </c>
      <c r="J199" s="155">
        <v>151</v>
      </c>
      <c r="K199" s="155">
        <v>136</v>
      </c>
      <c r="L199" s="155">
        <v>1805</v>
      </c>
      <c r="M199" s="155">
        <v>664</v>
      </c>
      <c r="N199" s="155">
        <v>412</v>
      </c>
      <c r="O199" s="155">
        <v>211</v>
      </c>
      <c r="P199" s="155">
        <v>0</v>
      </c>
      <c r="Q199" s="155">
        <v>0</v>
      </c>
      <c r="R199" s="155">
        <v>35</v>
      </c>
      <c r="S199" s="155"/>
      <c r="T199" s="160">
        <f t="shared" si="40"/>
        <v>1.2928712515711977E-2</v>
      </c>
      <c r="U199" s="160">
        <f t="shared" si="41"/>
        <v>2.5139163224995511E-3</v>
      </c>
      <c r="V199" s="160">
        <f t="shared" si="42"/>
        <v>2.1098940563835517E-2</v>
      </c>
      <c r="W199" s="160">
        <f t="shared" si="43"/>
        <v>1.3557191596336865E-2</v>
      </c>
      <c r="X199" s="160">
        <f t="shared" si="44"/>
        <v>1.2210450709283534E-2</v>
      </c>
      <c r="Y199" s="160">
        <f t="shared" si="45"/>
        <v>0.1620578200754175</v>
      </c>
      <c r="Z199" s="160">
        <f t="shared" si="46"/>
        <v>5.9615729933560783E-2</v>
      </c>
      <c r="AA199" s="160">
        <f t="shared" si="47"/>
        <v>3.6990483031064822E-2</v>
      </c>
      <c r="AB199" s="160">
        <f t="shared" si="48"/>
        <v>1.8944155144550189E-2</v>
      </c>
      <c r="AC199" s="160">
        <f t="shared" si="49"/>
        <v>0</v>
      </c>
      <c r="AD199" s="160">
        <f t="shared" si="50"/>
        <v>0</v>
      </c>
      <c r="AE199" s="160">
        <f t="shared" si="51"/>
        <v>3.1423954031244389E-3</v>
      </c>
    </row>
    <row r="200" spans="1:31" s="154" customFormat="1">
      <c r="A200" s="154">
        <v>604</v>
      </c>
      <c r="B200" s="154" t="s">
        <v>73</v>
      </c>
      <c r="C200" s="155">
        <v>3183</v>
      </c>
      <c r="D200" s="155">
        <v>3100</v>
      </c>
      <c r="E200" s="10">
        <f t="shared" si="38"/>
        <v>-83</v>
      </c>
      <c r="F200" s="89">
        <f t="shared" si="39"/>
        <v>-2.6076028903550097E-2</v>
      </c>
      <c r="G200" s="155">
        <v>1285</v>
      </c>
      <c r="H200" s="155">
        <v>272</v>
      </c>
      <c r="I200" s="155">
        <v>1774</v>
      </c>
      <c r="J200" s="155">
        <v>874</v>
      </c>
      <c r="K200" s="155">
        <v>844</v>
      </c>
      <c r="L200" s="155">
        <v>11611</v>
      </c>
      <c r="M200" s="155">
        <v>1976</v>
      </c>
      <c r="N200" s="155">
        <v>1381</v>
      </c>
      <c r="O200" s="155">
        <v>388</v>
      </c>
      <c r="P200" s="155">
        <v>77</v>
      </c>
      <c r="Q200" s="155">
        <v>0</v>
      </c>
      <c r="R200" s="155">
        <v>856</v>
      </c>
      <c r="S200" s="155"/>
      <c r="T200" s="160">
        <f t="shared" si="40"/>
        <v>0.41451612903225804</v>
      </c>
      <c r="U200" s="160">
        <f t="shared" si="41"/>
        <v>8.7741935483870964E-2</v>
      </c>
      <c r="V200" s="160">
        <f t="shared" si="42"/>
        <v>0.57225806451612904</v>
      </c>
      <c r="W200" s="160">
        <f t="shared" si="43"/>
        <v>0.28193548387096773</v>
      </c>
      <c r="X200" s="160">
        <f t="shared" si="44"/>
        <v>0.27225806451612905</v>
      </c>
      <c r="Y200" s="160">
        <f t="shared" si="45"/>
        <v>3.745483870967742</v>
      </c>
      <c r="Z200" s="160">
        <f t="shared" si="46"/>
        <v>0.63741935483870971</v>
      </c>
      <c r="AA200" s="160">
        <f t="shared" si="47"/>
        <v>0.44548387096774195</v>
      </c>
      <c r="AB200" s="160">
        <f t="shared" si="48"/>
        <v>0.12516129032258064</v>
      </c>
      <c r="AC200" s="160">
        <f t="shared" si="49"/>
        <v>2.4838709677419354E-2</v>
      </c>
      <c r="AD200" s="160">
        <f t="shared" si="50"/>
        <v>0</v>
      </c>
      <c r="AE200" s="160">
        <f t="shared" si="51"/>
        <v>0.27612903225806451</v>
      </c>
    </row>
    <row r="201" spans="1:31" s="154" customFormat="1">
      <c r="A201" s="154">
        <v>607</v>
      </c>
      <c r="B201" s="154" t="s">
        <v>300</v>
      </c>
      <c r="C201" s="155">
        <v>4567</v>
      </c>
      <c r="D201" s="155">
        <v>4438</v>
      </c>
      <c r="E201" s="10">
        <f t="shared" si="38"/>
        <v>-129</v>
      </c>
      <c r="F201" s="89">
        <f t="shared" si="39"/>
        <v>-2.8246113422377928E-2</v>
      </c>
      <c r="G201" s="155">
        <v>183</v>
      </c>
      <c r="H201" s="155">
        <v>50</v>
      </c>
      <c r="I201" s="155">
        <v>230</v>
      </c>
      <c r="J201" s="155">
        <v>115</v>
      </c>
      <c r="K201" s="155">
        <v>89</v>
      </c>
      <c r="L201" s="155">
        <v>1943</v>
      </c>
      <c r="M201" s="155">
        <v>840</v>
      </c>
      <c r="N201" s="155">
        <v>462</v>
      </c>
      <c r="O201" s="155">
        <v>172</v>
      </c>
      <c r="P201" s="155">
        <v>0</v>
      </c>
      <c r="Q201" s="155">
        <v>0</v>
      </c>
      <c r="R201" s="155">
        <v>57</v>
      </c>
      <c r="S201" s="155"/>
      <c r="T201" s="160">
        <f t="shared" si="40"/>
        <v>4.1234790446146911E-2</v>
      </c>
      <c r="U201" s="160">
        <f t="shared" si="41"/>
        <v>1.1266336187471835E-2</v>
      </c>
      <c r="V201" s="160">
        <f t="shared" si="42"/>
        <v>5.1825146462370436E-2</v>
      </c>
      <c r="W201" s="160">
        <f t="shared" si="43"/>
        <v>2.5912573231185218E-2</v>
      </c>
      <c r="X201" s="160">
        <f t="shared" si="44"/>
        <v>2.0054078413699866E-2</v>
      </c>
      <c r="Y201" s="160">
        <f t="shared" si="45"/>
        <v>0.43780982424515547</v>
      </c>
      <c r="Z201" s="160">
        <f t="shared" si="46"/>
        <v>0.1892744479495268</v>
      </c>
      <c r="AA201" s="160">
        <f t="shared" si="47"/>
        <v>0.10410094637223975</v>
      </c>
      <c r="AB201" s="160">
        <f t="shared" si="48"/>
        <v>3.875619648490311E-2</v>
      </c>
      <c r="AC201" s="160">
        <f t="shared" si="49"/>
        <v>0</v>
      </c>
      <c r="AD201" s="160">
        <f t="shared" si="50"/>
        <v>0</v>
      </c>
      <c r="AE201" s="160">
        <f t="shared" si="51"/>
        <v>1.2843623253717891E-2</v>
      </c>
    </row>
    <row r="202" spans="1:31" s="154" customFormat="1">
      <c r="A202" s="154">
        <v>608</v>
      </c>
      <c r="B202" s="154" t="s">
        <v>301</v>
      </c>
      <c r="C202" s="155">
        <v>6286</v>
      </c>
      <c r="D202" s="155">
        <v>6240</v>
      </c>
      <c r="E202" s="10">
        <f t="shared" si="38"/>
        <v>-46</v>
      </c>
      <c r="F202" s="89">
        <f t="shared" si="39"/>
        <v>-7.3178491886732866E-3</v>
      </c>
      <c r="G202" s="155">
        <v>74</v>
      </c>
      <c r="H202" s="155">
        <v>18</v>
      </c>
      <c r="I202" s="155">
        <v>124</v>
      </c>
      <c r="J202" s="155">
        <v>74</v>
      </c>
      <c r="K202" s="155">
        <v>65</v>
      </c>
      <c r="L202" s="155">
        <v>950</v>
      </c>
      <c r="M202" s="155">
        <v>348</v>
      </c>
      <c r="N202" s="155">
        <v>230</v>
      </c>
      <c r="O202" s="155">
        <v>97</v>
      </c>
      <c r="P202" s="155">
        <v>0</v>
      </c>
      <c r="Q202" s="155">
        <v>0</v>
      </c>
      <c r="R202" s="155">
        <v>27</v>
      </c>
      <c r="S202" s="155"/>
      <c r="T202" s="160">
        <f t="shared" si="40"/>
        <v>1.1858974358974358E-2</v>
      </c>
      <c r="U202" s="160">
        <f t="shared" si="41"/>
        <v>2.8846153846153848E-3</v>
      </c>
      <c r="V202" s="160">
        <f t="shared" si="42"/>
        <v>1.9871794871794871E-2</v>
      </c>
      <c r="W202" s="160">
        <f t="shared" si="43"/>
        <v>1.1858974358974358E-2</v>
      </c>
      <c r="X202" s="160">
        <f t="shared" si="44"/>
        <v>1.0416666666666666E-2</v>
      </c>
      <c r="Y202" s="160">
        <f t="shared" si="45"/>
        <v>0.15224358974358973</v>
      </c>
      <c r="Z202" s="160">
        <f t="shared" si="46"/>
        <v>5.5769230769230772E-2</v>
      </c>
      <c r="AA202" s="160">
        <f t="shared" si="47"/>
        <v>3.685897435897436E-2</v>
      </c>
      <c r="AB202" s="160">
        <f t="shared" si="48"/>
        <v>1.5544871794871795E-2</v>
      </c>
      <c r="AC202" s="160">
        <f t="shared" si="49"/>
        <v>0</v>
      </c>
      <c r="AD202" s="160">
        <f t="shared" si="50"/>
        <v>0</v>
      </c>
      <c r="AE202" s="160">
        <f t="shared" si="51"/>
        <v>4.3269230769230772E-3</v>
      </c>
    </row>
    <row r="203" spans="1:31" s="154" customFormat="1">
      <c r="A203" s="154">
        <v>609</v>
      </c>
      <c r="B203" s="154" t="s">
        <v>75</v>
      </c>
      <c r="C203" s="155">
        <v>924</v>
      </c>
      <c r="D203" s="155">
        <v>947</v>
      </c>
      <c r="E203" s="10">
        <f t="shared" si="38"/>
        <v>23</v>
      </c>
      <c r="F203" s="89">
        <f t="shared" si="39"/>
        <v>2.4891774891774965E-2</v>
      </c>
      <c r="G203" s="155">
        <v>3837</v>
      </c>
      <c r="H203" s="155">
        <v>722</v>
      </c>
      <c r="I203" s="155">
        <v>5008</v>
      </c>
      <c r="J203" s="155">
        <v>2573</v>
      </c>
      <c r="K203" s="155">
        <v>2764</v>
      </c>
      <c r="L203" s="155">
        <v>45943</v>
      </c>
      <c r="M203" s="155">
        <v>11554</v>
      </c>
      <c r="N203" s="155">
        <v>7856</v>
      </c>
      <c r="O203" s="155">
        <v>2948</v>
      </c>
      <c r="P203" s="155">
        <v>477</v>
      </c>
      <c r="Q203" s="155">
        <v>0</v>
      </c>
      <c r="R203" s="155">
        <v>3661</v>
      </c>
      <c r="S203" s="155"/>
      <c r="T203" s="160">
        <f t="shared" si="40"/>
        <v>4.0517423442449845</v>
      </c>
      <c r="U203" s="160">
        <f t="shared" si="41"/>
        <v>0.7624076029567054</v>
      </c>
      <c r="V203" s="160">
        <f t="shared" si="42"/>
        <v>5.2882787750791973</v>
      </c>
      <c r="W203" s="160">
        <f t="shared" si="43"/>
        <v>2.7170010559662092</v>
      </c>
      <c r="X203" s="160">
        <f t="shared" si="44"/>
        <v>2.9186906019007393</v>
      </c>
      <c r="Y203" s="160">
        <f t="shared" si="45"/>
        <v>48.5142555438226</v>
      </c>
      <c r="Z203" s="160">
        <f t="shared" si="46"/>
        <v>12.200633579725448</v>
      </c>
      <c r="AA203" s="160">
        <f t="shared" si="47"/>
        <v>8.2956705385427671</v>
      </c>
      <c r="AB203" s="160">
        <f t="shared" si="48"/>
        <v>3.1129883843716999</v>
      </c>
      <c r="AC203" s="160">
        <f t="shared" si="49"/>
        <v>0.50369588173178459</v>
      </c>
      <c r="AD203" s="160">
        <f t="shared" si="50"/>
        <v>0</v>
      </c>
      <c r="AE203" s="160">
        <f t="shared" si="51"/>
        <v>3.8658922914466736</v>
      </c>
    </row>
    <row r="204" spans="1:31" s="154" customFormat="1">
      <c r="A204" s="154">
        <v>611</v>
      </c>
      <c r="B204" s="154" t="s">
        <v>303</v>
      </c>
      <c r="C204" s="155">
        <v>2676</v>
      </c>
      <c r="D204" s="155">
        <v>2653</v>
      </c>
      <c r="E204" s="10">
        <f t="shared" si="38"/>
        <v>-23</v>
      </c>
      <c r="F204" s="89">
        <f t="shared" si="39"/>
        <v>-8.5949177877429062E-3</v>
      </c>
      <c r="G204" s="155">
        <v>298</v>
      </c>
      <c r="H204" s="155">
        <v>53</v>
      </c>
      <c r="I204" s="155">
        <v>406</v>
      </c>
      <c r="J204" s="155">
        <v>241</v>
      </c>
      <c r="K204" s="155">
        <v>237</v>
      </c>
      <c r="L204" s="155">
        <v>2860</v>
      </c>
      <c r="M204" s="155">
        <v>567</v>
      </c>
      <c r="N204" s="155">
        <v>260</v>
      </c>
      <c r="O204" s="155">
        <v>89</v>
      </c>
      <c r="P204" s="155">
        <v>110</v>
      </c>
      <c r="Q204" s="155">
        <v>0</v>
      </c>
      <c r="R204" s="155">
        <v>193</v>
      </c>
      <c r="S204" s="155"/>
      <c r="T204" s="160">
        <f t="shared" si="40"/>
        <v>0.11232566905390125</v>
      </c>
      <c r="U204" s="160">
        <f t="shared" si="41"/>
        <v>1.9977384093479079E-2</v>
      </c>
      <c r="V204" s="160">
        <f t="shared" si="42"/>
        <v>0.15303430079155672</v>
      </c>
      <c r="W204" s="160">
        <f t="shared" si="43"/>
        <v>9.0840557859027518E-2</v>
      </c>
      <c r="X204" s="160">
        <f t="shared" si="44"/>
        <v>8.9332830757632875E-2</v>
      </c>
      <c r="Y204" s="160">
        <f t="shared" si="45"/>
        <v>1.078024877497173</v>
      </c>
      <c r="Z204" s="160">
        <f t="shared" si="46"/>
        <v>0.21372031662269128</v>
      </c>
      <c r="AA204" s="160">
        <f t="shared" si="47"/>
        <v>9.800226159065209E-2</v>
      </c>
      <c r="AB204" s="160">
        <f t="shared" si="48"/>
        <v>3.3546928006030909E-2</v>
      </c>
      <c r="AC204" s="160">
        <f t="shared" si="49"/>
        <v>4.1462495288352809E-2</v>
      </c>
      <c r="AD204" s="160">
        <f t="shared" si="50"/>
        <v>0</v>
      </c>
      <c r="AE204" s="160">
        <f t="shared" si="51"/>
        <v>7.2747832642291746E-2</v>
      </c>
    </row>
    <row r="205" spans="1:31" s="154" customFormat="1">
      <c r="A205" s="154">
        <v>614</v>
      </c>
      <c r="B205" s="154" t="s">
        <v>305</v>
      </c>
      <c r="C205" s="155">
        <v>1644</v>
      </c>
      <c r="D205" s="155">
        <v>1600</v>
      </c>
      <c r="E205" s="10">
        <f t="shared" si="38"/>
        <v>-44</v>
      </c>
      <c r="F205" s="89">
        <f t="shared" si="39"/>
        <v>-2.676399026763987E-2</v>
      </c>
      <c r="G205" s="155">
        <v>73</v>
      </c>
      <c r="H205" s="155">
        <v>14</v>
      </c>
      <c r="I205" s="155">
        <v>111</v>
      </c>
      <c r="J205" s="155">
        <v>62</v>
      </c>
      <c r="K205" s="155">
        <v>64</v>
      </c>
      <c r="L205" s="155">
        <v>1409</v>
      </c>
      <c r="M205" s="155">
        <v>700</v>
      </c>
      <c r="N205" s="155">
        <v>423</v>
      </c>
      <c r="O205" s="155">
        <v>143</v>
      </c>
      <c r="P205" s="155">
        <v>0</v>
      </c>
      <c r="Q205" s="155">
        <v>0</v>
      </c>
      <c r="R205" s="155">
        <v>56</v>
      </c>
      <c r="S205" s="155"/>
      <c r="T205" s="160">
        <f t="shared" si="40"/>
        <v>4.5624999999999999E-2</v>
      </c>
      <c r="U205" s="160">
        <f t="shared" si="41"/>
        <v>8.7500000000000008E-3</v>
      </c>
      <c r="V205" s="160">
        <f t="shared" si="42"/>
        <v>6.9375000000000006E-2</v>
      </c>
      <c r="W205" s="160">
        <f t="shared" si="43"/>
        <v>3.875E-2</v>
      </c>
      <c r="X205" s="160">
        <f t="shared" si="44"/>
        <v>0.04</v>
      </c>
      <c r="Y205" s="160">
        <f t="shared" si="45"/>
        <v>0.88062499999999999</v>
      </c>
      <c r="Z205" s="160">
        <f t="shared" si="46"/>
        <v>0.4375</v>
      </c>
      <c r="AA205" s="160">
        <f t="shared" si="47"/>
        <v>0.26437500000000003</v>
      </c>
      <c r="AB205" s="160">
        <f t="shared" si="48"/>
        <v>8.9374999999999996E-2</v>
      </c>
      <c r="AC205" s="160">
        <f t="shared" si="49"/>
        <v>0</v>
      </c>
      <c r="AD205" s="160">
        <f t="shared" si="50"/>
        <v>0</v>
      </c>
      <c r="AE205" s="160">
        <f t="shared" si="51"/>
        <v>3.5000000000000003E-2</v>
      </c>
    </row>
    <row r="206" spans="1:31" s="154" customFormat="1">
      <c r="A206" s="154">
        <v>615</v>
      </c>
      <c r="B206" s="154" t="s">
        <v>306</v>
      </c>
      <c r="C206" s="155">
        <v>3678</v>
      </c>
      <c r="D206" s="155">
        <v>3651</v>
      </c>
      <c r="E206" s="10">
        <f t="shared" si="38"/>
        <v>-27</v>
      </c>
      <c r="F206" s="89">
        <f t="shared" si="39"/>
        <v>-7.3409461663948017E-3</v>
      </c>
      <c r="G206" s="155">
        <v>340</v>
      </c>
      <c r="H206" s="155">
        <v>67</v>
      </c>
      <c r="I206" s="155">
        <v>549</v>
      </c>
      <c r="J206" s="155">
        <v>273</v>
      </c>
      <c r="K206" s="155">
        <v>260</v>
      </c>
      <c r="L206" s="155">
        <v>3507</v>
      </c>
      <c r="M206" s="155">
        <v>1424</v>
      </c>
      <c r="N206" s="155">
        <v>849</v>
      </c>
      <c r="O206" s="155">
        <v>334</v>
      </c>
      <c r="P206" s="155">
        <v>0</v>
      </c>
      <c r="Q206" s="155">
        <v>0</v>
      </c>
      <c r="R206" s="155">
        <v>190</v>
      </c>
      <c r="S206" s="155"/>
      <c r="T206" s="160">
        <f t="shared" si="40"/>
        <v>9.3125171185976449E-2</v>
      </c>
      <c r="U206" s="160">
        <f t="shared" si="41"/>
        <v>1.8351136674883594E-2</v>
      </c>
      <c r="V206" s="160">
        <f t="shared" si="42"/>
        <v>0.15036976170912078</v>
      </c>
      <c r="W206" s="160">
        <f t="shared" si="43"/>
        <v>7.4774034511092852E-2</v>
      </c>
      <c r="X206" s="160">
        <f t="shared" si="44"/>
        <v>7.1213366201040809E-2</v>
      </c>
      <c r="Y206" s="160">
        <f t="shared" si="45"/>
        <v>0.96055875102711585</v>
      </c>
      <c r="Z206" s="160">
        <f t="shared" si="46"/>
        <v>0.39003012873185428</v>
      </c>
      <c r="AA206" s="160">
        <f t="shared" si="47"/>
        <v>0.23253903040262941</v>
      </c>
      <c r="AB206" s="160">
        <f t="shared" si="48"/>
        <v>9.1481785812106267E-2</v>
      </c>
      <c r="AC206" s="160">
        <f t="shared" si="49"/>
        <v>0</v>
      </c>
      <c r="AD206" s="160">
        <f t="shared" si="50"/>
        <v>0</v>
      </c>
      <c r="AE206" s="160">
        <f t="shared" si="51"/>
        <v>5.2040536839222128E-2</v>
      </c>
    </row>
    <row r="207" spans="1:31" s="154" customFormat="1">
      <c r="A207" s="154">
        <v>616</v>
      </c>
      <c r="B207" s="154" t="s">
        <v>307</v>
      </c>
      <c r="C207" s="155">
        <v>17253</v>
      </c>
      <c r="D207" s="155">
        <v>17077</v>
      </c>
      <c r="E207" s="10">
        <f t="shared" ref="E207:E270" si="52">D207-C207</f>
        <v>-176</v>
      </c>
      <c r="F207" s="89">
        <f t="shared" ref="F207:F270" si="53">D207/C207-1</f>
        <v>-1.0201124442125953E-2</v>
      </c>
      <c r="G207" s="155">
        <v>77</v>
      </c>
      <c r="H207" s="155">
        <v>20</v>
      </c>
      <c r="I207" s="155">
        <v>128</v>
      </c>
      <c r="J207" s="155">
        <v>59</v>
      </c>
      <c r="K207" s="155">
        <v>61</v>
      </c>
      <c r="L207" s="155">
        <v>1029</v>
      </c>
      <c r="M207" s="155">
        <v>214</v>
      </c>
      <c r="N207" s="155">
        <v>165</v>
      </c>
      <c r="O207" s="155">
        <v>54</v>
      </c>
      <c r="P207" s="155">
        <v>15</v>
      </c>
      <c r="Q207" s="155">
        <v>0</v>
      </c>
      <c r="R207" s="155">
        <v>54</v>
      </c>
      <c r="S207" s="155"/>
      <c r="T207" s="160">
        <f t="shared" ref="T207:T270" si="54">G207/$D207</f>
        <v>4.5089886982491072E-3</v>
      </c>
      <c r="U207" s="160">
        <f t="shared" ref="U207:U270" si="55">H207/$D207</f>
        <v>1.1711658956491187E-3</v>
      </c>
      <c r="V207" s="160">
        <f t="shared" ref="V207:V270" si="56">I207/$D207</f>
        <v>7.4954617321543598E-3</v>
      </c>
      <c r="W207" s="160">
        <f t="shared" ref="W207:W270" si="57">J207/$D207</f>
        <v>3.4549393921649001E-3</v>
      </c>
      <c r="X207" s="160">
        <f t="shared" ref="X207:X270" si="58">K207/$D207</f>
        <v>3.5720559817298122E-3</v>
      </c>
      <c r="Y207" s="160">
        <f t="shared" ref="Y207:Y270" si="59">L207/$D207</f>
        <v>6.0256485331147157E-2</v>
      </c>
      <c r="Z207" s="160">
        <f t="shared" ref="Z207:Z270" si="60">M207/$D207</f>
        <v>1.253147508344557E-2</v>
      </c>
      <c r="AA207" s="160">
        <f t="shared" ref="AA207:AA270" si="61">N207/$D207</f>
        <v>9.6621186391052296E-3</v>
      </c>
      <c r="AB207" s="160">
        <f t="shared" ref="AB207:AB270" si="62">O207/$D207</f>
        <v>3.1621479182526203E-3</v>
      </c>
      <c r="AC207" s="160">
        <f t="shared" ref="AC207:AC270" si="63">P207/$D207</f>
        <v>8.7837442173683904E-4</v>
      </c>
      <c r="AD207" s="160">
        <f t="shared" ref="AD207:AD270" si="64">Q207/$D207</f>
        <v>0</v>
      </c>
      <c r="AE207" s="160">
        <f t="shared" ref="AE207:AE270" si="65">R207/$D207</f>
        <v>3.1621479182526203E-3</v>
      </c>
    </row>
    <row r="208" spans="1:31" s="154" customFormat="1">
      <c r="A208" s="154">
        <v>619</v>
      </c>
      <c r="B208" s="154" t="s">
        <v>308</v>
      </c>
      <c r="C208" s="155">
        <v>4269</v>
      </c>
      <c r="D208" s="155">
        <v>4140</v>
      </c>
      <c r="E208" s="10">
        <f t="shared" si="52"/>
        <v>-129</v>
      </c>
      <c r="F208" s="89">
        <f t="shared" si="53"/>
        <v>-3.0217849613492609E-2</v>
      </c>
      <c r="G208" s="155">
        <v>95</v>
      </c>
      <c r="H208" s="155">
        <v>28</v>
      </c>
      <c r="I208" s="155">
        <v>136</v>
      </c>
      <c r="J208" s="155">
        <v>84</v>
      </c>
      <c r="K208" s="155">
        <v>80</v>
      </c>
      <c r="L208" s="155">
        <v>1247</v>
      </c>
      <c r="M208" s="155">
        <v>487</v>
      </c>
      <c r="N208" s="155">
        <v>333</v>
      </c>
      <c r="O208" s="155">
        <v>185</v>
      </c>
      <c r="P208" s="155">
        <v>0</v>
      </c>
      <c r="Q208" s="155">
        <v>0</v>
      </c>
      <c r="R208" s="155">
        <v>81</v>
      </c>
      <c r="S208" s="155"/>
      <c r="T208" s="160">
        <f t="shared" si="54"/>
        <v>2.2946859903381644E-2</v>
      </c>
      <c r="U208" s="160">
        <f t="shared" si="55"/>
        <v>6.7632850241545897E-3</v>
      </c>
      <c r="V208" s="160">
        <f t="shared" si="56"/>
        <v>3.2850241545893721E-2</v>
      </c>
      <c r="W208" s="160">
        <f t="shared" si="57"/>
        <v>2.0289855072463767E-2</v>
      </c>
      <c r="X208" s="160">
        <f t="shared" si="58"/>
        <v>1.932367149758454E-2</v>
      </c>
      <c r="Y208" s="160">
        <f t="shared" si="59"/>
        <v>0.30120772946859903</v>
      </c>
      <c r="Z208" s="160">
        <f t="shared" si="60"/>
        <v>0.11763285024154589</v>
      </c>
      <c r="AA208" s="160">
        <f t="shared" si="61"/>
        <v>8.0434782608695646E-2</v>
      </c>
      <c r="AB208" s="160">
        <f t="shared" si="62"/>
        <v>4.4685990338164248E-2</v>
      </c>
      <c r="AC208" s="160">
        <f t="shared" si="63"/>
        <v>0</v>
      </c>
      <c r="AD208" s="160">
        <f t="shared" si="64"/>
        <v>0</v>
      </c>
      <c r="AE208" s="160">
        <f t="shared" si="65"/>
        <v>1.9565217391304349E-2</v>
      </c>
    </row>
    <row r="209" spans="1:31" s="154" customFormat="1">
      <c r="A209" s="154">
        <v>620</v>
      </c>
      <c r="B209" s="154" t="s">
        <v>309</v>
      </c>
      <c r="C209" s="155">
        <v>19097</v>
      </c>
      <c r="D209" s="155">
        <v>19207</v>
      </c>
      <c r="E209" s="10">
        <f t="shared" si="52"/>
        <v>110</v>
      </c>
      <c r="F209" s="89">
        <f t="shared" si="53"/>
        <v>5.7600670262345499E-3</v>
      </c>
      <c r="G209" s="155">
        <v>57</v>
      </c>
      <c r="H209" s="155">
        <v>13</v>
      </c>
      <c r="I209" s="155">
        <v>94</v>
      </c>
      <c r="J209" s="155">
        <v>56</v>
      </c>
      <c r="K209" s="155">
        <v>58</v>
      </c>
      <c r="L209" s="155">
        <v>1086</v>
      </c>
      <c r="M209" s="155">
        <v>551</v>
      </c>
      <c r="N209" s="155">
        <v>353</v>
      </c>
      <c r="O209" s="155">
        <v>112</v>
      </c>
      <c r="P209" s="155">
        <v>0</v>
      </c>
      <c r="Q209" s="155">
        <v>0</v>
      </c>
      <c r="R209" s="155">
        <v>42</v>
      </c>
      <c r="S209" s="155"/>
      <c r="T209" s="160">
        <f t="shared" si="54"/>
        <v>2.9676680376945906E-3</v>
      </c>
      <c r="U209" s="160">
        <f t="shared" si="55"/>
        <v>6.7683657000052063E-4</v>
      </c>
      <c r="V209" s="160">
        <f t="shared" si="56"/>
        <v>4.8940490446191497E-3</v>
      </c>
      <c r="W209" s="160">
        <f t="shared" si="57"/>
        <v>2.9156036861560891E-3</v>
      </c>
      <c r="X209" s="160">
        <f t="shared" si="58"/>
        <v>3.0197323892330922E-3</v>
      </c>
      <c r="Y209" s="160">
        <f t="shared" si="59"/>
        <v>5.6541885770812726E-2</v>
      </c>
      <c r="Z209" s="160">
        <f t="shared" si="60"/>
        <v>2.8687457697714375E-2</v>
      </c>
      <c r="AA209" s="160">
        <f t="shared" si="61"/>
        <v>1.8378716093091059E-2</v>
      </c>
      <c r="AB209" s="160">
        <f t="shared" si="62"/>
        <v>5.8312073723121782E-3</v>
      </c>
      <c r="AC209" s="160">
        <f t="shared" si="63"/>
        <v>0</v>
      </c>
      <c r="AD209" s="160">
        <f t="shared" si="64"/>
        <v>0</v>
      </c>
      <c r="AE209" s="160">
        <f t="shared" si="65"/>
        <v>2.1867027646170667E-3</v>
      </c>
    </row>
    <row r="210" spans="1:31" s="154" customFormat="1">
      <c r="A210" s="154">
        <v>623</v>
      </c>
      <c r="B210" s="154" t="s">
        <v>310</v>
      </c>
      <c r="C210" s="155">
        <v>11172</v>
      </c>
      <c r="D210" s="155">
        <v>11206</v>
      </c>
      <c r="E210" s="10">
        <f t="shared" si="52"/>
        <v>34</v>
      </c>
      <c r="F210" s="89">
        <f t="shared" si="53"/>
        <v>3.0433225921948637E-3</v>
      </c>
      <c r="G210" s="155">
        <v>50</v>
      </c>
      <c r="H210" s="155">
        <v>6</v>
      </c>
      <c r="I210" s="155">
        <v>54</v>
      </c>
      <c r="J210" s="155">
        <v>39</v>
      </c>
      <c r="K210" s="155">
        <v>46</v>
      </c>
      <c r="L210" s="155">
        <v>958</v>
      </c>
      <c r="M210" s="155">
        <v>528</v>
      </c>
      <c r="N210" s="155">
        <v>308</v>
      </c>
      <c r="O210" s="155">
        <v>118</v>
      </c>
      <c r="P210" s="155">
        <v>0</v>
      </c>
      <c r="Q210" s="155">
        <v>0</v>
      </c>
      <c r="R210" s="155">
        <v>52</v>
      </c>
      <c r="S210" s="155"/>
      <c r="T210" s="160">
        <f t="shared" si="54"/>
        <v>4.4618954131715157E-3</v>
      </c>
      <c r="U210" s="160">
        <f t="shared" si="55"/>
        <v>5.3542744958058185E-4</v>
      </c>
      <c r="V210" s="160">
        <f t="shared" si="56"/>
        <v>4.8188470462252365E-3</v>
      </c>
      <c r="W210" s="160">
        <f t="shared" si="57"/>
        <v>3.4802784222737818E-3</v>
      </c>
      <c r="X210" s="160">
        <f t="shared" si="58"/>
        <v>4.1049437801177939E-3</v>
      </c>
      <c r="Y210" s="160">
        <f t="shared" si="59"/>
        <v>8.5489916116366235E-2</v>
      </c>
      <c r="Z210" s="160">
        <f t="shared" si="60"/>
        <v>4.71176155630912E-2</v>
      </c>
      <c r="AA210" s="160">
        <f t="shared" si="61"/>
        <v>2.7485275745136532E-2</v>
      </c>
      <c r="AB210" s="160">
        <f t="shared" si="62"/>
        <v>1.0530073175084776E-2</v>
      </c>
      <c r="AC210" s="160">
        <f t="shared" si="63"/>
        <v>0</v>
      </c>
      <c r="AD210" s="160">
        <f t="shared" si="64"/>
        <v>0</v>
      </c>
      <c r="AE210" s="160">
        <f t="shared" si="65"/>
        <v>4.6403712296983757E-3</v>
      </c>
    </row>
    <row r="211" spans="1:31" s="154" customFormat="1">
      <c r="A211" s="154">
        <v>624</v>
      </c>
      <c r="B211" s="154" t="s">
        <v>311</v>
      </c>
      <c r="C211" s="155">
        <v>3873</v>
      </c>
      <c r="D211" s="155">
        <v>3786</v>
      </c>
      <c r="E211" s="10">
        <f t="shared" si="52"/>
        <v>-87</v>
      </c>
      <c r="F211" s="89">
        <f t="shared" si="53"/>
        <v>-2.2463206816421333E-2</v>
      </c>
      <c r="G211" s="155">
        <v>234</v>
      </c>
      <c r="H211" s="155">
        <v>59</v>
      </c>
      <c r="I211" s="155">
        <v>386</v>
      </c>
      <c r="J211" s="155">
        <v>172</v>
      </c>
      <c r="K211" s="155">
        <v>168</v>
      </c>
      <c r="L211" s="155">
        <v>2692</v>
      </c>
      <c r="M211" s="155">
        <v>746</v>
      </c>
      <c r="N211" s="155">
        <v>495</v>
      </c>
      <c r="O211" s="155">
        <v>165</v>
      </c>
      <c r="P211" s="155">
        <v>348</v>
      </c>
      <c r="Q211" s="155">
        <v>0</v>
      </c>
      <c r="R211" s="155">
        <v>245</v>
      </c>
      <c r="S211" s="155"/>
      <c r="T211" s="160">
        <f t="shared" si="54"/>
        <v>6.1806656101426306E-2</v>
      </c>
      <c r="U211" s="160">
        <f t="shared" si="55"/>
        <v>1.5583729529846805E-2</v>
      </c>
      <c r="V211" s="160">
        <f t="shared" si="56"/>
        <v>0.10195456946645536</v>
      </c>
      <c r="W211" s="160">
        <f t="shared" si="57"/>
        <v>4.5430533544638142E-2</v>
      </c>
      <c r="X211" s="160">
        <f t="shared" si="58"/>
        <v>4.4374009508716325E-2</v>
      </c>
      <c r="Y211" s="160">
        <f t="shared" si="59"/>
        <v>0.71104067617538302</v>
      </c>
      <c r="Z211" s="160">
        <f t="shared" si="60"/>
        <v>0.19704173269941891</v>
      </c>
      <c r="AA211" s="160">
        <f t="shared" si="61"/>
        <v>0.13074484944532488</v>
      </c>
      <c r="AB211" s="160">
        <f t="shared" si="62"/>
        <v>4.3581616481774964E-2</v>
      </c>
      <c r="AC211" s="160">
        <f t="shared" si="63"/>
        <v>9.1917591125198095E-2</v>
      </c>
      <c r="AD211" s="160">
        <f t="shared" si="64"/>
        <v>0</v>
      </c>
      <c r="AE211" s="160">
        <f t="shared" si="65"/>
        <v>6.4712097200211302E-2</v>
      </c>
    </row>
    <row r="212" spans="1:31" s="154" customFormat="1">
      <c r="A212" s="154">
        <v>625</v>
      </c>
      <c r="B212" s="154" t="s">
        <v>313</v>
      </c>
      <c r="C212" s="155">
        <v>20206</v>
      </c>
      <c r="D212" s="155">
        <v>20405</v>
      </c>
      <c r="E212" s="10">
        <f t="shared" si="52"/>
        <v>199</v>
      </c>
      <c r="F212" s="89">
        <f t="shared" si="53"/>
        <v>9.8485598337128E-3</v>
      </c>
      <c r="G212" s="155">
        <v>146</v>
      </c>
      <c r="H212" s="155">
        <v>31</v>
      </c>
      <c r="I212" s="155">
        <v>235</v>
      </c>
      <c r="J212" s="155">
        <v>125</v>
      </c>
      <c r="K212" s="155">
        <v>99</v>
      </c>
      <c r="L212" s="155">
        <v>1456</v>
      </c>
      <c r="M212" s="155">
        <v>459</v>
      </c>
      <c r="N212" s="155">
        <v>313</v>
      </c>
      <c r="O212" s="155">
        <v>127</v>
      </c>
      <c r="P212" s="155">
        <v>0</v>
      </c>
      <c r="Q212" s="155">
        <v>0</v>
      </c>
      <c r="R212" s="155">
        <v>125</v>
      </c>
      <c r="S212" s="155"/>
      <c r="T212" s="160">
        <f t="shared" si="54"/>
        <v>7.1551090419014951E-3</v>
      </c>
      <c r="U212" s="160">
        <f t="shared" si="55"/>
        <v>1.5192354814996323E-3</v>
      </c>
      <c r="V212" s="160">
        <f t="shared" si="56"/>
        <v>1.1516785101690762E-2</v>
      </c>
      <c r="W212" s="160">
        <f t="shared" si="57"/>
        <v>6.1259495221759374E-3</v>
      </c>
      <c r="X212" s="160">
        <f t="shared" si="58"/>
        <v>4.8517520215633422E-3</v>
      </c>
      <c r="Y212" s="160">
        <f t="shared" si="59"/>
        <v>7.135506003430532E-2</v>
      </c>
      <c r="Z212" s="160">
        <f t="shared" si="60"/>
        <v>2.249448664543004E-2</v>
      </c>
      <c r="AA212" s="160">
        <f t="shared" si="61"/>
        <v>1.5339377603528546E-2</v>
      </c>
      <c r="AB212" s="160">
        <f t="shared" si="62"/>
        <v>6.2239647145307525E-3</v>
      </c>
      <c r="AC212" s="160">
        <f t="shared" si="63"/>
        <v>0</v>
      </c>
      <c r="AD212" s="160">
        <f t="shared" si="64"/>
        <v>0</v>
      </c>
      <c r="AE212" s="160">
        <f t="shared" si="65"/>
        <v>6.1259495221759374E-3</v>
      </c>
    </row>
    <row r="213" spans="1:31" s="154" customFormat="1">
      <c r="A213" s="154">
        <v>626</v>
      </c>
      <c r="B213" s="154" t="s">
        <v>314</v>
      </c>
      <c r="C213" s="155">
        <v>4161</v>
      </c>
      <c r="D213" s="155">
        <v>4084</v>
      </c>
      <c r="E213" s="10">
        <f t="shared" si="52"/>
        <v>-77</v>
      </c>
      <c r="F213" s="89">
        <f t="shared" si="53"/>
        <v>-1.8505167027156988E-2</v>
      </c>
      <c r="G213" s="155">
        <v>212</v>
      </c>
      <c r="H213" s="155">
        <v>49</v>
      </c>
      <c r="I213" s="155">
        <v>308</v>
      </c>
      <c r="J213" s="155">
        <v>154</v>
      </c>
      <c r="K213" s="155">
        <v>140</v>
      </c>
      <c r="L213" s="155">
        <v>2183</v>
      </c>
      <c r="M213" s="155">
        <v>937</v>
      </c>
      <c r="N213" s="155">
        <v>603</v>
      </c>
      <c r="O213" s="155">
        <v>249</v>
      </c>
      <c r="P213" s="155">
        <v>0</v>
      </c>
      <c r="Q213" s="155">
        <v>0</v>
      </c>
      <c r="R213" s="155">
        <v>68</v>
      </c>
      <c r="S213" s="155"/>
      <c r="T213" s="160">
        <f t="shared" si="54"/>
        <v>5.190989226248776E-2</v>
      </c>
      <c r="U213" s="160">
        <f t="shared" si="55"/>
        <v>1.1998041136141039E-2</v>
      </c>
      <c r="V213" s="160">
        <f t="shared" si="56"/>
        <v>7.5416258570029385E-2</v>
      </c>
      <c r="W213" s="160">
        <f t="shared" si="57"/>
        <v>3.7708129285014692E-2</v>
      </c>
      <c r="X213" s="160">
        <f t="shared" si="58"/>
        <v>3.4280117531831536E-2</v>
      </c>
      <c r="Y213" s="160">
        <f t="shared" si="59"/>
        <v>0.53452497551420175</v>
      </c>
      <c r="Z213" s="160">
        <f t="shared" si="60"/>
        <v>0.22943192948090108</v>
      </c>
      <c r="AA213" s="160">
        <f t="shared" si="61"/>
        <v>0.14764936336924583</v>
      </c>
      <c r="AB213" s="160">
        <f t="shared" si="62"/>
        <v>6.0969637610186089E-2</v>
      </c>
      <c r="AC213" s="160">
        <f t="shared" si="63"/>
        <v>0</v>
      </c>
      <c r="AD213" s="160">
        <f t="shared" si="64"/>
        <v>0</v>
      </c>
      <c r="AE213" s="160">
        <f t="shared" si="65"/>
        <v>1.6650342801175319E-2</v>
      </c>
    </row>
    <row r="214" spans="1:31" s="154" customFormat="1">
      <c r="A214" s="154">
        <v>630</v>
      </c>
      <c r="B214" s="154" t="s">
        <v>315</v>
      </c>
      <c r="C214" s="155">
        <v>2013</v>
      </c>
      <c r="D214" s="155">
        <v>1980</v>
      </c>
      <c r="E214" s="10">
        <f t="shared" si="52"/>
        <v>-33</v>
      </c>
      <c r="F214" s="89">
        <f t="shared" si="53"/>
        <v>-1.6393442622950838E-2</v>
      </c>
      <c r="G214" s="155">
        <v>139</v>
      </c>
      <c r="H214" s="155">
        <v>17</v>
      </c>
      <c r="I214" s="155">
        <v>147</v>
      </c>
      <c r="J214" s="155">
        <v>76</v>
      </c>
      <c r="K214" s="155">
        <v>64</v>
      </c>
      <c r="L214" s="155">
        <v>789</v>
      </c>
      <c r="M214" s="155">
        <v>248</v>
      </c>
      <c r="N214" s="155">
        <v>118</v>
      </c>
      <c r="O214" s="155">
        <v>37</v>
      </c>
      <c r="P214" s="155">
        <v>0</v>
      </c>
      <c r="Q214" s="155">
        <v>0</v>
      </c>
      <c r="R214" s="155">
        <v>102</v>
      </c>
      <c r="S214" s="155"/>
      <c r="T214" s="160">
        <f t="shared" si="54"/>
        <v>7.0202020202020196E-2</v>
      </c>
      <c r="U214" s="160">
        <f t="shared" si="55"/>
        <v>8.5858585858585856E-3</v>
      </c>
      <c r="V214" s="160">
        <f t="shared" si="56"/>
        <v>7.4242424242424249E-2</v>
      </c>
      <c r="W214" s="160">
        <f t="shared" si="57"/>
        <v>3.8383838383838381E-2</v>
      </c>
      <c r="X214" s="160">
        <f t="shared" si="58"/>
        <v>3.2323232323232323E-2</v>
      </c>
      <c r="Y214" s="160">
        <f t="shared" si="59"/>
        <v>0.3984848484848485</v>
      </c>
      <c r="Z214" s="160">
        <f t="shared" si="60"/>
        <v>0.12525252525252525</v>
      </c>
      <c r="AA214" s="160">
        <f t="shared" si="61"/>
        <v>5.9595959595959598E-2</v>
      </c>
      <c r="AB214" s="160">
        <f t="shared" si="62"/>
        <v>1.8686868686868686E-2</v>
      </c>
      <c r="AC214" s="160">
        <f t="shared" si="63"/>
        <v>0</v>
      </c>
      <c r="AD214" s="160">
        <f t="shared" si="64"/>
        <v>0</v>
      </c>
      <c r="AE214" s="160">
        <f t="shared" si="65"/>
        <v>5.1515151515151514E-2</v>
      </c>
    </row>
    <row r="215" spans="1:31" s="154" customFormat="1">
      <c r="A215" s="154">
        <v>631</v>
      </c>
      <c r="B215" s="154" t="s">
        <v>316</v>
      </c>
      <c r="C215" s="155">
        <v>83482</v>
      </c>
      <c r="D215" s="155">
        <v>83205</v>
      </c>
      <c r="E215" s="10">
        <f t="shared" si="52"/>
        <v>-277</v>
      </c>
      <c r="F215" s="89">
        <f t="shared" si="53"/>
        <v>-3.3180805443089323E-3</v>
      </c>
      <c r="G215" s="155">
        <v>96</v>
      </c>
      <c r="H215" s="155">
        <v>14</v>
      </c>
      <c r="I215" s="155">
        <v>135</v>
      </c>
      <c r="J215" s="155">
        <v>55</v>
      </c>
      <c r="K215" s="155">
        <v>55</v>
      </c>
      <c r="L215" s="155">
        <v>1008</v>
      </c>
      <c r="M215" s="155">
        <v>339</v>
      </c>
      <c r="N215" s="155">
        <v>187</v>
      </c>
      <c r="O215" s="155">
        <v>74</v>
      </c>
      <c r="P215" s="155">
        <v>10</v>
      </c>
      <c r="Q215" s="155">
        <v>0</v>
      </c>
      <c r="R215" s="155">
        <v>57</v>
      </c>
      <c r="S215" s="155"/>
      <c r="T215" s="160">
        <f t="shared" si="54"/>
        <v>1.1537768162970974E-3</v>
      </c>
      <c r="U215" s="160">
        <f t="shared" si="55"/>
        <v>1.6825911904332671E-4</v>
      </c>
      <c r="V215" s="160">
        <f t="shared" si="56"/>
        <v>1.6224986479177934E-3</v>
      </c>
      <c r="W215" s="160">
        <f t="shared" si="57"/>
        <v>6.6101796767021215E-4</v>
      </c>
      <c r="X215" s="160">
        <f t="shared" si="58"/>
        <v>6.6101796767021215E-4</v>
      </c>
      <c r="Y215" s="160">
        <f t="shared" si="59"/>
        <v>1.2114656571119525E-2</v>
      </c>
      <c r="Z215" s="160">
        <f t="shared" si="60"/>
        <v>4.0742743825491253E-3</v>
      </c>
      <c r="AA215" s="160">
        <f t="shared" si="61"/>
        <v>2.247461090078721E-3</v>
      </c>
      <c r="AB215" s="160">
        <f t="shared" si="62"/>
        <v>8.8936962922901263E-4</v>
      </c>
      <c r="AC215" s="160">
        <f t="shared" si="63"/>
        <v>1.2018508503094766E-4</v>
      </c>
      <c r="AD215" s="160">
        <f t="shared" si="64"/>
        <v>0</v>
      </c>
      <c r="AE215" s="160">
        <f t="shared" si="65"/>
        <v>6.8505498467640166E-4</v>
      </c>
    </row>
    <row r="216" spans="1:31" s="154" customFormat="1">
      <c r="A216" s="154">
        <v>635</v>
      </c>
      <c r="B216" s="154" t="s">
        <v>317</v>
      </c>
      <c r="C216" s="155">
        <v>5066</v>
      </c>
      <c r="D216" s="155">
        <v>5011</v>
      </c>
      <c r="E216" s="10">
        <f t="shared" si="52"/>
        <v>-55</v>
      </c>
      <c r="F216" s="89">
        <f t="shared" si="53"/>
        <v>-1.085669166995662E-2</v>
      </c>
      <c r="G216" s="155">
        <v>276</v>
      </c>
      <c r="H216" s="155">
        <v>64</v>
      </c>
      <c r="I216" s="155">
        <v>377</v>
      </c>
      <c r="J216" s="155">
        <v>236</v>
      </c>
      <c r="K216" s="155">
        <v>216</v>
      </c>
      <c r="L216" s="155">
        <v>3239</v>
      </c>
      <c r="M216" s="155">
        <v>1012</v>
      </c>
      <c r="N216" s="155">
        <v>675</v>
      </c>
      <c r="O216" s="155">
        <v>252</v>
      </c>
      <c r="P216" s="155">
        <v>26</v>
      </c>
      <c r="Q216" s="155">
        <v>0</v>
      </c>
      <c r="R216" s="155">
        <v>189</v>
      </c>
      <c r="S216" s="155"/>
      <c r="T216" s="160">
        <f t="shared" si="54"/>
        <v>5.5078826581520655E-2</v>
      </c>
      <c r="U216" s="160">
        <f t="shared" si="55"/>
        <v>1.277190181600479E-2</v>
      </c>
      <c r="V216" s="160">
        <f t="shared" si="56"/>
        <v>7.5234484134903218E-2</v>
      </c>
      <c r="W216" s="160">
        <f t="shared" si="57"/>
        <v>4.7096387946517659E-2</v>
      </c>
      <c r="X216" s="160">
        <f t="shared" si="58"/>
        <v>4.3105168629016165E-2</v>
      </c>
      <c r="Y216" s="160">
        <f t="shared" si="59"/>
        <v>0.64637796846936735</v>
      </c>
      <c r="Z216" s="160">
        <f t="shared" si="60"/>
        <v>0.20195569746557573</v>
      </c>
      <c r="AA216" s="160">
        <f t="shared" si="61"/>
        <v>0.13470365196567552</v>
      </c>
      <c r="AB216" s="160">
        <f t="shared" si="62"/>
        <v>5.0289363400518858E-2</v>
      </c>
      <c r="AC216" s="160">
        <f t="shared" si="63"/>
        <v>5.1885851127519457E-3</v>
      </c>
      <c r="AD216" s="160">
        <f t="shared" si="64"/>
        <v>0</v>
      </c>
      <c r="AE216" s="160">
        <f t="shared" si="65"/>
        <v>3.7717022550389147E-2</v>
      </c>
    </row>
    <row r="217" spans="1:31" s="154" customFormat="1">
      <c r="A217" s="154">
        <v>636</v>
      </c>
      <c r="B217" s="154" t="s">
        <v>450</v>
      </c>
      <c r="C217" s="155">
        <v>3066</v>
      </c>
      <c r="D217" s="155">
        <v>2999</v>
      </c>
      <c r="E217" s="10">
        <f t="shared" si="52"/>
        <v>-67</v>
      </c>
      <c r="F217" s="89">
        <f t="shared" si="53"/>
        <v>-2.1852576647097166E-2</v>
      </c>
      <c r="G217" s="155">
        <v>451</v>
      </c>
      <c r="H217" s="155">
        <v>80</v>
      </c>
      <c r="I217" s="155">
        <v>654</v>
      </c>
      <c r="J217" s="155">
        <v>331</v>
      </c>
      <c r="K217" s="155">
        <v>264</v>
      </c>
      <c r="L217" s="155">
        <v>4228</v>
      </c>
      <c r="M217" s="155">
        <v>1136</v>
      </c>
      <c r="N217" s="155">
        <v>720</v>
      </c>
      <c r="O217" s="155">
        <v>290</v>
      </c>
      <c r="P217" s="155">
        <v>50</v>
      </c>
      <c r="Q217" s="155">
        <v>0</v>
      </c>
      <c r="R217" s="155">
        <v>389</v>
      </c>
      <c r="S217" s="155"/>
      <c r="T217" s="160">
        <f t="shared" si="54"/>
        <v>0.1503834611537179</v>
      </c>
      <c r="U217" s="160">
        <f t="shared" si="55"/>
        <v>2.6675558519506502E-2</v>
      </c>
      <c r="V217" s="160">
        <f t="shared" si="56"/>
        <v>0.21807269089696565</v>
      </c>
      <c r="W217" s="160">
        <f t="shared" si="57"/>
        <v>0.11037012337445816</v>
      </c>
      <c r="X217" s="160">
        <f t="shared" si="58"/>
        <v>8.8029343114371453E-2</v>
      </c>
      <c r="Y217" s="160">
        <f t="shared" si="59"/>
        <v>1.4098032677559187</v>
      </c>
      <c r="Z217" s="160">
        <f t="shared" si="60"/>
        <v>0.37879293097699235</v>
      </c>
      <c r="AA217" s="160">
        <f t="shared" si="61"/>
        <v>0.24008002667555853</v>
      </c>
      <c r="AB217" s="160">
        <f t="shared" si="62"/>
        <v>9.6698899633211072E-2</v>
      </c>
      <c r="AC217" s="160">
        <f t="shared" si="63"/>
        <v>1.6672224074691565E-2</v>
      </c>
      <c r="AD217" s="160">
        <f t="shared" si="64"/>
        <v>0</v>
      </c>
      <c r="AE217" s="160">
        <f t="shared" si="65"/>
        <v>0.12970990330110035</v>
      </c>
    </row>
    <row r="218" spans="1:31" s="154" customFormat="1">
      <c r="A218" s="154">
        <v>638</v>
      </c>
      <c r="B218" s="154" t="s">
        <v>77</v>
      </c>
      <c r="C218" s="155">
        <v>7702</v>
      </c>
      <c r="D218" s="155">
        <v>7603</v>
      </c>
      <c r="E218" s="10">
        <f t="shared" si="52"/>
        <v>-99</v>
      </c>
      <c r="F218" s="89">
        <f t="shared" si="53"/>
        <v>-1.2853804206699571E-2</v>
      </c>
      <c r="G218" s="155">
        <v>2797</v>
      </c>
      <c r="H218" s="155">
        <v>541</v>
      </c>
      <c r="I218" s="155">
        <v>3772</v>
      </c>
      <c r="J218" s="155">
        <v>1952</v>
      </c>
      <c r="K218" s="155">
        <v>1925</v>
      </c>
      <c r="L218" s="155">
        <v>28687</v>
      </c>
      <c r="M218" s="155">
        <v>6239</v>
      </c>
      <c r="N218" s="155">
        <v>4021</v>
      </c>
      <c r="O218" s="155">
        <v>1298</v>
      </c>
      <c r="P218" s="155">
        <v>14445</v>
      </c>
      <c r="Q218" s="155">
        <v>0</v>
      </c>
      <c r="R218" s="155">
        <v>4054</v>
      </c>
      <c r="S218" s="155"/>
      <c r="T218" s="160">
        <f t="shared" si="54"/>
        <v>0.36788109956596082</v>
      </c>
      <c r="U218" s="160">
        <f t="shared" si="55"/>
        <v>7.1156122583190845E-2</v>
      </c>
      <c r="V218" s="160">
        <f t="shared" si="56"/>
        <v>0.49611995265026965</v>
      </c>
      <c r="W218" s="160">
        <f t="shared" si="57"/>
        <v>0.25674076022622649</v>
      </c>
      <c r="X218" s="160">
        <f t="shared" si="58"/>
        <v>0.25318953044850717</v>
      </c>
      <c r="Y218" s="160">
        <f t="shared" si="59"/>
        <v>3.7731158753123766</v>
      </c>
      <c r="Z218" s="160">
        <f t="shared" si="60"/>
        <v>0.82059713271077206</v>
      </c>
      <c r="AA218" s="160">
        <f t="shared" si="61"/>
        <v>0.52887018282257003</v>
      </c>
      <c r="AB218" s="160">
        <f t="shared" si="62"/>
        <v>0.17072208338813627</v>
      </c>
      <c r="AC218" s="160">
        <f t="shared" si="63"/>
        <v>1.8999079310798368</v>
      </c>
      <c r="AD218" s="160">
        <f t="shared" si="64"/>
        <v>0</v>
      </c>
      <c r="AE218" s="160">
        <f t="shared" si="65"/>
        <v>0.53321057477311584</v>
      </c>
    </row>
    <row r="219" spans="1:31" s="154" customFormat="1">
      <c r="A219" s="154">
        <v>678</v>
      </c>
      <c r="B219" s="154" t="s">
        <v>79</v>
      </c>
      <c r="C219" s="155">
        <v>1848</v>
      </c>
      <c r="D219" s="155">
        <v>1807</v>
      </c>
      <c r="E219" s="10">
        <f t="shared" si="52"/>
        <v>-41</v>
      </c>
      <c r="F219" s="89">
        <f t="shared" si="53"/>
        <v>-2.2186147186147198E-2</v>
      </c>
      <c r="G219" s="155">
        <v>1230</v>
      </c>
      <c r="H219" s="155">
        <v>265</v>
      </c>
      <c r="I219" s="155">
        <v>1928</v>
      </c>
      <c r="J219" s="155">
        <v>1033</v>
      </c>
      <c r="K219" s="155">
        <v>992</v>
      </c>
      <c r="L219" s="155">
        <v>12060</v>
      </c>
      <c r="M219" s="155">
        <v>3644</v>
      </c>
      <c r="N219" s="155">
        <v>2218</v>
      </c>
      <c r="O219" s="155">
        <v>703</v>
      </c>
      <c r="P219" s="155">
        <v>19</v>
      </c>
      <c r="Q219" s="155">
        <v>0</v>
      </c>
      <c r="R219" s="155">
        <v>866</v>
      </c>
      <c r="S219" s="155"/>
      <c r="T219" s="160">
        <f t="shared" si="54"/>
        <v>0.6806862202545656</v>
      </c>
      <c r="U219" s="160">
        <f t="shared" si="55"/>
        <v>0.1466519092418373</v>
      </c>
      <c r="V219" s="160">
        <f t="shared" si="56"/>
        <v>1.0669618151632541</v>
      </c>
      <c r="W219" s="160">
        <f t="shared" si="57"/>
        <v>0.57166574432761486</v>
      </c>
      <c r="X219" s="160">
        <f t="shared" si="58"/>
        <v>0.54897620365246269</v>
      </c>
      <c r="Y219" s="160">
        <f t="shared" si="59"/>
        <v>6.6740453790813499</v>
      </c>
      <c r="Z219" s="160">
        <f t="shared" si="60"/>
        <v>2.0166021029330383</v>
      </c>
      <c r="AA219" s="160">
        <f t="shared" si="61"/>
        <v>1.2274488101826231</v>
      </c>
      <c r="AB219" s="160">
        <f t="shared" si="62"/>
        <v>0.38904261206419477</v>
      </c>
      <c r="AC219" s="160">
        <f t="shared" si="63"/>
        <v>1.0514665190924184E-2</v>
      </c>
      <c r="AD219" s="160">
        <f t="shared" si="64"/>
        <v>0</v>
      </c>
      <c r="AE219" s="160">
        <f t="shared" si="65"/>
        <v>0.47924737133370227</v>
      </c>
    </row>
    <row r="220" spans="1:31" s="154" customFormat="1">
      <c r="A220" s="154">
        <v>680</v>
      </c>
      <c r="B220" s="154" t="s">
        <v>81</v>
      </c>
      <c r="C220" s="155">
        <v>2721</v>
      </c>
      <c r="D220" s="155">
        <v>2675</v>
      </c>
      <c r="E220" s="10">
        <f t="shared" si="52"/>
        <v>-46</v>
      </c>
      <c r="F220" s="89">
        <f t="shared" si="53"/>
        <v>-1.6905549430356492E-2</v>
      </c>
      <c r="G220" s="155">
        <v>1402</v>
      </c>
      <c r="H220" s="155">
        <v>249</v>
      </c>
      <c r="I220" s="155">
        <v>1648</v>
      </c>
      <c r="J220" s="155">
        <v>830</v>
      </c>
      <c r="K220" s="155">
        <v>796</v>
      </c>
      <c r="L220" s="155">
        <v>14140</v>
      </c>
      <c r="M220" s="155">
        <v>3156</v>
      </c>
      <c r="N220" s="155">
        <v>1988</v>
      </c>
      <c r="O220" s="155">
        <v>733</v>
      </c>
      <c r="P220" s="155">
        <v>354</v>
      </c>
      <c r="Q220" s="155">
        <v>0</v>
      </c>
      <c r="R220" s="155">
        <v>2652</v>
      </c>
      <c r="S220" s="155"/>
      <c r="T220" s="160">
        <f t="shared" si="54"/>
        <v>0.52411214953271024</v>
      </c>
      <c r="U220" s="160">
        <f t="shared" si="55"/>
        <v>9.3084112149532716E-2</v>
      </c>
      <c r="V220" s="160">
        <f t="shared" si="56"/>
        <v>0.61607476635514014</v>
      </c>
      <c r="W220" s="160">
        <f t="shared" si="57"/>
        <v>0.3102803738317757</v>
      </c>
      <c r="X220" s="160">
        <f t="shared" si="58"/>
        <v>0.29757009345794394</v>
      </c>
      <c r="Y220" s="160">
        <f t="shared" si="59"/>
        <v>5.2859813084112153</v>
      </c>
      <c r="Z220" s="160">
        <f t="shared" si="60"/>
        <v>1.1798130841121495</v>
      </c>
      <c r="AA220" s="160">
        <f t="shared" si="61"/>
        <v>0.74317757009345797</v>
      </c>
      <c r="AB220" s="160">
        <f t="shared" si="62"/>
        <v>0.27401869158878506</v>
      </c>
      <c r="AC220" s="160">
        <f t="shared" si="63"/>
        <v>0.13233644859813085</v>
      </c>
      <c r="AD220" s="160">
        <f t="shared" si="64"/>
        <v>0</v>
      </c>
      <c r="AE220" s="160">
        <f t="shared" si="65"/>
        <v>0.99140186915887851</v>
      </c>
    </row>
    <row r="221" spans="1:31" s="154" customFormat="1">
      <c r="A221" s="154">
        <v>681</v>
      </c>
      <c r="B221" s="154" t="s">
        <v>318</v>
      </c>
      <c r="C221" s="155">
        <v>2446</v>
      </c>
      <c r="D221" s="155">
        <v>2380</v>
      </c>
      <c r="E221" s="10">
        <f t="shared" si="52"/>
        <v>-66</v>
      </c>
      <c r="F221" s="89">
        <f t="shared" si="53"/>
        <v>-2.698282910874894E-2</v>
      </c>
      <c r="G221" s="155">
        <v>117</v>
      </c>
      <c r="H221" s="155">
        <v>28</v>
      </c>
      <c r="I221" s="155">
        <v>179</v>
      </c>
      <c r="J221" s="155">
        <v>81</v>
      </c>
      <c r="K221" s="155">
        <v>77</v>
      </c>
      <c r="L221" s="155">
        <v>1600</v>
      </c>
      <c r="M221" s="155">
        <v>669</v>
      </c>
      <c r="N221" s="155">
        <v>397</v>
      </c>
      <c r="O221" s="155">
        <v>160</v>
      </c>
      <c r="P221" s="155">
        <v>0</v>
      </c>
      <c r="Q221" s="155">
        <v>0</v>
      </c>
      <c r="R221" s="155">
        <v>139</v>
      </c>
      <c r="S221" s="155"/>
      <c r="T221" s="160">
        <f t="shared" si="54"/>
        <v>4.9159663865546217E-2</v>
      </c>
      <c r="U221" s="160">
        <f t="shared" si="55"/>
        <v>1.1764705882352941E-2</v>
      </c>
      <c r="V221" s="160">
        <f t="shared" si="56"/>
        <v>7.5210084033613442E-2</v>
      </c>
      <c r="W221" s="160">
        <f t="shared" si="57"/>
        <v>3.4033613445378148E-2</v>
      </c>
      <c r="X221" s="160">
        <f t="shared" si="58"/>
        <v>3.2352941176470591E-2</v>
      </c>
      <c r="Y221" s="160">
        <f t="shared" si="59"/>
        <v>0.67226890756302526</v>
      </c>
      <c r="Z221" s="160">
        <f t="shared" si="60"/>
        <v>0.28109243697478992</v>
      </c>
      <c r="AA221" s="160">
        <f t="shared" si="61"/>
        <v>0.16680672268907562</v>
      </c>
      <c r="AB221" s="160">
        <f t="shared" si="62"/>
        <v>6.7226890756302518E-2</v>
      </c>
      <c r="AC221" s="160">
        <f t="shared" si="63"/>
        <v>0</v>
      </c>
      <c r="AD221" s="160">
        <f t="shared" si="64"/>
        <v>0</v>
      </c>
      <c r="AE221" s="160">
        <f t="shared" si="65"/>
        <v>5.8403361344537816E-2</v>
      </c>
    </row>
    <row r="222" spans="1:31" s="154" customFormat="1">
      <c r="A222" s="154">
        <v>683</v>
      </c>
      <c r="B222" s="154" t="s">
        <v>319</v>
      </c>
      <c r="C222" s="155">
        <v>2117</v>
      </c>
      <c r="D222" s="155">
        <v>2107</v>
      </c>
      <c r="E222" s="10">
        <f t="shared" si="52"/>
        <v>-10</v>
      </c>
      <c r="F222" s="89">
        <f t="shared" si="53"/>
        <v>-4.7236655644780079E-3</v>
      </c>
      <c r="G222" s="155">
        <v>164</v>
      </c>
      <c r="H222" s="155">
        <v>34</v>
      </c>
      <c r="I222" s="155">
        <v>298</v>
      </c>
      <c r="J222" s="155">
        <v>164</v>
      </c>
      <c r="K222" s="155">
        <v>136</v>
      </c>
      <c r="L222" s="155">
        <v>1667</v>
      </c>
      <c r="M222" s="155">
        <v>669</v>
      </c>
      <c r="N222" s="155">
        <v>347</v>
      </c>
      <c r="O222" s="155">
        <v>139</v>
      </c>
      <c r="P222" s="155">
        <v>0</v>
      </c>
      <c r="Q222" s="155">
        <v>0</v>
      </c>
      <c r="R222" s="155">
        <v>45</v>
      </c>
      <c r="S222" s="155"/>
      <c r="T222" s="160">
        <f t="shared" si="54"/>
        <v>7.7835785476981487E-2</v>
      </c>
      <c r="U222" s="160">
        <f t="shared" si="55"/>
        <v>1.613668723303275E-2</v>
      </c>
      <c r="V222" s="160">
        <f t="shared" si="56"/>
        <v>0.14143331751305174</v>
      </c>
      <c r="W222" s="160">
        <f t="shared" si="57"/>
        <v>7.7835785476981487E-2</v>
      </c>
      <c r="X222" s="160">
        <f t="shared" si="58"/>
        <v>6.4546748932130998E-2</v>
      </c>
      <c r="Y222" s="160">
        <f t="shared" si="59"/>
        <v>0.79117228286663499</v>
      </c>
      <c r="Z222" s="160">
        <f t="shared" si="60"/>
        <v>0.31751305173232086</v>
      </c>
      <c r="AA222" s="160">
        <f t="shared" si="61"/>
        <v>0.1646891314665401</v>
      </c>
      <c r="AB222" s="160">
        <f t="shared" si="62"/>
        <v>6.5970574276222119E-2</v>
      </c>
      <c r="AC222" s="160">
        <f t="shared" si="63"/>
        <v>0</v>
      </c>
      <c r="AD222" s="160">
        <f t="shared" si="64"/>
        <v>0</v>
      </c>
      <c r="AE222" s="160">
        <f t="shared" si="65"/>
        <v>2.1357380161366873E-2</v>
      </c>
    </row>
    <row r="223" spans="1:31" s="154" customFormat="1">
      <c r="A223" s="154">
        <v>684</v>
      </c>
      <c r="B223" s="154" t="s">
        <v>451</v>
      </c>
      <c r="C223" s="155">
        <v>5119</v>
      </c>
      <c r="D223" s="155">
        <v>5117</v>
      </c>
      <c r="E223" s="10">
        <f t="shared" si="52"/>
        <v>-2</v>
      </c>
      <c r="F223" s="89">
        <f t="shared" si="53"/>
        <v>-3.9070130884943932E-4</v>
      </c>
      <c r="G223" s="155">
        <v>1813</v>
      </c>
      <c r="H223" s="155">
        <v>338</v>
      </c>
      <c r="I223" s="155">
        <v>2353</v>
      </c>
      <c r="J223" s="155">
        <v>1235</v>
      </c>
      <c r="K223" s="155">
        <v>1248</v>
      </c>
      <c r="L223" s="155">
        <v>21199</v>
      </c>
      <c r="M223" s="155">
        <v>5444</v>
      </c>
      <c r="N223" s="155">
        <v>3587</v>
      </c>
      <c r="O223" s="155">
        <v>1450</v>
      </c>
      <c r="P223" s="155">
        <v>117</v>
      </c>
      <c r="Q223" s="155">
        <v>0</v>
      </c>
      <c r="R223" s="155">
        <v>2934</v>
      </c>
      <c r="S223" s="155"/>
      <c r="T223" s="160">
        <f t="shared" si="54"/>
        <v>0.3543091655266758</v>
      </c>
      <c r="U223" s="160">
        <f t="shared" si="55"/>
        <v>6.6054328708227472E-2</v>
      </c>
      <c r="V223" s="160">
        <f t="shared" si="56"/>
        <v>0.45983974985342974</v>
      </c>
      <c r="W223" s="160">
        <f t="shared" si="57"/>
        <v>0.24135235489544654</v>
      </c>
      <c r="X223" s="160">
        <f t="shared" si="58"/>
        <v>0.24389290599960914</v>
      </c>
      <c r="Y223" s="160">
        <f t="shared" si="59"/>
        <v>4.1428571428571432</v>
      </c>
      <c r="Z223" s="160">
        <f t="shared" si="60"/>
        <v>1.06390463162009</v>
      </c>
      <c r="AA223" s="160">
        <f t="shared" si="61"/>
        <v>0.70099667774086383</v>
      </c>
      <c r="AB223" s="160">
        <f t="shared" si="62"/>
        <v>0.28336916161813563</v>
      </c>
      <c r="AC223" s="160">
        <f t="shared" si="63"/>
        <v>2.2864959937463358E-2</v>
      </c>
      <c r="AD223" s="160">
        <f t="shared" si="64"/>
        <v>0</v>
      </c>
      <c r="AE223" s="160">
        <f t="shared" si="65"/>
        <v>0.57338284150869645</v>
      </c>
    </row>
    <row r="224" spans="1:31" s="154" customFormat="1">
      <c r="A224" s="154">
        <v>686</v>
      </c>
      <c r="B224" s="154" t="s">
        <v>320</v>
      </c>
      <c r="C224" s="155">
        <v>3048</v>
      </c>
      <c r="D224" s="155">
        <v>2991</v>
      </c>
      <c r="E224" s="10">
        <f t="shared" si="52"/>
        <v>-57</v>
      </c>
      <c r="F224" s="89">
        <f t="shared" si="53"/>
        <v>-1.870078740157477E-2</v>
      </c>
      <c r="G224" s="155">
        <v>90</v>
      </c>
      <c r="H224" s="155">
        <v>21</v>
      </c>
      <c r="I224" s="155">
        <v>153</v>
      </c>
      <c r="J224" s="155">
        <v>96</v>
      </c>
      <c r="K224" s="155">
        <v>121</v>
      </c>
      <c r="L224" s="155">
        <v>1382</v>
      </c>
      <c r="M224" s="155">
        <v>581</v>
      </c>
      <c r="N224" s="155">
        <v>372</v>
      </c>
      <c r="O224" s="155">
        <v>148</v>
      </c>
      <c r="P224" s="155">
        <v>0</v>
      </c>
      <c r="Q224" s="155">
        <v>0</v>
      </c>
      <c r="R224" s="155">
        <v>80</v>
      </c>
      <c r="S224" s="155"/>
      <c r="T224" s="160">
        <f t="shared" si="54"/>
        <v>3.0090270812437311E-2</v>
      </c>
      <c r="U224" s="160">
        <f t="shared" si="55"/>
        <v>7.0210631895687063E-3</v>
      </c>
      <c r="V224" s="160">
        <f t="shared" si="56"/>
        <v>5.1153460381143427E-2</v>
      </c>
      <c r="W224" s="160">
        <f t="shared" si="57"/>
        <v>3.2096288866599799E-2</v>
      </c>
      <c r="X224" s="160">
        <f t="shared" si="58"/>
        <v>4.0454697425610163E-2</v>
      </c>
      <c r="Y224" s="160">
        <f t="shared" si="59"/>
        <v>0.46205282514209295</v>
      </c>
      <c r="Z224" s="160">
        <f t="shared" si="60"/>
        <v>0.19424941491140088</v>
      </c>
      <c r="AA224" s="160">
        <f t="shared" si="61"/>
        <v>0.12437311935807423</v>
      </c>
      <c r="AB224" s="160">
        <f t="shared" si="62"/>
        <v>4.9481778669341357E-2</v>
      </c>
      <c r="AC224" s="160">
        <f t="shared" si="63"/>
        <v>0</v>
      </c>
      <c r="AD224" s="160">
        <f t="shared" si="64"/>
        <v>0</v>
      </c>
      <c r="AE224" s="160">
        <f t="shared" si="65"/>
        <v>2.6746907388833167E-2</v>
      </c>
    </row>
    <row r="225" spans="1:31" s="154" customFormat="1">
      <c r="A225" s="154">
        <v>687</v>
      </c>
      <c r="B225" s="154" t="s">
        <v>321</v>
      </c>
      <c r="C225" s="155">
        <v>4964</v>
      </c>
      <c r="D225" s="155">
        <v>4835</v>
      </c>
      <c r="E225" s="10">
        <f t="shared" si="52"/>
        <v>-129</v>
      </c>
      <c r="F225" s="89">
        <f t="shared" si="53"/>
        <v>-2.598710717163577E-2</v>
      </c>
      <c r="G225" s="155">
        <v>34</v>
      </c>
      <c r="H225" s="155">
        <v>5</v>
      </c>
      <c r="I225" s="155">
        <v>66</v>
      </c>
      <c r="J225" s="155">
        <v>49</v>
      </c>
      <c r="K225" s="155">
        <v>39</v>
      </c>
      <c r="L225" s="155">
        <v>689</v>
      </c>
      <c r="M225" s="155">
        <v>328</v>
      </c>
      <c r="N225" s="155">
        <v>181</v>
      </c>
      <c r="O225" s="155">
        <v>86</v>
      </c>
      <c r="P225" s="155">
        <v>0</v>
      </c>
      <c r="Q225" s="155">
        <v>0</v>
      </c>
      <c r="R225" s="155">
        <v>18</v>
      </c>
      <c r="S225" s="155"/>
      <c r="T225" s="160">
        <f t="shared" si="54"/>
        <v>7.0320579110651499E-3</v>
      </c>
      <c r="U225" s="160">
        <f t="shared" si="55"/>
        <v>1.0341261633919339E-3</v>
      </c>
      <c r="V225" s="160">
        <f t="shared" si="56"/>
        <v>1.3650465356773526E-2</v>
      </c>
      <c r="W225" s="160">
        <f t="shared" si="57"/>
        <v>1.0134436401240952E-2</v>
      </c>
      <c r="X225" s="160">
        <f t="shared" si="58"/>
        <v>8.0661840744570834E-3</v>
      </c>
      <c r="Y225" s="160">
        <f t="shared" si="59"/>
        <v>0.14250258531540849</v>
      </c>
      <c r="Z225" s="160">
        <f t="shared" si="60"/>
        <v>6.7838676318510857E-2</v>
      </c>
      <c r="AA225" s="160">
        <f t="shared" si="61"/>
        <v>3.7435367114788003E-2</v>
      </c>
      <c r="AB225" s="160">
        <f t="shared" si="62"/>
        <v>1.7786970010341262E-2</v>
      </c>
      <c r="AC225" s="160">
        <f t="shared" si="63"/>
        <v>0</v>
      </c>
      <c r="AD225" s="160">
        <f t="shared" si="64"/>
        <v>0</v>
      </c>
      <c r="AE225" s="160">
        <f t="shared" si="65"/>
        <v>3.7228541882109618E-3</v>
      </c>
    </row>
    <row r="226" spans="1:31" s="154" customFormat="1">
      <c r="A226" s="154">
        <v>689</v>
      </c>
      <c r="B226" s="154" t="s">
        <v>322</v>
      </c>
      <c r="C226" s="155">
        <v>1631</v>
      </c>
      <c r="D226" s="155">
        <v>1635</v>
      </c>
      <c r="E226" s="10">
        <f t="shared" si="52"/>
        <v>4</v>
      </c>
      <c r="F226" s="89">
        <f t="shared" si="53"/>
        <v>2.4524831391783408E-3</v>
      </c>
      <c r="G226" s="155">
        <v>76</v>
      </c>
      <c r="H226" s="155">
        <v>15</v>
      </c>
      <c r="I226" s="155">
        <v>126</v>
      </c>
      <c r="J226" s="155">
        <v>78</v>
      </c>
      <c r="K226" s="155">
        <v>71</v>
      </c>
      <c r="L226" s="155">
        <v>1450</v>
      </c>
      <c r="M226" s="155">
        <v>682</v>
      </c>
      <c r="N226" s="155">
        <v>404</v>
      </c>
      <c r="O226" s="155">
        <v>191</v>
      </c>
      <c r="P226" s="155">
        <v>0</v>
      </c>
      <c r="Q226" s="155">
        <v>0</v>
      </c>
      <c r="R226" s="155">
        <v>111</v>
      </c>
      <c r="S226" s="155"/>
      <c r="T226" s="160">
        <f t="shared" si="54"/>
        <v>4.6483180428134555E-2</v>
      </c>
      <c r="U226" s="160">
        <f t="shared" si="55"/>
        <v>9.1743119266055051E-3</v>
      </c>
      <c r="V226" s="160">
        <f t="shared" si="56"/>
        <v>7.7064220183486243E-2</v>
      </c>
      <c r="W226" s="160">
        <f t="shared" si="57"/>
        <v>4.7706422018348627E-2</v>
      </c>
      <c r="X226" s="160">
        <f t="shared" si="58"/>
        <v>4.3425076452599388E-2</v>
      </c>
      <c r="Y226" s="160">
        <f t="shared" si="59"/>
        <v>0.88685015290519875</v>
      </c>
      <c r="Z226" s="160">
        <f t="shared" si="60"/>
        <v>0.41712538226299695</v>
      </c>
      <c r="AA226" s="160">
        <f t="shared" si="61"/>
        <v>0.24709480122324159</v>
      </c>
      <c r="AB226" s="160">
        <f t="shared" si="62"/>
        <v>0.11681957186544342</v>
      </c>
      <c r="AC226" s="160">
        <f t="shared" si="63"/>
        <v>0</v>
      </c>
      <c r="AD226" s="160">
        <f t="shared" si="64"/>
        <v>0</v>
      </c>
      <c r="AE226" s="160">
        <f t="shared" si="65"/>
        <v>6.7889908256880738E-2</v>
      </c>
    </row>
    <row r="227" spans="1:31" s="154" customFormat="1">
      <c r="A227" s="154">
        <v>691</v>
      </c>
      <c r="B227" s="154" t="s">
        <v>323</v>
      </c>
      <c r="C227" s="155">
        <v>1985</v>
      </c>
      <c r="D227" s="155">
        <v>1963</v>
      </c>
      <c r="E227" s="10">
        <f t="shared" si="52"/>
        <v>-22</v>
      </c>
      <c r="F227" s="89">
        <f t="shared" si="53"/>
        <v>-1.1083123425692731E-2</v>
      </c>
      <c r="G227" s="155">
        <v>163</v>
      </c>
      <c r="H227" s="155">
        <v>39</v>
      </c>
      <c r="I227" s="155">
        <v>199</v>
      </c>
      <c r="J227" s="155">
        <v>119</v>
      </c>
      <c r="K227" s="155">
        <v>115</v>
      </c>
      <c r="L227" s="155">
        <v>1242</v>
      </c>
      <c r="M227" s="155">
        <v>383</v>
      </c>
      <c r="N227" s="155">
        <v>273</v>
      </c>
      <c r="O227" s="155">
        <v>103</v>
      </c>
      <c r="P227" s="155">
        <v>0</v>
      </c>
      <c r="Q227" s="155">
        <v>0</v>
      </c>
      <c r="R227" s="155">
        <v>9</v>
      </c>
      <c r="S227" s="155"/>
      <c r="T227" s="160">
        <f t="shared" si="54"/>
        <v>8.3036169128884355E-2</v>
      </c>
      <c r="U227" s="160">
        <f t="shared" si="55"/>
        <v>1.9867549668874173E-2</v>
      </c>
      <c r="V227" s="160">
        <f t="shared" si="56"/>
        <v>0.10137544574630668</v>
      </c>
      <c r="W227" s="160">
        <f t="shared" si="57"/>
        <v>6.062149770759042E-2</v>
      </c>
      <c r="X227" s="160">
        <f t="shared" si="58"/>
        <v>5.8583800305654611E-2</v>
      </c>
      <c r="Y227" s="160">
        <f t="shared" si="59"/>
        <v>0.6327050433010698</v>
      </c>
      <c r="Z227" s="160">
        <f t="shared" si="60"/>
        <v>0.19510952623535405</v>
      </c>
      <c r="AA227" s="160">
        <f t="shared" si="61"/>
        <v>0.13907284768211919</v>
      </c>
      <c r="AB227" s="160">
        <f t="shared" si="62"/>
        <v>5.247070809984717E-2</v>
      </c>
      <c r="AC227" s="160">
        <f t="shared" si="63"/>
        <v>0</v>
      </c>
      <c r="AD227" s="160">
        <f t="shared" si="64"/>
        <v>0</v>
      </c>
      <c r="AE227" s="160">
        <f t="shared" si="65"/>
        <v>4.5848191543555782E-3</v>
      </c>
    </row>
    <row r="228" spans="1:31" s="154" customFormat="1">
      <c r="A228" s="154">
        <v>694</v>
      </c>
      <c r="B228" s="154" t="s">
        <v>84</v>
      </c>
      <c r="C228" s="155">
        <v>6439</v>
      </c>
      <c r="D228" s="155">
        <v>6347</v>
      </c>
      <c r="E228" s="10">
        <f t="shared" si="52"/>
        <v>-92</v>
      </c>
      <c r="F228" s="89">
        <f t="shared" si="53"/>
        <v>-1.4287932908836787E-2</v>
      </c>
      <c r="G228" s="155">
        <v>1333</v>
      </c>
      <c r="H228" s="155">
        <v>255</v>
      </c>
      <c r="I228" s="155">
        <v>1880</v>
      </c>
      <c r="J228" s="155">
        <v>1064</v>
      </c>
      <c r="K228" s="155">
        <v>1021</v>
      </c>
      <c r="L228" s="155">
        <v>15989</v>
      </c>
      <c r="M228" s="155">
        <v>3742</v>
      </c>
      <c r="N228" s="155">
        <v>2267</v>
      </c>
      <c r="O228" s="155">
        <v>798</v>
      </c>
      <c r="P228" s="155">
        <v>113</v>
      </c>
      <c r="Q228" s="155">
        <v>0</v>
      </c>
      <c r="R228" s="155">
        <v>1568</v>
      </c>
      <c r="S228" s="155"/>
      <c r="T228" s="160">
        <f t="shared" si="54"/>
        <v>0.21002048211753585</v>
      </c>
      <c r="U228" s="160">
        <f t="shared" si="55"/>
        <v>4.0176461320308804E-2</v>
      </c>
      <c r="V228" s="160">
        <f t="shared" si="56"/>
        <v>0.29620293051835511</v>
      </c>
      <c r="W228" s="160">
        <f t="shared" si="57"/>
        <v>0.16763825429336696</v>
      </c>
      <c r="X228" s="160">
        <f t="shared" si="58"/>
        <v>0.16086340003151095</v>
      </c>
      <c r="Y228" s="160">
        <f t="shared" si="59"/>
        <v>2.5191429021584999</v>
      </c>
      <c r="Z228" s="160">
        <f t="shared" si="60"/>
        <v>0.58956987553174733</v>
      </c>
      <c r="AA228" s="160">
        <f t="shared" si="61"/>
        <v>0.35717661887505908</v>
      </c>
      <c r="AB228" s="160">
        <f t="shared" si="62"/>
        <v>0.12572869072002521</v>
      </c>
      <c r="AC228" s="160">
        <f t="shared" si="63"/>
        <v>1.7803686781156451E-2</v>
      </c>
      <c r="AD228" s="160">
        <f t="shared" si="64"/>
        <v>0</v>
      </c>
      <c r="AE228" s="160">
        <f t="shared" si="65"/>
        <v>0.24704584843233024</v>
      </c>
    </row>
    <row r="229" spans="1:31" s="154" customFormat="1">
      <c r="A229" s="154">
        <v>697</v>
      </c>
      <c r="B229" s="154" t="s">
        <v>324</v>
      </c>
      <c r="C229" s="155">
        <v>8222</v>
      </c>
      <c r="D229" s="155">
        <v>8154</v>
      </c>
      <c r="E229" s="10">
        <f t="shared" si="52"/>
        <v>-68</v>
      </c>
      <c r="F229" s="89">
        <f t="shared" si="53"/>
        <v>-8.27049379712963E-3</v>
      </c>
      <c r="G229" s="155">
        <v>39</v>
      </c>
      <c r="H229" s="155">
        <v>10</v>
      </c>
      <c r="I229" s="155">
        <v>49</v>
      </c>
      <c r="J229" s="155">
        <v>32</v>
      </c>
      <c r="K229" s="155">
        <v>16</v>
      </c>
      <c r="L229" s="155">
        <v>552</v>
      </c>
      <c r="M229" s="155">
        <v>254</v>
      </c>
      <c r="N229" s="155">
        <v>154</v>
      </c>
      <c r="O229" s="155">
        <v>68</v>
      </c>
      <c r="P229" s="155">
        <v>0</v>
      </c>
      <c r="Q229" s="155">
        <v>0</v>
      </c>
      <c r="R229" s="155">
        <v>20</v>
      </c>
      <c r="S229" s="155"/>
      <c r="T229" s="160">
        <f t="shared" si="54"/>
        <v>4.7829286239882271E-3</v>
      </c>
      <c r="U229" s="160">
        <f t="shared" si="55"/>
        <v>1.2263919548687761E-3</v>
      </c>
      <c r="V229" s="160">
        <f t="shared" si="56"/>
        <v>6.0093205788570025E-3</v>
      </c>
      <c r="W229" s="160">
        <f t="shared" si="57"/>
        <v>3.9244542555800831E-3</v>
      </c>
      <c r="X229" s="160">
        <f t="shared" si="58"/>
        <v>1.9622271277900416E-3</v>
      </c>
      <c r="Y229" s="160">
        <f t="shared" si="59"/>
        <v>6.7696835908756442E-2</v>
      </c>
      <c r="Z229" s="160">
        <f t="shared" si="60"/>
        <v>3.1150355653666913E-2</v>
      </c>
      <c r="AA229" s="160">
        <f t="shared" si="61"/>
        <v>1.888643610497915E-2</v>
      </c>
      <c r="AB229" s="160">
        <f t="shared" si="62"/>
        <v>8.3394652931076778E-3</v>
      </c>
      <c r="AC229" s="160">
        <f t="shared" si="63"/>
        <v>0</v>
      </c>
      <c r="AD229" s="160">
        <f t="shared" si="64"/>
        <v>0</v>
      </c>
      <c r="AE229" s="160">
        <f t="shared" si="65"/>
        <v>2.4527839097375523E-3</v>
      </c>
    </row>
    <row r="230" spans="1:31" s="154" customFormat="1">
      <c r="A230" s="154">
        <v>698</v>
      </c>
      <c r="B230" s="154" t="s">
        <v>85</v>
      </c>
      <c r="C230" s="155">
        <v>51149</v>
      </c>
      <c r="D230" s="155">
        <v>51232</v>
      </c>
      <c r="E230" s="10">
        <f t="shared" si="52"/>
        <v>83</v>
      </c>
      <c r="F230" s="89">
        <f t="shared" si="53"/>
        <v>1.6227101214099093E-3</v>
      </c>
      <c r="G230" s="155">
        <v>3623</v>
      </c>
      <c r="H230" s="155">
        <v>643</v>
      </c>
      <c r="I230" s="155">
        <v>4438</v>
      </c>
      <c r="J230" s="155">
        <v>2285</v>
      </c>
      <c r="K230" s="155">
        <v>2161</v>
      </c>
      <c r="L230" s="155">
        <v>37982</v>
      </c>
      <c r="M230" s="155">
        <v>7646</v>
      </c>
      <c r="N230" s="155">
        <v>4143</v>
      </c>
      <c r="O230" s="155">
        <v>1614</v>
      </c>
      <c r="P230" s="155">
        <v>137</v>
      </c>
      <c r="Q230" s="155">
        <v>197</v>
      </c>
      <c r="R230" s="155">
        <v>2502</v>
      </c>
      <c r="S230" s="155"/>
      <c r="T230" s="160">
        <f t="shared" si="54"/>
        <v>7.0717520299812611E-2</v>
      </c>
      <c r="U230" s="160">
        <f t="shared" si="55"/>
        <v>1.2550749531542785E-2</v>
      </c>
      <c r="V230" s="160">
        <f t="shared" si="56"/>
        <v>8.6625546533416614E-2</v>
      </c>
      <c r="W230" s="160">
        <f t="shared" si="57"/>
        <v>4.4601030605871332E-2</v>
      </c>
      <c r="X230" s="160">
        <f t="shared" si="58"/>
        <v>4.2180668332292316E-2</v>
      </c>
      <c r="Y230" s="160">
        <f t="shared" si="59"/>
        <v>0.7413725796377264</v>
      </c>
      <c r="Z230" s="160">
        <f t="shared" si="60"/>
        <v>0.14924266083697688</v>
      </c>
      <c r="AA230" s="160">
        <f t="shared" si="61"/>
        <v>8.0867426608369763E-2</v>
      </c>
      <c r="AB230" s="160">
        <f t="shared" si="62"/>
        <v>3.1503747657713931E-2</v>
      </c>
      <c r="AC230" s="160">
        <f t="shared" si="63"/>
        <v>2.6741099312929421E-3</v>
      </c>
      <c r="AD230" s="160">
        <f t="shared" si="64"/>
        <v>3.8452529668956902E-3</v>
      </c>
      <c r="AE230" s="160">
        <f t="shared" si="65"/>
        <v>4.8836664584634606E-2</v>
      </c>
    </row>
    <row r="231" spans="1:31" s="154" customFormat="1">
      <c r="A231" s="154">
        <v>700</v>
      </c>
      <c r="B231" s="154" t="s">
        <v>325</v>
      </c>
      <c r="C231" s="155">
        <v>24260</v>
      </c>
      <c r="D231" s="155">
        <v>24073</v>
      </c>
      <c r="E231" s="10">
        <f t="shared" si="52"/>
        <v>-187</v>
      </c>
      <c r="F231" s="89">
        <f t="shared" si="53"/>
        <v>-7.7081615828524797E-3</v>
      </c>
      <c r="G231" s="155">
        <v>150</v>
      </c>
      <c r="H231" s="155">
        <v>37</v>
      </c>
      <c r="I231" s="155">
        <v>266</v>
      </c>
      <c r="J231" s="155">
        <v>150</v>
      </c>
      <c r="K231" s="155">
        <v>128</v>
      </c>
      <c r="L231" s="155">
        <v>2330</v>
      </c>
      <c r="M231" s="155">
        <v>920</v>
      </c>
      <c r="N231" s="155">
        <v>590</v>
      </c>
      <c r="O231" s="155">
        <v>271</v>
      </c>
      <c r="P231" s="155">
        <v>11</v>
      </c>
      <c r="Q231" s="155">
        <v>0</v>
      </c>
      <c r="R231" s="155">
        <v>153</v>
      </c>
      <c r="S231" s="155"/>
      <c r="T231" s="160">
        <f t="shared" si="54"/>
        <v>6.2310472313380138E-3</v>
      </c>
      <c r="U231" s="160">
        <f t="shared" si="55"/>
        <v>1.5369916503967099E-3</v>
      </c>
      <c r="V231" s="160">
        <f t="shared" si="56"/>
        <v>1.1049723756906077E-2</v>
      </c>
      <c r="W231" s="160">
        <f t="shared" si="57"/>
        <v>6.2310472313380138E-3</v>
      </c>
      <c r="X231" s="160">
        <f t="shared" si="58"/>
        <v>5.317160304075105E-3</v>
      </c>
      <c r="Y231" s="160">
        <f t="shared" si="59"/>
        <v>9.6788933660117149E-2</v>
      </c>
      <c r="Z231" s="160">
        <f t="shared" si="60"/>
        <v>3.8217089685539815E-2</v>
      </c>
      <c r="AA231" s="160">
        <f t="shared" si="61"/>
        <v>2.4508785776596185E-2</v>
      </c>
      <c r="AB231" s="160">
        <f t="shared" si="62"/>
        <v>1.125742533128401E-2</v>
      </c>
      <c r="AC231" s="160">
        <f t="shared" si="63"/>
        <v>4.5694346363145432E-4</v>
      </c>
      <c r="AD231" s="160">
        <f t="shared" si="64"/>
        <v>0</v>
      </c>
      <c r="AE231" s="160">
        <f t="shared" si="65"/>
        <v>6.3556681759647741E-3</v>
      </c>
    </row>
    <row r="232" spans="1:31" s="154" customFormat="1">
      <c r="A232" s="154">
        <v>702</v>
      </c>
      <c r="B232" s="154" t="s">
        <v>326</v>
      </c>
      <c r="C232" s="155">
        <v>24810</v>
      </c>
      <c r="D232" s="155">
        <v>24942</v>
      </c>
      <c r="E232" s="10">
        <f t="shared" si="52"/>
        <v>132</v>
      </c>
      <c r="F232" s="89">
        <f t="shared" si="53"/>
        <v>5.3204353083433631E-3</v>
      </c>
      <c r="G232" s="155">
        <v>140</v>
      </c>
      <c r="H232" s="155">
        <v>33</v>
      </c>
      <c r="I232" s="155">
        <v>187</v>
      </c>
      <c r="J232" s="155">
        <v>107</v>
      </c>
      <c r="K232" s="155">
        <v>136</v>
      </c>
      <c r="L232" s="155">
        <v>1889</v>
      </c>
      <c r="M232" s="155">
        <v>810</v>
      </c>
      <c r="N232" s="155">
        <v>557</v>
      </c>
      <c r="O232" s="155">
        <v>255</v>
      </c>
      <c r="P232" s="155">
        <v>12</v>
      </c>
      <c r="Q232" s="155">
        <v>0</v>
      </c>
      <c r="R232" s="155">
        <v>69</v>
      </c>
      <c r="S232" s="155"/>
      <c r="T232" s="160">
        <f t="shared" si="54"/>
        <v>5.6130222115307517E-3</v>
      </c>
      <c r="U232" s="160">
        <f t="shared" si="55"/>
        <v>1.3230695212893915E-3</v>
      </c>
      <c r="V232" s="160">
        <f t="shared" si="56"/>
        <v>7.4973939539732179E-3</v>
      </c>
      <c r="W232" s="160">
        <f t="shared" si="57"/>
        <v>4.2899526902413603E-3</v>
      </c>
      <c r="X232" s="160">
        <f t="shared" si="58"/>
        <v>5.4526501483441589E-3</v>
      </c>
      <c r="Y232" s="160">
        <f t="shared" si="59"/>
        <v>7.5735706839868494E-2</v>
      </c>
      <c r="Z232" s="160">
        <f t="shared" si="60"/>
        <v>3.2475342795285064E-2</v>
      </c>
      <c r="AA232" s="160">
        <f t="shared" si="61"/>
        <v>2.233180979873306E-2</v>
      </c>
      <c r="AB232" s="160">
        <f t="shared" si="62"/>
        <v>1.0223719028145298E-2</v>
      </c>
      <c r="AC232" s="160">
        <f t="shared" si="63"/>
        <v>4.811161895597787E-4</v>
      </c>
      <c r="AD232" s="160">
        <f t="shared" si="64"/>
        <v>0</v>
      </c>
      <c r="AE232" s="160">
        <f t="shared" si="65"/>
        <v>2.7664180899687274E-3</v>
      </c>
    </row>
    <row r="233" spans="1:31" s="154" customFormat="1">
      <c r="A233" s="154">
        <v>704</v>
      </c>
      <c r="B233" s="154" t="s">
        <v>452</v>
      </c>
      <c r="C233" s="155">
        <v>3330</v>
      </c>
      <c r="D233" s="155">
        <v>3308</v>
      </c>
      <c r="E233" s="10">
        <f t="shared" si="52"/>
        <v>-22</v>
      </c>
      <c r="F233" s="89">
        <f t="shared" si="53"/>
        <v>-6.6066066066066131E-3</v>
      </c>
      <c r="G233" s="155">
        <v>460</v>
      </c>
      <c r="H233" s="155">
        <v>92</v>
      </c>
      <c r="I233" s="155">
        <v>567</v>
      </c>
      <c r="J233" s="155">
        <v>258</v>
      </c>
      <c r="K233" s="155">
        <v>210</v>
      </c>
      <c r="L233" s="155">
        <v>3506</v>
      </c>
      <c r="M233" s="155">
        <v>732</v>
      </c>
      <c r="N233" s="155">
        <v>437</v>
      </c>
      <c r="O233" s="155">
        <v>166</v>
      </c>
      <c r="P233" s="155">
        <v>102</v>
      </c>
      <c r="Q233" s="155">
        <v>0</v>
      </c>
      <c r="R233" s="155">
        <v>197</v>
      </c>
      <c r="S233" s="155"/>
      <c r="T233" s="160">
        <f t="shared" si="54"/>
        <v>0.13905683192261184</v>
      </c>
      <c r="U233" s="160">
        <f t="shared" si="55"/>
        <v>2.7811366384522369E-2</v>
      </c>
      <c r="V233" s="160">
        <f t="shared" si="56"/>
        <v>0.17140266021765418</v>
      </c>
      <c r="W233" s="160">
        <f t="shared" si="57"/>
        <v>7.7992744860943167E-2</v>
      </c>
      <c r="X233" s="160">
        <f t="shared" si="58"/>
        <v>6.3482466747279323E-2</v>
      </c>
      <c r="Y233" s="160">
        <f t="shared" si="59"/>
        <v>1.0598548972188633</v>
      </c>
      <c r="Z233" s="160">
        <f t="shared" si="60"/>
        <v>0.22128174123337363</v>
      </c>
      <c r="AA233" s="160">
        <f t="shared" si="61"/>
        <v>0.13210399032648126</v>
      </c>
      <c r="AB233" s="160">
        <f t="shared" si="62"/>
        <v>5.0181378476420797E-2</v>
      </c>
      <c r="AC233" s="160">
        <f t="shared" si="63"/>
        <v>3.0834340991535671E-2</v>
      </c>
      <c r="AD233" s="160">
        <f t="shared" si="64"/>
        <v>0</v>
      </c>
      <c r="AE233" s="160">
        <f t="shared" si="65"/>
        <v>5.9552599758162031E-2</v>
      </c>
    </row>
    <row r="234" spans="1:31" s="154" customFormat="1">
      <c r="A234" s="154">
        <v>707</v>
      </c>
      <c r="B234" s="154" t="s">
        <v>327</v>
      </c>
      <c r="C234" s="155">
        <v>3670</v>
      </c>
      <c r="D234" s="155">
        <v>3618</v>
      </c>
      <c r="E234" s="10">
        <f t="shared" si="52"/>
        <v>-52</v>
      </c>
      <c r="F234" s="89">
        <f t="shared" si="53"/>
        <v>-1.416893732970026E-2</v>
      </c>
      <c r="G234" s="155">
        <v>37</v>
      </c>
      <c r="H234" s="155">
        <v>9</v>
      </c>
      <c r="I234" s="155">
        <v>76</v>
      </c>
      <c r="J234" s="155">
        <v>41</v>
      </c>
      <c r="K234" s="155">
        <v>36</v>
      </c>
      <c r="L234" s="155">
        <v>862</v>
      </c>
      <c r="M234" s="155">
        <v>492</v>
      </c>
      <c r="N234" s="155">
        <v>290</v>
      </c>
      <c r="O234" s="155">
        <v>117</v>
      </c>
      <c r="P234" s="155">
        <v>0</v>
      </c>
      <c r="Q234" s="155">
        <v>0</v>
      </c>
      <c r="R234" s="155">
        <v>69</v>
      </c>
      <c r="S234" s="155"/>
      <c r="T234" s="160">
        <f t="shared" si="54"/>
        <v>1.0226644555002764E-2</v>
      </c>
      <c r="U234" s="160">
        <f t="shared" si="55"/>
        <v>2.4875621890547263E-3</v>
      </c>
      <c r="V234" s="160">
        <f t="shared" si="56"/>
        <v>2.1006080707573246E-2</v>
      </c>
      <c r="W234" s="160">
        <f t="shared" si="57"/>
        <v>1.1332227750138198E-2</v>
      </c>
      <c r="X234" s="160">
        <f t="shared" si="58"/>
        <v>9.9502487562189053E-3</v>
      </c>
      <c r="Y234" s="160">
        <f t="shared" si="59"/>
        <v>0.23825317855168601</v>
      </c>
      <c r="Z234" s="160">
        <f t="shared" si="60"/>
        <v>0.13598673300165837</v>
      </c>
      <c r="AA234" s="160">
        <f t="shared" si="61"/>
        <v>8.0154781647318957E-2</v>
      </c>
      <c r="AB234" s="160">
        <f t="shared" si="62"/>
        <v>3.2338308457711441E-2</v>
      </c>
      <c r="AC234" s="160">
        <f t="shared" si="63"/>
        <v>0</v>
      </c>
      <c r="AD234" s="160">
        <f t="shared" si="64"/>
        <v>0</v>
      </c>
      <c r="AE234" s="160">
        <f t="shared" si="65"/>
        <v>1.9071310116086235E-2</v>
      </c>
    </row>
    <row r="235" spans="1:31" s="154" customFormat="1">
      <c r="A235" s="154">
        <v>710</v>
      </c>
      <c r="B235" s="154" t="s">
        <v>157</v>
      </c>
      <c r="C235" s="155">
        <v>38959</v>
      </c>
      <c r="D235" s="155">
        <v>38667</v>
      </c>
      <c r="E235" s="10">
        <f t="shared" si="52"/>
        <v>-292</v>
      </c>
      <c r="F235" s="89">
        <f t="shared" si="53"/>
        <v>-7.4950589080828856E-3</v>
      </c>
      <c r="G235" s="155">
        <v>1321</v>
      </c>
      <c r="H235" s="155">
        <v>218</v>
      </c>
      <c r="I235" s="155">
        <v>1665</v>
      </c>
      <c r="J235" s="155">
        <v>933</v>
      </c>
      <c r="K235" s="155">
        <v>878</v>
      </c>
      <c r="L235" s="155">
        <v>14521</v>
      </c>
      <c r="M235" s="155">
        <v>3910</v>
      </c>
      <c r="N235" s="155">
        <v>2857</v>
      </c>
      <c r="O235" s="155">
        <v>1003</v>
      </c>
      <c r="P235" s="155">
        <v>17471</v>
      </c>
      <c r="Q235" s="155">
        <v>0</v>
      </c>
      <c r="R235" s="155">
        <v>1464</v>
      </c>
      <c r="S235" s="155"/>
      <c r="T235" s="160">
        <f t="shared" si="54"/>
        <v>3.416349859052939E-2</v>
      </c>
      <c r="U235" s="160">
        <f t="shared" si="55"/>
        <v>5.6378824320479992E-3</v>
      </c>
      <c r="V235" s="160">
        <f t="shared" si="56"/>
        <v>4.3059973620917062E-2</v>
      </c>
      <c r="W235" s="160">
        <f t="shared" si="57"/>
        <v>2.4129102335324695E-2</v>
      </c>
      <c r="X235" s="160">
        <f t="shared" si="58"/>
        <v>2.2706700804303412E-2</v>
      </c>
      <c r="Y235" s="160">
        <f t="shared" si="59"/>
        <v>0.3755398660356376</v>
      </c>
      <c r="Z235" s="160">
        <f t="shared" si="60"/>
        <v>0.10111981793260402</v>
      </c>
      <c r="AA235" s="160">
        <f t="shared" si="61"/>
        <v>7.3887294075051083E-2</v>
      </c>
      <c r="AB235" s="160">
        <f t="shared" si="62"/>
        <v>2.5939431556624513E-2</v>
      </c>
      <c r="AC235" s="160">
        <f t="shared" si="63"/>
        <v>0.45183231179041561</v>
      </c>
      <c r="AD235" s="160">
        <f t="shared" si="64"/>
        <v>0</v>
      </c>
      <c r="AE235" s="160">
        <f t="shared" si="65"/>
        <v>3.7861742571184728E-2</v>
      </c>
    </row>
    <row r="236" spans="1:31" s="154" customFormat="1">
      <c r="A236" s="154">
        <v>729</v>
      </c>
      <c r="B236" s="154" t="s">
        <v>453</v>
      </c>
      <c r="C236" s="155">
        <v>3033</v>
      </c>
      <c r="D236" s="155">
        <v>2964</v>
      </c>
      <c r="E236" s="10">
        <f t="shared" si="52"/>
        <v>-69</v>
      </c>
      <c r="F236" s="89">
        <f t="shared" si="53"/>
        <v>-2.2749752720079175E-2</v>
      </c>
      <c r="G236" s="155">
        <v>353</v>
      </c>
      <c r="H236" s="155">
        <v>80</v>
      </c>
      <c r="I236" s="155">
        <v>520</v>
      </c>
      <c r="J236" s="155">
        <v>298</v>
      </c>
      <c r="K236" s="155">
        <v>293</v>
      </c>
      <c r="L236" s="155">
        <v>4293</v>
      </c>
      <c r="M236" s="155">
        <v>1699</v>
      </c>
      <c r="N236" s="155">
        <v>1027</v>
      </c>
      <c r="O236" s="155">
        <v>412</v>
      </c>
      <c r="P236" s="155">
        <v>13</v>
      </c>
      <c r="Q236" s="155">
        <v>0</v>
      </c>
      <c r="R236" s="155">
        <v>121</v>
      </c>
      <c r="S236" s="155"/>
      <c r="T236" s="160">
        <f t="shared" si="54"/>
        <v>0.11909581646423752</v>
      </c>
      <c r="U236" s="160">
        <f t="shared" si="55"/>
        <v>2.6990553306342781E-2</v>
      </c>
      <c r="V236" s="160">
        <f t="shared" si="56"/>
        <v>0.17543859649122806</v>
      </c>
      <c r="W236" s="160">
        <f t="shared" si="57"/>
        <v>0.10053981106612686</v>
      </c>
      <c r="X236" s="160">
        <f t="shared" si="58"/>
        <v>9.8852901484480435E-2</v>
      </c>
      <c r="Y236" s="160">
        <f t="shared" si="59"/>
        <v>1.4483805668016194</v>
      </c>
      <c r="Z236" s="160">
        <f t="shared" si="60"/>
        <v>0.57321187584345479</v>
      </c>
      <c r="AA236" s="160">
        <f t="shared" si="61"/>
        <v>0.34649122807017546</v>
      </c>
      <c r="AB236" s="160">
        <f t="shared" si="62"/>
        <v>0.13900134952766532</v>
      </c>
      <c r="AC236" s="160">
        <f t="shared" si="63"/>
        <v>4.3859649122807015E-3</v>
      </c>
      <c r="AD236" s="160">
        <f t="shared" si="64"/>
        <v>0</v>
      </c>
      <c r="AE236" s="160">
        <f t="shared" si="65"/>
        <v>4.0823211875843451E-2</v>
      </c>
    </row>
    <row r="237" spans="1:31" s="154" customFormat="1">
      <c r="A237" s="154">
        <v>732</v>
      </c>
      <c r="B237" s="154" t="s">
        <v>328</v>
      </c>
      <c r="C237" s="155">
        <v>1513</v>
      </c>
      <c r="D237" s="155">
        <v>1477</v>
      </c>
      <c r="E237" s="10">
        <f t="shared" si="52"/>
        <v>-36</v>
      </c>
      <c r="F237" s="89">
        <f t="shared" si="53"/>
        <v>-2.3793787177792458E-2</v>
      </c>
      <c r="G237" s="155">
        <v>74</v>
      </c>
      <c r="H237" s="155">
        <v>17</v>
      </c>
      <c r="I237" s="155">
        <v>127</v>
      </c>
      <c r="J237" s="155">
        <v>78</v>
      </c>
      <c r="K237" s="155">
        <v>94</v>
      </c>
      <c r="L237" s="155">
        <v>1580</v>
      </c>
      <c r="M237" s="155">
        <v>781</v>
      </c>
      <c r="N237" s="155">
        <v>374</v>
      </c>
      <c r="O237" s="155">
        <v>211</v>
      </c>
      <c r="P237" s="155">
        <v>14</v>
      </c>
      <c r="Q237" s="155">
        <v>0</v>
      </c>
      <c r="R237" s="155">
        <v>102</v>
      </c>
      <c r="S237" s="155"/>
      <c r="T237" s="160">
        <f t="shared" si="54"/>
        <v>5.0101557210561948E-2</v>
      </c>
      <c r="U237" s="160">
        <f t="shared" si="55"/>
        <v>1.1509817197020988E-2</v>
      </c>
      <c r="V237" s="160">
        <f t="shared" si="56"/>
        <v>8.5985104942450916E-2</v>
      </c>
      <c r="W237" s="160">
        <f t="shared" si="57"/>
        <v>5.2809749492213946E-2</v>
      </c>
      <c r="X237" s="160">
        <f t="shared" si="58"/>
        <v>6.3642518618821933E-2</v>
      </c>
      <c r="Y237" s="160">
        <f t="shared" si="59"/>
        <v>1.0697359512525388</v>
      </c>
      <c r="Z237" s="160">
        <f t="shared" si="60"/>
        <v>0.52877454299255244</v>
      </c>
      <c r="AA237" s="160">
        <f t="shared" si="61"/>
        <v>0.25321597833446174</v>
      </c>
      <c r="AB237" s="160">
        <f t="shared" si="62"/>
        <v>0.14285714285714285</v>
      </c>
      <c r="AC237" s="160">
        <f t="shared" si="63"/>
        <v>9.4786729857819912E-3</v>
      </c>
      <c r="AD237" s="160">
        <f t="shared" si="64"/>
        <v>0</v>
      </c>
      <c r="AE237" s="160">
        <f t="shared" si="65"/>
        <v>6.905890318212593E-2</v>
      </c>
    </row>
    <row r="238" spans="1:31" s="154" customFormat="1">
      <c r="A238" s="154">
        <v>734</v>
      </c>
      <c r="B238" s="154" t="s">
        <v>454</v>
      </c>
      <c r="C238" s="155">
        <v>3092</v>
      </c>
      <c r="D238" s="155">
        <v>3093</v>
      </c>
      <c r="E238" s="10">
        <f t="shared" si="52"/>
        <v>1</v>
      </c>
      <c r="F238" s="89">
        <f t="shared" si="53"/>
        <v>3.2341526520052177E-4</v>
      </c>
      <c r="G238" s="155">
        <v>2038</v>
      </c>
      <c r="H238" s="155">
        <v>398</v>
      </c>
      <c r="I238" s="155">
        <v>3084</v>
      </c>
      <c r="J238" s="155">
        <v>1792</v>
      </c>
      <c r="K238" s="155">
        <v>1787</v>
      </c>
      <c r="L238" s="155">
        <v>27041</v>
      </c>
      <c r="M238" s="155">
        <v>7741</v>
      </c>
      <c r="N238" s="155">
        <v>5145</v>
      </c>
      <c r="O238" s="155">
        <v>1907</v>
      </c>
      <c r="P238" s="155">
        <v>596</v>
      </c>
      <c r="Q238" s="155">
        <v>0</v>
      </c>
      <c r="R238" s="155">
        <v>3639</v>
      </c>
      <c r="S238" s="155"/>
      <c r="T238" s="160">
        <f t="shared" si="54"/>
        <v>0.65890720982864537</v>
      </c>
      <c r="U238" s="160">
        <f t="shared" si="55"/>
        <v>0.12867765923052052</v>
      </c>
      <c r="V238" s="160">
        <f t="shared" si="56"/>
        <v>0.99709020368574197</v>
      </c>
      <c r="W238" s="160">
        <f t="shared" si="57"/>
        <v>0.57937277723892666</v>
      </c>
      <c r="X238" s="160">
        <f t="shared" si="58"/>
        <v>0.57775622373100555</v>
      </c>
      <c r="Y238" s="160">
        <f t="shared" si="59"/>
        <v>8.7426446815389589</v>
      </c>
      <c r="Z238" s="160">
        <f t="shared" si="60"/>
        <v>2.5027481409634658</v>
      </c>
      <c r="AA238" s="160">
        <f t="shared" si="61"/>
        <v>1.6634335596508245</v>
      </c>
      <c r="AB238" s="160">
        <f t="shared" si="62"/>
        <v>0.61655350792111219</v>
      </c>
      <c r="AC238" s="160">
        <f t="shared" si="63"/>
        <v>0.19269317814419656</v>
      </c>
      <c r="AD238" s="160">
        <f t="shared" si="64"/>
        <v>0</v>
      </c>
      <c r="AE238" s="160">
        <f t="shared" si="65"/>
        <v>1.1765276430649854</v>
      </c>
    </row>
    <row r="239" spans="1:31" s="154" customFormat="1">
      <c r="A239" s="154">
        <v>738</v>
      </c>
      <c r="B239" s="154" t="s">
        <v>330</v>
      </c>
      <c r="C239" s="155">
        <v>2690</v>
      </c>
      <c r="D239" s="155">
        <v>2636</v>
      </c>
      <c r="E239" s="10">
        <f t="shared" si="52"/>
        <v>-54</v>
      </c>
      <c r="F239" s="89">
        <f t="shared" si="53"/>
        <v>-2.007434944237918E-2</v>
      </c>
      <c r="G239" s="155">
        <v>134</v>
      </c>
      <c r="H239" s="155">
        <v>20</v>
      </c>
      <c r="I239" s="155">
        <v>208</v>
      </c>
      <c r="J239" s="155">
        <v>99</v>
      </c>
      <c r="K239" s="155">
        <v>95</v>
      </c>
      <c r="L239" s="155">
        <v>1560</v>
      </c>
      <c r="M239" s="155">
        <v>456</v>
      </c>
      <c r="N239" s="155">
        <v>268</v>
      </c>
      <c r="O239" s="155">
        <v>77</v>
      </c>
      <c r="P239" s="155">
        <v>80</v>
      </c>
      <c r="Q239" s="155">
        <v>0</v>
      </c>
      <c r="R239" s="155">
        <v>114</v>
      </c>
      <c r="S239" s="155"/>
      <c r="T239" s="160">
        <f t="shared" si="54"/>
        <v>5.0834597875569043E-2</v>
      </c>
      <c r="U239" s="160">
        <f t="shared" si="55"/>
        <v>7.5872534142640367E-3</v>
      </c>
      <c r="V239" s="160">
        <f t="shared" si="56"/>
        <v>7.8907435508345974E-2</v>
      </c>
      <c r="W239" s="160">
        <f t="shared" si="57"/>
        <v>3.755690440060698E-2</v>
      </c>
      <c r="X239" s="160">
        <f t="shared" si="58"/>
        <v>3.6039453717754175E-2</v>
      </c>
      <c r="Y239" s="160">
        <f t="shared" si="59"/>
        <v>0.59180576631259485</v>
      </c>
      <c r="Z239" s="160">
        <f t="shared" si="60"/>
        <v>0.17298937784522003</v>
      </c>
      <c r="AA239" s="160">
        <f t="shared" si="61"/>
        <v>0.10166919575113809</v>
      </c>
      <c r="AB239" s="160">
        <f t="shared" si="62"/>
        <v>2.9210925644916539E-2</v>
      </c>
      <c r="AC239" s="160">
        <f t="shared" si="63"/>
        <v>3.0349013657056147E-2</v>
      </c>
      <c r="AD239" s="160">
        <f t="shared" si="64"/>
        <v>0</v>
      </c>
      <c r="AE239" s="160">
        <f t="shared" si="65"/>
        <v>4.3247344461305008E-2</v>
      </c>
    </row>
    <row r="240" spans="1:31" s="154" customFormat="1">
      <c r="A240" s="154">
        <v>739</v>
      </c>
      <c r="B240" s="154" t="s">
        <v>332</v>
      </c>
      <c r="C240" s="155">
        <v>28521</v>
      </c>
      <c r="D240" s="155">
        <v>28349</v>
      </c>
      <c r="E240" s="10">
        <f t="shared" si="52"/>
        <v>-172</v>
      </c>
      <c r="F240" s="89">
        <f t="shared" si="53"/>
        <v>-6.0306440868131972E-3</v>
      </c>
      <c r="G240" s="155">
        <v>106</v>
      </c>
      <c r="H240" s="155">
        <v>20</v>
      </c>
      <c r="I240" s="155">
        <v>166</v>
      </c>
      <c r="J240" s="155">
        <v>94</v>
      </c>
      <c r="K240" s="155">
        <v>81</v>
      </c>
      <c r="L240" s="155">
        <v>1487</v>
      </c>
      <c r="M240" s="155">
        <v>622</v>
      </c>
      <c r="N240" s="155">
        <v>459</v>
      </c>
      <c r="O240" s="155">
        <v>221</v>
      </c>
      <c r="P240" s="155">
        <v>11</v>
      </c>
      <c r="Q240" s="155">
        <v>0</v>
      </c>
      <c r="R240" s="155">
        <v>54</v>
      </c>
      <c r="S240" s="155"/>
      <c r="T240" s="160">
        <f t="shared" si="54"/>
        <v>3.739108963279128E-3</v>
      </c>
      <c r="U240" s="160">
        <f t="shared" si="55"/>
        <v>7.0549225722247699E-4</v>
      </c>
      <c r="V240" s="160">
        <f t="shared" si="56"/>
        <v>5.8555857349465593E-3</v>
      </c>
      <c r="W240" s="160">
        <f t="shared" si="57"/>
        <v>3.3158136089456417E-3</v>
      </c>
      <c r="X240" s="160">
        <f t="shared" si="58"/>
        <v>2.8572436417510319E-3</v>
      </c>
      <c r="Y240" s="160">
        <f t="shared" si="59"/>
        <v>5.2453349324491166E-2</v>
      </c>
      <c r="Z240" s="160">
        <f t="shared" si="60"/>
        <v>2.1940809199619035E-2</v>
      </c>
      <c r="AA240" s="160">
        <f t="shared" si="61"/>
        <v>1.6191047303255848E-2</v>
      </c>
      <c r="AB240" s="160">
        <f t="shared" si="62"/>
        <v>7.7956894423083711E-3</v>
      </c>
      <c r="AC240" s="160">
        <f t="shared" si="63"/>
        <v>3.8802074147236234E-4</v>
      </c>
      <c r="AD240" s="160">
        <f t="shared" si="64"/>
        <v>0</v>
      </c>
      <c r="AE240" s="160">
        <f t="shared" si="65"/>
        <v>1.9048290945006879E-3</v>
      </c>
    </row>
    <row r="241" spans="1:31" s="154" customFormat="1">
      <c r="A241" s="154">
        <v>740</v>
      </c>
      <c r="B241" s="154" t="s">
        <v>455</v>
      </c>
      <c r="C241" s="155">
        <v>1210</v>
      </c>
      <c r="D241" s="155">
        <v>1174</v>
      </c>
      <c r="E241" s="10">
        <f t="shared" si="52"/>
        <v>-36</v>
      </c>
      <c r="F241" s="89">
        <f t="shared" si="53"/>
        <v>-2.9752066115702469E-2</v>
      </c>
      <c r="G241" s="155">
        <v>1001</v>
      </c>
      <c r="H241" s="155">
        <v>261</v>
      </c>
      <c r="I241" s="155">
        <v>1629</v>
      </c>
      <c r="J241" s="155">
        <v>930</v>
      </c>
      <c r="K241" s="155">
        <v>1014</v>
      </c>
      <c r="L241" s="155">
        <v>16256</v>
      </c>
      <c r="M241" s="155">
        <v>5776</v>
      </c>
      <c r="N241" s="155">
        <v>3804</v>
      </c>
      <c r="O241" s="155">
        <v>1414</v>
      </c>
      <c r="P241" s="155">
        <v>45</v>
      </c>
      <c r="Q241" s="155">
        <v>0</v>
      </c>
      <c r="R241" s="155">
        <v>1399</v>
      </c>
      <c r="S241" s="155"/>
      <c r="T241" s="160">
        <f t="shared" si="54"/>
        <v>0.85264054514480414</v>
      </c>
      <c r="U241" s="160">
        <f t="shared" si="55"/>
        <v>0.2223168654173765</v>
      </c>
      <c r="V241" s="160">
        <f t="shared" si="56"/>
        <v>1.387563884156729</v>
      </c>
      <c r="W241" s="160">
        <f t="shared" si="57"/>
        <v>0.79216354344122653</v>
      </c>
      <c r="X241" s="160">
        <f t="shared" si="58"/>
        <v>0.8637137989778535</v>
      </c>
      <c r="Y241" s="160">
        <f t="shared" si="59"/>
        <v>13.846678023850085</v>
      </c>
      <c r="Z241" s="160">
        <f t="shared" si="60"/>
        <v>4.9199318568994892</v>
      </c>
      <c r="AA241" s="160">
        <f t="shared" si="61"/>
        <v>3.2402044293015333</v>
      </c>
      <c r="AB241" s="160">
        <f t="shared" si="62"/>
        <v>1.2044293015332197</v>
      </c>
      <c r="AC241" s="160">
        <f t="shared" si="63"/>
        <v>3.8330494037478707E-2</v>
      </c>
      <c r="AD241" s="160">
        <f t="shared" si="64"/>
        <v>0</v>
      </c>
      <c r="AE241" s="160">
        <f t="shared" si="65"/>
        <v>1.1916524701873936</v>
      </c>
    </row>
    <row r="242" spans="1:31" s="154" customFormat="1">
      <c r="A242" s="154">
        <v>742</v>
      </c>
      <c r="B242" s="154" t="s">
        <v>333</v>
      </c>
      <c r="C242" s="155">
        <v>64180</v>
      </c>
      <c r="D242" s="155">
        <v>64535</v>
      </c>
      <c r="E242" s="10">
        <f t="shared" si="52"/>
        <v>355</v>
      </c>
      <c r="F242" s="89">
        <f t="shared" si="53"/>
        <v>5.5313181676535095E-3</v>
      </c>
      <c r="G242" s="155">
        <v>42</v>
      </c>
      <c r="H242" s="155">
        <v>7</v>
      </c>
      <c r="I242" s="155">
        <v>43</v>
      </c>
      <c r="J242" s="155">
        <v>15</v>
      </c>
      <c r="K242" s="155">
        <v>29</v>
      </c>
      <c r="L242" s="155">
        <v>503</v>
      </c>
      <c r="M242" s="155">
        <v>197</v>
      </c>
      <c r="N242" s="155">
        <v>115</v>
      </c>
      <c r="O242" s="155">
        <v>37</v>
      </c>
      <c r="P242" s="155">
        <v>0</v>
      </c>
      <c r="Q242" s="155">
        <v>0</v>
      </c>
      <c r="R242" s="155">
        <v>14</v>
      </c>
      <c r="S242" s="155"/>
      <c r="T242" s="160">
        <f t="shared" si="54"/>
        <v>6.508096381808321E-4</v>
      </c>
      <c r="U242" s="160">
        <f t="shared" si="55"/>
        <v>1.0846827303013868E-4</v>
      </c>
      <c r="V242" s="160">
        <f t="shared" si="56"/>
        <v>6.6630510575656622E-4</v>
      </c>
      <c r="W242" s="160">
        <f t="shared" si="57"/>
        <v>2.3243201363601146E-4</v>
      </c>
      <c r="X242" s="160">
        <f t="shared" si="58"/>
        <v>4.4936855969628884E-4</v>
      </c>
      <c r="Y242" s="160">
        <f t="shared" si="59"/>
        <v>7.7942201905942515E-3</v>
      </c>
      <c r="Z242" s="160">
        <f t="shared" si="60"/>
        <v>3.0526071124196172E-3</v>
      </c>
      <c r="AA242" s="160">
        <f t="shared" si="61"/>
        <v>1.7819787712094212E-3</v>
      </c>
      <c r="AB242" s="160">
        <f t="shared" si="62"/>
        <v>5.7333230030216157E-4</v>
      </c>
      <c r="AC242" s="160">
        <f t="shared" si="63"/>
        <v>0</v>
      </c>
      <c r="AD242" s="160">
        <f t="shared" si="64"/>
        <v>0</v>
      </c>
      <c r="AE242" s="160">
        <f t="shared" si="65"/>
        <v>2.1693654606027736E-4</v>
      </c>
    </row>
    <row r="243" spans="1:31" s="154" customFormat="1">
      <c r="A243" s="154">
        <v>743</v>
      </c>
      <c r="B243" s="154" t="s">
        <v>456</v>
      </c>
      <c r="C243" s="155">
        <v>4913</v>
      </c>
      <c r="D243" s="155">
        <v>4842</v>
      </c>
      <c r="E243" s="10">
        <f t="shared" si="52"/>
        <v>-71</v>
      </c>
      <c r="F243" s="89">
        <f t="shared" si="53"/>
        <v>-1.4451455322613493E-2</v>
      </c>
      <c r="G243" s="155">
        <v>3854</v>
      </c>
      <c r="H243" s="155">
        <v>741</v>
      </c>
      <c r="I243" s="155">
        <v>4765</v>
      </c>
      <c r="J243" s="155">
        <v>2260</v>
      </c>
      <c r="K243" s="155">
        <v>2404</v>
      </c>
      <c r="L243" s="155">
        <v>37699</v>
      </c>
      <c r="M243" s="155">
        <v>7386</v>
      </c>
      <c r="N243" s="155">
        <v>4547</v>
      </c>
      <c r="O243" s="155">
        <v>1667</v>
      </c>
      <c r="P243" s="155">
        <v>143</v>
      </c>
      <c r="Q243" s="155">
        <v>0</v>
      </c>
      <c r="R243" s="155">
        <v>2302</v>
      </c>
      <c r="S243" s="155"/>
      <c r="T243" s="160">
        <f t="shared" si="54"/>
        <v>0.79595208591491118</v>
      </c>
      <c r="U243" s="160">
        <f t="shared" si="55"/>
        <v>0.15303593556381662</v>
      </c>
      <c r="V243" s="160">
        <f t="shared" si="56"/>
        <v>0.98409748038000822</v>
      </c>
      <c r="W243" s="160">
        <f t="shared" si="57"/>
        <v>0.46674927715819908</v>
      </c>
      <c r="X243" s="160">
        <f t="shared" si="58"/>
        <v>0.49648905410987193</v>
      </c>
      <c r="Y243" s="160">
        <f t="shared" si="59"/>
        <v>7.7858323007021895</v>
      </c>
      <c r="Z243" s="160">
        <f t="shared" si="60"/>
        <v>1.5254027261462206</v>
      </c>
      <c r="AA243" s="160">
        <f t="shared" si="61"/>
        <v>0.93907476249483679</v>
      </c>
      <c r="AB243" s="160">
        <f t="shared" si="62"/>
        <v>0.34427922346137957</v>
      </c>
      <c r="AC243" s="160">
        <f t="shared" si="63"/>
        <v>2.9533250722841801E-2</v>
      </c>
      <c r="AD243" s="160">
        <f t="shared" si="64"/>
        <v>0</v>
      </c>
      <c r="AE243" s="160">
        <f t="shared" si="65"/>
        <v>0.47542337876910368</v>
      </c>
    </row>
    <row r="244" spans="1:31" s="154" customFormat="1">
      <c r="A244" s="154">
        <v>746</v>
      </c>
      <c r="B244" s="154" t="s">
        <v>334</v>
      </c>
      <c r="C244" s="155">
        <v>4155</v>
      </c>
      <c r="D244" s="155">
        <v>4114</v>
      </c>
      <c r="E244" s="10">
        <f t="shared" si="52"/>
        <v>-41</v>
      </c>
      <c r="F244" s="89">
        <f t="shared" si="53"/>
        <v>-9.867629362214192E-3</v>
      </c>
      <c r="G244" s="155">
        <v>352</v>
      </c>
      <c r="H244" s="155">
        <v>61</v>
      </c>
      <c r="I244" s="155">
        <v>505</v>
      </c>
      <c r="J244" s="155">
        <v>303</v>
      </c>
      <c r="K244" s="155">
        <v>260</v>
      </c>
      <c r="L244" s="155">
        <v>2295</v>
      </c>
      <c r="M244" s="155">
        <v>508</v>
      </c>
      <c r="N244" s="155">
        <v>314</v>
      </c>
      <c r="O244" s="155">
        <v>137</v>
      </c>
      <c r="P244" s="155">
        <v>0</v>
      </c>
      <c r="Q244" s="155">
        <v>0</v>
      </c>
      <c r="R244" s="155">
        <v>120</v>
      </c>
      <c r="S244" s="155"/>
      <c r="T244" s="160">
        <f t="shared" si="54"/>
        <v>8.5561497326203204E-2</v>
      </c>
      <c r="U244" s="160">
        <f t="shared" si="55"/>
        <v>1.4827418570734078E-2</v>
      </c>
      <c r="V244" s="160">
        <f t="shared" si="56"/>
        <v>0.1227515799708313</v>
      </c>
      <c r="W244" s="160">
        <f t="shared" si="57"/>
        <v>7.3650947982498785E-2</v>
      </c>
      <c r="X244" s="160">
        <f t="shared" si="58"/>
        <v>6.3198833252309183E-2</v>
      </c>
      <c r="Y244" s="160">
        <f t="shared" si="59"/>
        <v>0.55785123966942152</v>
      </c>
      <c r="Z244" s="160">
        <f t="shared" si="60"/>
        <v>0.12348079727758872</v>
      </c>
      <c r="AA244" s="160">
        <f t="shared" si="61"/>
        <v>7.6324744773942632E-2</v>
      </c>
      <c r="AB244" s="160">
        <f t="shared" si="62"/>
        <v>3.3300923675255223E-2</v>
      </c>
      <c r="AC244" s="160">
        <f t="shared" si="63"/>
        <v>0</v>
      </c>
      <c r="AD244" s="160">
        <f t="shared" si="64"/>
        <v>0</v>
      </c>
      <c r="AE244" s="160">
        <f t="shared" si="65"/>
        <v>2.9168692270296549E-2</v>
      </c>
    </row>
    <row r="245" spans="1:31" s="154" customFormat="1">
      <c r="A245" s="154">
        <v>747</v>
      </c>
      <c r="B245" s="154" t="s">
        <v>335</v>
      </c>
      <c r="C245" s="155">
        <v>6379</v>
      </c>
      <c r="D245" s="155">
        <v>6428</v>
      </c>
      <c r="E245" s="10">
        <f t="shared" si="52"/>
        <v>49</v>
      </c>
      <c r="F245" s="89">
        <f t="shared" si="53"/>
        <v>7.6814547734753713E-3</v>
      </c>
      <c r="G245" s="155">
        <v>40</v>
      </c>
      <c r="H245" s="155">
        <v>8</v>
      </c>
      <c r="I245" s="155">
        <v>75</v>
      </c>
      <c r="J245" s="155">
        <v>29</v>
      </c>
      <c r="K245" s="155">
        <v>37</v>
      </c>
      <c r="L245" s="155">
        <v>600</v>
      </c>
      <c r="M245" s="155">
        <v>272</v>
      </c>
      <c r="N245" s="155">
        <v>172</v>
      </c>
      <c r="O245" s="155">
        <v>75</v>
      </c>
      <c r="P245" s="155">
        <v>0</v>
      </c>
      <c r="Q245" s="155">
        <v>0</v>
      </c>
      <c r="R245" s="155">
        <v>17</v>
      </c>
      <c r="S245" s="155"/>
      <c r="T245" s="160">
        <f t="shared" si="54"/>
        <v>6.222775357809583E-3</v>
      </c>
      <c r="U245" s="160">
        <f t="shared" si="55"/>
        <v>1.2445550715619166E-3</v>
      </c>
      <c r="V245" s="160">
        <f t="shared" si="56"/>
        <v>1.1667703795892968E-2</v>
      </c>
      <c r="W245" s="160">
        <f t="shared" si="57"/>
        <v>4.5115121344119474E-3</v>
      </c>
      <c r="X245" s="160">
        <f t="shared" si="58"/>
        <v>5.756067205973864E-3</v>
      </c>
      <c r="Y245" s="160">
        <f t="shared" si="59"/>
        <v>9.3341630367143741E-2</v>
      </c>
      <c r="Z245" s="160">
        <f t="shared" si="60"/>
        <v>4.2314872433105166E-2</v>
      </c>
      <c r="AA245" s="160">
        <f t="shared" si="61"/>
        <v>2.6757934038581208E-2</v>
      </c>
      <c r="AB245" s="160">
        <f t="shared" si="62"/>
        <v>1.1667703795892968E-2</v>
      </c>
      <c r="AC245" s="160">
        <f t="shared" si="63"/>
        <v>0</v>
      </c>
      <c r="AD245" s="160">
        <f t="shared" si="64"/>
        <v>0</v>
      </c>
      <c r="AE245" s="160">
        <f t="shared" si="65"/>
        <v>2.6446795270690729E-3</v>
      </c>
    </row>
    <row r="246" spans="1:31" s="154" customFormat="1">
      <c r="A246" s="154">
        <v>748</v>
      </c>
      <c r="B246" s="154" t="s">
        <v>336</v>
      </c>
      <c r="C246" s="155">
        <v>2032</v>
      </c>
      <c r="D246" s="155">
        <v>1960</v>
      </c>
      <c r="E246" s="10">
        <f t="shared" si="52"/>
        <v>-72</v>
      </c>
      <c r="F246" s="89">
        <f t="shared" si="53"/>
        <v>-3.543307086614178E-2</v>
      </c>
      <c r="G246" s="155">
        <v>317</v>
      </c>
      <c r="H246" s="155">
        <v>51</v>
      </c>
      <c r="I246" s="155">
        <v>474</v>
      </c>
      <c r="J246" s="155">
        <v>230</v>
      </c>
      <c r="K246" s="155">
        <v>203</v>
      </c>
      <c r="L246" s="155">
        <v>2335</v>
      </c>
      <c r="M246" s="155">
        <v>767</v>
      </c>
      <c r="N246" s="155">
        <v>367</v>
      </c>
      <c r="O246" s="155">
        <v>153</v>
      </c>
      <c r="P246" s="155">
        <v>0</v>
      </c>
      <c r="Q246" s="155">
        <v>0</v>
      </c>
      <c r="R246" s="155">
        <v>81</v>
      </c>
      <c r="S246" s="155"/>
      <c r="T246" s="160">
        <f t="shared" si="54"/>
        <v>0.16173469387755102</v>
      </c>
      <c r="U246" s="160">
        <f t="shared" si="55"/>
        <v>2.6020408163265306E-2</v>
      </c>
      <c r="V246" s="160">
        <f t="shared" si="56"/>
        <v>0.24183673469387756</v>
      </c>
      <c r="W246" s="160">
        <f t="shared" si="57"/>
        <v>0.11734693877551021</v>
      </c>
      <c r="X246" s="160">
        <f t="shared" si="58"/>
        <v>0.10357142857142858</v>
      </c>
      <c r="Y246" s="160">
        <f t="shared" si="59"/>
        <v>1.1913265306122449</v>
      </c>
      <c r="Z246" s="160">
        <f t="shared" si="60"/>
        <v>0.39132653061224487</v>
      </c>
      <c r="AA246" s="160">
        <f t="shared" si="61"/>
        <v>0.18724489795918367</v>
      </c>
      <c r="AB246" s="160">
        <f t="shared" si="62"/>
        <v>7.8061224489795925E-2</v>
      </c>
      <c r="AC246" s="160">
        <f t="shared" si="63"/>
        <v>0</v>
      </c>
      <c r="AD246" s="160">
        <f t="shared" si="64"/>
        <v>0</v>
      </c>
      <c r="AE246" s="160">
        <f t="shared" si="65"/>
        <v>4.1326530612244901E-2</v>
      </c>
    </row>
    <row r="247" spans="1:31" s="154" customFormat="1">
      <c r="A247" s="154">
        <v>749</v>
      </c>
      <c r="B247" s="154" t="s">
        <v>159</v>
      </c>
      <c r="C247" s="155">
        <v>27484</v>
      </c>
      <c r="D247" s="155">
        <v>27306</v>
      </c>
      <c r="E247" s="10">
        <f t="shared" si="52"/>
        <v>-178</v>
      </c>
      <c r="F247" s="89">
        <f t="shared" si="53"/>
        <v>-6.4764954155144272E-3</v>
      </c>
      <c r="G247" s="155">
        <v>1304</v>
      </c>
      <c r="H247" s="155">
        <v>273</v>
      </c>
      <c r="I247" s="155">
        <v>1832</v>
      </c>
      <c r="J247" s="155">
        <v>924</v>
      </c>
      <c r="K247" s="155">
        <v>788</v>
      </c>
      <c r="L247" s="155">
        <v>11370</v>
      </c>
      <c r="M247" s="155">
        <v>2622</v>
      </c>
      <c r="N247" s="155">
        <v>1600</v>
      </c>
      <c r="O247" s="155">
        <v>519</v>
      </c>
      <c r="P247" s="155">
        <v>16</v>
      </c>
      <c r="Q247" s="155">
        <v>0</v>
      </c>
      <c r="R247" s="155">
        <v>325</v>
      </c>
      <c r="S247" s="155"/>
      <c r="T247" s="160">
        <f t="shared" si="54"/>
        <v>4.7755072145316046E-2</v>
      </c>
      <c r="U247" s="160">
        <f t="shared" si="55"/>
        <v>9.9978026807295093E-3</v>
      </c>
      <c r="V247" s="160">
        <f t="shared" si="56"/>
        <v>6.7091481725628066E-2</v>
      </c>
      <c r="W247" s="160">
        <f t="shared" si="57"/>
        <v>3.3838716765546034E-2</v>
      </c>
      <c r="X247" s="160">
        <f t="shared" si="58"/>
        <v>2.8858126419102029E-2</v>
      </c>
      <c r="Y247" s="160">
        <f t="shared" si="59"/>
        <v>0.4163920017578554</v>
      </c>
      <c r="Z247" s="160">
        <f t="shared" si="60"/>
        <v>9.6022852120413102E-2</v>
      </c>
      <c r="AA247" s="160">
        <f t="shared" si="61"/>
        <v>5.8595180546400061E-2</v>
      </c>
      <c r="AB247" s="160">
        <f t="shared" si="62"/>
        <v>1.9006811689738518E-2</v>
      </c>
      <c r="AC247" s="160">
        <f t="shared" si="63"/>
        <v>5.8595180546400054E-4</v>
      </c>
      <c r="AD247" s="160">
        <f t="shared" si="64"/>
        <v>0</v>
      </c>
      <c r="AE247" s="160">
        <f t="shared" si="65"/>
        <v>1.1902146048487511E-2</v>
      </c>
    </row>
    <row r="248" spans="1:31" s="154" customFormat="1">
      <c r="A248" s="154">
        <v>751</v>
      </c>
      <c r="B248" s="154" t="s">
        <v>337</v>
      </c>
      <c r="C248" s="155">
        <v>9117</v>
      </c>
      <c r="D248" s="155">
        <v>8975</v>
      </c>
      <c r="E248" s="10">
        <f t="shared" si="52"/>
        <v>-142</v>
      </c>
      <c r="F248" s="89">
        <f t="shared" si="53"/>
        <v>-1.5575298892179457E-2</v>
      </c>
      <c r="G248" s="155">
        <v>105</v>
      </c>
      <c r="H248" s="155">
        <v>20</v>
      </c>
      <c r="I248" s="155">
        <v>177</v>
      </c>
      <c r="J248" s="155">
        <v>102</v>
      </c>
      <c r="K248" s="155">
        <v>104</v>
      </c>
      <c r="L248" s="155">
        <v>1341</v>
      </c>
      <c r="M248" s="155">
        <v>577</v>
      </c>
      <c r="N248" s="155">
        <v>331</v>
      </c>
      <c r="O248" s="155">
        <v>120</v>
      </c>
      <c r="P248" s="155">
        <v>0</v>
      </c>
      <c r="Q248" s="155">
        <v>0</v>
      </c>
      <c r="R248" s="155">
        <v>24</v>
      </c>
      <c r="S248" s="155"/>
      <c r="T248" s="160">
        <f t="shared" si="54"/>
        <v>1.16991643454039E-2</v>
      </c>
      <c r="U248" s="160">
        <f t="shared" si="55"/>
        <v>2.2284122562674096E-3</v>
      </c>
      <c r="V248" s="160">
        <f t="shared" si="56"/>
        <v>1.9721448467966574E-2</v>
      </c>
      <c r="W248" s="160">
        <f t="shared" si="57"/>
        <v>1.1364902506963788E-2</v>
      </c>
      <c r="X248" s="160">
        <f t="shared" si="58"/>
        <v>1.1587743732590529E-2</v>
      </c>
      <c r="Y248" s="160">
        <f t="shared" si="59"/>
        <v>0.1494150417827298</v>
      </c>
      <c r="Z248" s="160">
        <f t="shared" si="60"/>
        <v>6.4289693593314767E-2</v>
      </c>
      <c r="AA248" s="160">
        <f t="shared" si="61"/>
        <v>3.6880222841225628E-2</v>
      </c>
      <c r="AB248" s="160">
        <f t="shared" si="62"/>
        <v>1.3370473537604457E-2</v>
      </c>
      <c r="AC248" s="160">
        <f t="shared" si="63"/>
        <v>0</v>
      </c>
      <c r="AD248" s="160">
        <f t="shared" si="64"/>
        <v>0</v>
      </c>
      <c r="AE248" s="160">
        <f t="shared" si="65"/>
        <v>2.6740947075208914E-3</v>
      </c>
    </row>
    <row r="249" spans="1:31" s="154" customFormat="1">
      <c r="A249" s="154">
        <v>753</v>
      </c>
      <c r="B249" s="154" t="s">
        <v>160</v>
      </c>
      <c r="C249" s="155">
        <v>3416</v>
      </c>
      <c r="D249" s="155">
        <v>3336</v>
      </c>
      <c r="E249" s="10">
        <f t="shared" si="52"/>
        <v>-80</v>
      </c>
      <c r="F249" s="89">
        <f t="shared" si="53"/>
        <v>-2.3419203747072626E-2</v>
      </c>
      <c r="G249" s="155">
        <v>1318</v>
      </c>
      <c r="H249" s="155">
        <v>260</v>
      </c>
      <c r="I249" s="155">
        <v>1725</v>
      </c>
      <c r="J249" s="155">
        <v>935</v>
      </c>
      <c r="K249" s="155">
        <v>879</v>
      </c>
      <c r="L249" s="155">
        <v>13119</v>
      </c>
      <c r="M249" s="155">
        <v>2203</v>
      </c>
      <c r="N249" s="155">
        <v>1395</v>
      </c>
      <c r="O249" s="155">
        <v>486</v>
      </c>
      <c r="P249" s="155">
        <v>6432</v>
      </c>
      <c r="Q249" s="155">
        <v>0</v>
      </c>
      <c r="R249" s="155">
        <v>1420</v>
      </c>
      <c r="S249" s="155"/>
      <c r="T249" s="160">
        <f t="shared" si="54"/>
        <v>0.39508393285371701</v>
      </c>
      <c r="U249" s="160">
        <f t="shared" si="55"/>
        <v>7.7937649880095924E-2</v>
      </c>
      <c r="V249" s="160">
        <f t="shared" si="56"/>
        <v>0.5170863309352518</v>
      </c>
      <c r="W249" s="160">
        <f t="shared" si="57"/>
        <v>0.28027577937649878</v>
      </c>
      <c r="X249" s="160">
        <f t="shared" si="58"/>
        <v>0.26348920863309355</v>
      </c>
      <c r="Y249" s="160">
        <f t="shared" si="59"/>
        <v>3.9325539568345325</v>
      </c>
      <c r="Z249" s="160">
        <f t="shared" si="60"/>
        <v>0.66037170263788969</v>
      </c>
      <c r="AA249" s="160">
        <f t="shared" si="61"/>
        <v>0.41816546762589929</v>
      </c>
      <c r="AB249" s="160">
        <f t="shared" si="62"/>
        <v>0.14568345323741008</v>
      </c>
      <c r="AC249" s="160">
        <f t="shared" si="63"/>
        <v>1.9280575539568345</v>
      </c>
      <c r="AD249" s="160">
        <f t="shared" si="64"/>
        <v>0</v>
      </c>
      <c r="AE249" s="160">
        <f t="shared" si="65"/>
        <v>0.42565947242206237</v>
      </c>
    </row>
    <row r="250" spans="1:31" s="154" customFormat="1">
      <c r="A250" s="154">
        <v>755</v>
      </c>
      <c r="B250" s="154" t="s">
        <v>338</v>
      </c>
      <c r="C250" s="155">
        <v>51400</v>
      </c>
      <c r="D250" s="155">
        <v>50933</v>
      </c>
      <c r="E250" s="10">
        <f t="shared" si="52"/>
        <v>-467</v>
      </c>
      <c r="F250" s="89">
        <f t="shared" si="53"/>
        <v>-9.0856031128404569E-3</v>
      </c>
      <c r="G250" s="155">
        <v>321</v>
      </c>
      <c r="H250" s="155">
        <v>72</v>
      </c>
      <c r="I250" s="155">
        <v>452</v>
      </c>
      <c r="J250" s="155">
        <v>266</v>
      </c>
      <c r="K250" s="155">
        <v>247</v>
      </c>
      <c r="L250" s="155">
        <v>3574</v>
      </c>
      <c r="M250" s="155">
        <v>748</v>
      </c>
      <c r="N250" s="155">
        <v>422</v>
      </c>
      <c r="O250" s="155">
        <v>115</v>
      </c>
      <c r="P250" s="155">
        <v>1643</v>
      </c>
      <c r="Q250" s="155">
        <v>0</v>
      </c>
      <c r="R250" s="155">
        <v>472</v>
      </c>
      <c r="S250" s="155"/>
      <c r="T250" s="160">
        <f t="shared" si="54"/>
        <v>6.3023972669978209E-3</v>
      </c>
      <c r="U250" s="160">
        <f t="shared" si="55"/>
        <v>1.4136218168967075E-3</v>
      </c>
      <c r="V250" s="160">
        <f t="shared" si="56"/>
        <v>8.8744036282959963E-3</v>
      </c>
      <c r="W250" s="160">
        <f t="shared" si="57"/>
        <v>5.2225472679795024E-3</v>
      </c>
      <c r="X250" s="160">
        <f t="shared" si="58"/>
        <v>4.8495081774095382E-3</v>
      </c>
      <c r="Y250" s="160">
        <f t="shared" si="59"/>
        <v>7.017061629984489E-2</v>
      </c>
      <c r="Z250" s="160">
        <f t="shared" si="60"/>
        <v>1.4685959986649127E-2</v>
      </c>
      <c r="AA250" s="160">
        <f t="shared" si="61"/>
        <v>8.2853945379223679E-3</v>
      </c>
      <c r="AB250" s="160">
        <f t="shared" si="62"/>
        <v>2.2578681797655745E-3</v>
      </c>
      <c r="AC250" s="160">
        <f t="shared" si="63"/>
        <v>3.2258064516129031E-2</v>
      </c>
      <c r="AD250" s="160">
        <f t="shared" si="64"/>
        <v>0</v>
      </c>
      <c r="AE250" s="160">
        <f t="shared" si="65"/>
        <v>9.267076355211748E-3</v>
      </c>
    </row>
    <row r="251" spans="1:31" s="154" customFormat="1">
      <c r="A251" s="154">
        <v>758</v>
      </c>
      <c r="B251" s="154" t="s">
        <v>162</v>
      </c>
      <c r="C251" s="155">
        <v>1810</v>
      </c>
      <c r="D251" s="155">
        <v>1793</v>
      </c>
      <c r="E251" s="10">
        <f t="shared" si="52"/>
        <v>-17</v>
      </c>
      <c r="F251" s="89">
        <f t="shared" si="53"/>
        <v>-9.3922651933702195E-3</v>
      </c>
      <c r="G251" s="155">
        <v>344</v>
      </c>
      <c r="H251" s="155">
        <v>73</v>
      </c>
      <c r="I251" s="155">
        <v>506</v>
      </c>
      <c r="J251" s="155">
        <v>252</v>
      </c>
      <c r="K251" s="155">
        <v>181</v>
      </c>
      <c r="L251" s="155">
        <v>4382</v>
      </c>
      <c r="M251" s="155">
        <v>1357</v>
      </c>
      <c r="N251" s="155">
        <v>757</v>
      </c>
      <c r="O251" s="155">
        <v>282</v>
      </c>
      <c r="P251" s="155">
        <v>16</v>
      </c>
      <c r="Q251" s="155">
        <v>131</v>
      </c>
      <c r="R251" s="155">
        <v>164</v>
      </c>
      <c r="S251" s="155"/>
      <c r="T251" s="160">
        <f t="shared" si="54"/>
        <v>0.19185722253206916</v>
      </c>
      <c r="U251" s="160">
        <f t="shared" si="55"/>
        <v>4.0713887339654212E-2</v>
      </c>
      <c r="V251" s="160">
        <f t="shared" si="56"/>
        <v>0.2822085889570552</v>
      </c>
      <c r="W251" s="160">
        <f t="shared" si="57"/>
        <v>0.14054656999442275</v>
      </c>
      <c r="X251" s="160">
        <f t="shared" si="58"/>
        <v>0.10094813162297825</v>
      </c>
      <c r="Y251" s="160">
        <f t="shared" si="59"/>
        <v>2.4439486893474625</v>
      </c>
      <c r="Z251" s="160">
        <f t="shared" si="60"/>
        <v>0.7568321249302844</v>
      </c>
      <c r="AA251" s="160">
        <f t="shared" si="61"/>
        <v>0.42219743446737312</v>
      </c>
      <c r="AB251" s="160">
        <f t="shared" si="62"/>
        <v>0.15727830451756833</v>
      </c>
      <c r="AC251" s="160">
        <f t="shared" si="63"/>
        <v>8.9235917456776358E-3</v>
      </c>
      <c r="AD251" s="160">
        <f t="shared" si="64"/>
        <v>7.3061907417735633E-2</v>
      </c>
      <c r="AE251" s="160">
        <f t="shared" si="65"/>
        <v>9.1466815393195761E-2</v>
      </c>
    </row>
    <row r="252" spans="1:31" s="154" customFormat="1">
      <c r="A252" s="154">
        <v>759</v>
      </c>
      <c r="B252" s="154" t="s">
        <v>340</v>
      </c>
      <c r="C252" s="155">
        <v>2959</v>
      </c>
      <c r="D252" s="155">
        <v>2917</v>
      </c>
      <c r="E252" s="10">
        <f t="shared" si="52"/>
        <v>-42</v>
      </c>
      <c r="F252" s="89">
        <f t="shared" si="53"/>
        <v>-1.4193984454207498E-2</v>
      </c>
      <c r="G252" s="155">
        <v>97</v>
      </c>
      <c r="H252" s="155">
        <v>23</v>
      </c>
      <c r="I252" s="155">
        <v>157</v>
      </c>
      <c r="J252" s="155">
        <v>59</v>
      </c>
      <c r="K252" s="155">
        <v>54</v>
      </c>
      <c r="L252" s="155">
        <v>915</v>
      </c>
      <c r="M252" s="155">
        <v>338</v>
      </c>
      <c r="N252" s="155">
        <v>209</v>
      </c>
      <c r="O252" s="155">
        <v>90</v>
      </c>
      <c r="P252" s="155">
        <v>0</v>
      </c>
      <c r="Q252" s="155">
        <v>0</v>
      </c>
      <c r="R252" s="155">
        <v>27</v>
      </c>
      <c r="S252" s="155"/>
      <c r="T252" s="160">
        <f t="shared" si="54"/>
        <v>3.3253342475145699E-2</v>
      </c>
      <c r="U252" s="160">
        <f t="shared" si="55"/>
        <v>7.8848131642098047E-3</v>
      </c>
      <c r="V252" s="160">
        <f t="shared" si="56"/>
        <v>5.3822420294823446E-2</v>
      </c>
      <c r="W252" s="160">
        <f t="shared" si="57"/>
        <v>2.0226259856016456E-2</v>
      </c>
      <c r="X252" s="160">
        <f t="shared" si="58"/>
        <v>1.8512170037709975E-2</v>
      </c>
      <c r="Y252" s="160">
        <f t="shared" si="59"/>
        <v>0.31367843675008572</v>
      </c>
      <c r="Z252" s="160">
        <f t="shared" si="60"/>
        <v>0.11587247171751799</v>
      </c>
      <c r="AA252" s="160">
        <f t="shared" si="61"/>
        <v>7.1648954405210838E-2</v>
      </c>
      <c r="AB252" s="160">
        <f t="shared" si="62"/>
        <v>3.0853616729516628E-2</v>
      </c>
      <c r="AC252" s="160">
        <f t="shared" si="63"/>
        <v>0</v>
      </c>
      <c r="AD252" s="160">
        <f t="shared" si="64"/>
        <v>0</v>
      </c>
      <c r="AE252" s="160">
        <f t="shared" si="65"/>
        <v>9.2560850188549877E-3</v>
      </c>
    </row>
    <row r="253" spans="1:31" s="154" customFormat="1">
      <c r="A253" s="154">
        <v>761</v>
      </c>
      <c r="B253" s="154" t="s">
        <v>341</v>
      </c>
      <c r="C253" s="155">
        <v>3261</v>
      </c>
      <c r="D253" s="155">
        <v>3256</v>
      </c>
      <c r="E253" s="10">
        <f t="shared" si="52"/>
        <v>-5</v>
      </c>
      <c r="F253" s="89">
        <f t="shared" si="53"/>
        <v>-1.5332720024532343E-3</v>
      </c>
      <c r="G253" s="155">
        <v>331</v>
      </c>
      <c r="H253" s="155">
        <v>69</v>
      </c>
      <c r="I253" s="155">
        <v>508</v>
      </c>
      <c r="J253" s="155">
        <v>258</v>
      </c>
      <c r="K253" s="155">
        <v>269</v>
      </c>
      <c r="L253" s="155">
        <v>4127</v>
      </c>
      <c r="M253" s="155">
        <v>1420</v>
      </c>
      <c r="N253" s="155">
        <v>1016</v>
      </c>
      <c r="O253" s="155">
        <v>428</v>
      </c>
      <c r="P253" s="155">
        <v>44</v>
      </c>
      <c r="Q253" s="155">
        <v>0</v>
      </c>
      <c r="R253" s="155">
        <v>317</v>
      </c>
      <c r="S253" s="155"/>
      <c r="T253" s="160">
        <f t="shared" si="54"/>
        <v>0.10165847665847666</v>
      </c>
      <c r="U253" s="160">
        <f t="shared" si="55"/>
        <v>2.119164619164619E-2</v>
      </c>
      <c r="V253" s="160">
        <f t="shared" si="56"/>
        <v>0.15601965601965603</v>
      </c>
      <c r="W253" s="160">
        <f t="shared" si="57"/>
        <v>7.9238329238329241E-2</v>
      </c>
      <c r="X253" s="160">
        <f t="shared" si="58"/>
        <v>8.2616707616707613E-2</v>
      </c>
      <c r="Y253" s="160">
        <f t="shared" si="59"/>
        <v>1.2675061425061425</v>
      </c>
      <c r="Z253" s="160">
        <f t="shared" si="60"/>
        <v>0.43611793611793614</v>
      </c>
      <c r="AA253" s="160">
        <f t="shared" si="61"/>
        <v>0.31203931203931207</v>
      </c>
      <c r="AB253" s="160">
        <f t="shared" si="62"/>
        <v>0.13144963144963145</v>
      </c>
      <c r="AC253" s="160">
        <f t="shared" si="63"/>
        <v>1.3513513513513514E-2</v>
      </c>
      <c r="AD253" s="160">
        <f t="shared" si="64"/>
        <v>0</v>
      </c>
      <c r="AE253" s="160">
        <f t="shared" si="65"/>
        <v>9.7358722358722352E-2</v>
      </c>
    </row>
    <row r="254" spans="1:31" s="154" customFormat="1">
      <c r="A254" s="154">
        <v>762</v>
      </c>
      <c r="B254" s="154" t="s">
        <v>342</v>
      </c>
      <c r="C254" s="155">
        <v>32547</v>
      </c>
      <c r="D254" s="155">
        <v>32085</v>
      </c>
      <c r="E254" s="10">
        <f t="shared" si="52"/>
        <v>-462</v>
      </c>
      <c r="F254" s="89">
        <f t="shared" si="53"/>
        <v>-1.4194856668817368E-2</v>
      </c>
      <c r="G254" s="155">
        <v>128</v>
      </c>
      <c r="H254" s="155">
        <v>32</v>
      </c>
      <c r="I254" s="155">
        <v>193</v>
      </c>
      <c r="J254" s="155">
        <v>109</v>
      </c>
      <c r="K254" s="155">
        <v>99</v>
      </c>
      <c r="L254" s="155">
        <v>1746</v>
      </c>
      <c r="M254" s="155">
        <v>767</v>
      </c>
      <c r="N254" s="155">
        <v>424</v>
      </c>
      <c r="O254" s="155">
        <v>174</v>
      </c>
      <c r="P254" s="155">
        <v>0</v>
      </c>
      <c r="Q254" s="155">
        <v>0</v>
      </c>
      <c r="R254" s="155">
        <v>34</v>
      </c>
      <c r="S254" s="155"/>
      <c r="T254" s="160">
        <f t="shared" si="54"/>
        <v>3.989403147888421E-3</v>
      </c>
      <c r="U254" s="160">
        <f t="shared" si="55"/>
        <v>9.9735078697210525E-4</v>
      </c>
      <c r="V254" s="160">
        <f t="shared" si="56"/>
        <v>6.0152719339255107E-3</v>
      </c>
      <c r="W254" s="160">
        <f t="shared" si="57"/>
        <v>3.397226118123734E-3</v>
      </c>
      <c r="X254" s="160">
        <f t="shared" si="58"/>
        <v>3.0855539971949507E-3</v>
      </c>
      <c r="Y254" s="160">
        <f t="shared" si="59"/>
        <v>5.4417952314165498E-2</v>
      </c>
      <c r="Z254" s="160">
        <f t="shared" si="60"/>
        <v>2.3905251675237649E-2</v>
      </c>
      <c r="AA254" s="160">
        <f t="shared" si="61"/>
        <v>1.3214897927380396E-2</v>
      </c>
      <c r="AB254" s="160">
        <f t="shared" si="62"/>
        <v>5.4230949041608224E-3</v>
      </c>
      <c r="AC254" s="160">
        <f t="shared" si="63"/>
        <v>0</v>
      </c>
      <c r="AD254" s="160">
        <f t="shared" si="64"/>
        <v>0</v>
      </c>
      <c r="AE254" s="160">
        <f t="shared" si="65"/>
        <v>1.0596852111578619E-3</v>
      </c>
    </row>
    <row r="255" spans="1:31" s="154" customFormat="1">
      <c r="A255" s="154">
        <v>765</v>
      </c>
      <c r="B255" s="154" t="s">
        <v>343</v>
      </c>
      <c r="C255" s="155">
        <v>1009</v>
      </c>
      <c r="D255" s="155">
        <v>988</v>
      </c>
      <c r="E255" s="10">
        <f t="shared" si="52"/>
        <v>-21</v>
      </c>
      <c r="F255" s="89">
        <f t="shared" si="53"/>
        <v>-2.0812685827552024E-2</v>
      </c>
      <c r="G255" s="155">
        <v>495</v>
      </c>
      <c r="H255" s="155">
        <v>103</v>
      </c>
      <c r="I255" s="155">
        <v>698</v>
      </c>
      <c r="J255" s="155">
        <v>350</v>
      </c>
      <c r="K255" s="155">
        <v>356</v>
      </c>
      <c r="L255" s="155">
        <v>5431</v>
      </c>
      <c r="M255" s="155">
        <v>1660</v>
      </c>
      <c r="N255" s="155">
        <v>893</v>
      </c>
      <c r="O255" s="155">
        <v>368</v>
      </c>
      <c r="P255" s="155">
        <v>18</v>
      </c>
      <c r="Q255" s="155">
        <v>0</v>
      </c>
      <c r="R255" s="155">
        <v>444</v>
      </c>
      <c r="S255" s="155"/>
      <c r="T255" s="160">
        <f t="shared" si="54"/>
        <v>0.50101214574898789</v>
      </c>
      <c r="U255" s="160">
        <f t="shared" si="55"/>
        <v>0.10425101214574899</v>
      </c>
      <c r="V255" s="160">
        <f t="shared" si="56"/>
        <v>0.70647773279352222</v>
      </c>
      <c r="W255" s="160">
        <f t="shared" si="57"/>
        <v>0.354251012145749</v>
      </c>
      <c r="X255" s="160">
        <f t="shared" si="58"/>
        <v>0.36032388663967613</v>
      </c>
      <c r="Y255" s="160">
        <f t="shared" si="59"/>
        <v>5.4969635627530362</v>
      </c>
      <c r="Z255" s="160">
        <f t="shared" si="60"/>
        <v>1.680161943319838</v>
      </c>
      <c r="AA255" s="160">
        <f t="shared" si="61"/>
        <v>0.90384615384615385</v>
      </c>
      <c r="AB255" s="160">
        <f t="shared" si="62"/>
        <v>0.37246963562753038</v>
      </c>
      <c r="AC255" s="160">
        <f t="shared" si="63"/>
        <v>1.8218623481781375E-2</v>
      </c>
      <c r="AD255" s="160">
        <f t="shared" si="64"/>
        <v>0</v>
      </c>
      <c r="AE255" s="160">
        <f t="shared" si="65"/>
        <v>0.44939271255060731</v>
      </c>
    </row>
    <row r="256" spans="1:31" s="154" customFormat="1">
      <c r="A256" s="154">
        <v>768</v>
      </c>
      <c r="B256" s="154" t="s">
        <v>345</v>
      </c>
      <c r="C256" s="155">
        <v>64736</v>
      </c>
      <c r="D256" s="155">
        <v>65323</v>
      </c>
      <c r="E256" s="10">
        <f t="shared" si="52"/>
        <v>587</v>
      </c>
      <c r="F256" s="89">
        <f t="shared" si="53"/>
        <v>9.0675976272862613E-3</v>
      </c>
      <c r="G256" s="155">
        <v>68</v>
      </c>
      <c r="H256" s="155">
        <v>19</v>
      </c>
      <c r="I256" s="155">
        <v>96</v>
      </c>
      <c r="J256" s="155">
        <v>35</v>
      </c>
      <c r="K256" s="155">
        <v>65</v>
      </c>
      <c r="L256" s="155">
        <v>1088</v>
      </c>
      <c r="M256" s="155">
        <v>519</v>
      </c>
      <c r="N256" s="155">
        <v>345</v>
      </c>
      <c r="O256" s="155">
        <v>140</v>
      </c>
      <c r="P256" s="155">
        <v>0</v>
      </c>
      <c r="Q256" s="155">
        <v>0</v>
      </c>
      <c r="R256" s="155">
        <v>76</v>
      </c>
      <c r="S256" s="155"/>
      <c r="T256" s="160">
        <f t="shared" si="54"/>
        <v>1.0409809714801831E-3</v>
      </c>
      <c r="U256" s="160">
        <f t="shared" si="55"/>
        <v>2.9086233026652173E-4</v>
      </c>
      <c r="V256" s="160">
        <f t="shared" si="56"/>
        <v>1.4696201950308468E-3</v>
      </c>
      <c r="W256" s="160">
        <f t="shared" si="57"/>
        <v>5.3579902943832948E-4</v>
      </c>
      <c r="X256" s="160">
        <f t="shared" si="58"/>
        <v>9.9505534038546906E-4</v>
      </c>
      <c r="Y256" s="160">
        <f t="shared" si="59"/>
        <v>1.665569554368293E-2</v>
      </c>
      <c r="Z256" s="160">
        <f t="shared" si="60"/>
        <v>7.9451341793855147E-3</v>
      </c>
      <c r="AA256" s="160">
        <f t="shared" si="61"/>
        <v>5.2814475758921056E-3</v>
      </c>
      <c r="AB256" s="160">
        <f t="shared" si="62"/>
        <v>2.1431961177533179E-3</v>
      </c>
      <c r="AC256" s="160">
        <f t="shared" si="63"/>
        <v>0</v>
      </c>
      <c r="AD256" s="160">
        <f t="shared" si="64"/>
        <v>0</v>
      </c>
      <c r="AE256" s="160">
        <f t="shared" si="65"/>
        <v>1.1634493210660869E-3</v>
      </c>
    </row>
    <row r="257" spans="1:31" s="154" customFormat="1">
      <c r="A257" s="154">
        <v>777</v>
      </c>
      <c r="B257" s="154" t="s">
        <v>347</v>
      </c>
      <c r="C257" s="155">
        <v>4781</v>
      </c>
      <c r="D257" s="155">
        <v>4735</v>
      </c>
      <c r="E257" s="10">
        <f t="shared" si="52"/>
        <v>-46</v>
      </c>
      <c r="F257" s="89">
        <f t="shared" si="53"/>
        <v>-9.6214181133653653E-3</v>
      </c>
      <c r="G257" s="155">
        <v>216</v>
      </c>
      <c r="H257" s="155">
        <v>47</v>
      </c>
      <c r="I257" s="155">
        <v>341</v>
      </c>
      <c r="J257" s="155">
        <v>186</v>
      </c>
      <c r="K257" s="155">
        <v>173</v>
      </c>
      <c r="L257" s="155">
        <v>3452</v>
      </c>
      <c r="M257" s="155">
        <v>1634</v>
      </c>
      <c r="N257" s="155">
        <v>940</v>
      </c>
      <c r="O257" s="155">
        <v>378</v>
      </c>
      <c r="P257" s="155">
        <v>0</v>
      </c>
      <c r="Q257" s="155">
        <v>0</v>
      </c>
      <c r="R257" s="155">
        <v>245</v>
      </c>
      <c r="S257" s="155"/>
      <c r="T257" s="160">
        <f t="shared" si="54"/>
        <v>4.5617740232312569E-2</v>
      </c>
      <c r="U257" s="160">
        <f t="shared" si="55"/>
        <v>9.9260823653643075E-3</v>
      </c>
      <c r="V257" s="160">
        <f t="shared" si="56"/>
        <v>7.2016895459345295E-2</v>
      </c>
      <c r="W257" s="160">
        <f t="shared" si="57"/>
        <v>3.928194297782471E-2</v>
      </c>
      <c r="X257" s="160">
        <f t="shared" si="58"/>
        <v>3.6536430834213304E-2</v>
      </c>
      <c r="Y257" s="160">
        <f t="shared" si="59"/>
        <v>0.72903907074973606</v>
      </c>
      <c r="Z257" s="160">
        <f t="shared" si="60"/>
        <v>0.3450897571277719</v>
      </c>
      <c r="AA257" s="160">
        <f t="shared" si="61"/>
        <v>0.19852164730728616</v>
      </c>
      <c r="AB257" s="160">
        <f t="shared" si="62"/>
        <v>7.9831045406546994E-2</v>
      </c>
      <c r="AC257" s="160">
        <f t="shared" si="63"/>
        <v>0</v>
      </c>
      <c r="AD257" s="160">
        <f t="shared" si="64"/>
        <v>0</v>
      </c>
      <c r="AE257" s="160">
        <f t="shared" si="65"/>
        <v>5.1742344244984161E-2</v>
      </c>
    </row>
    <row r="258" spans="1:31" s="154" customFormat="1">
      <c r="A258" s="154">
        <v>778</v>
      </c>
      <c r="B258" s="154" t="s">
        <v>163</v>
      </c>
      <c r="C258" s="155">
        <v>1352</v>
      </c>
      <c r="D258" s="155">
        <v>1308</v>
      </c>
      <c r="E258" s="10">
        <f t="shared" si="52"/>
        <v>-44</v>
      </c>
      <c r="F258" s="89">
        <f t="shared" si="53"/>
        <v>-3.2544378698224907E-2</v>
      </c>
      <c r="G258" s="155">
        <v>262</v>
      </c>
      <c r="H258" s="155">
        <v>66</v>
      </c>
      <c r="I258" s="155">
        <v>406</v>
      </c>
      <c r="J258" s="155">
        <v>210</v>
      </c>
      <c r="K258" s="155">
        <v>168</v>
      </c>
      <c r="L258" s="155">
        <v>3374</v>
      </c>
      <c r="M258" s="155">
        <v>1183</v>
      </c>
      <c r="N258" s="155">
        <v>792</v>
      </c>
      <c r="O258" s="155">
        <v>302</v>
      </c>
      <c r="P258" s="155">
        <v>0</v>
      </c>
      <c r="Q258" s="155">
        <v>0</v>
      </c>
      <c r="R258" s="155">
        <v>159</v>
      </c>
      <c r="S258" s="155"/>
      <c r="T258" s="160">
        <f t="shared" si="54"/>
        <v>0.20030581039755352</v>
      </c>
      <c r="U258" s="160">
        <f t="shared" si="55"/>
        <v>5.0458715596330278E-2</v>
      </c>
      <c r="V258" s="160">
        <f t="shared" si="56"/>
        <v>0.31039755351681958</v>
      </c>
      <c r="W258" s="160">
        <f t="shared" si="57"/>
        <v>0.16055045871559634</v>
      </c>
      <c r="X258" s="160">
        <f t="shared" si="58"/>
        <v>0.12844036697247707</v>
      </c>
      <c r="Y258" s="160">
        <f t="shared" si="59"/>
        <v>2.5795107033639142</v>
      </c>
      <c r="Z258" s="160">
        <f t="shared" si="60"/>
        <v>0.90443425076452599</v>
      </c>
      <c r="AA258" s="160">
        <f t="shared" si="61"/>
        <v>0.60550458715596334</v>
      </c>
      <c r="AB258" s="160">
        <f t="shared" si="62"/>
        <v>0.23088685015290519</v>
      </c>
      <c r="AC258" s="160">
        <f t="shared" si="63"/>
        <v>0</v>
      </c>
      <c r="AD258" s="160">
        <f t="shared" si="64"/>
        <v>0</v>
      </c>
      <c r="AE258" s="160">
        <f t="shared" si="65"/>
        <v>0.12155963302752294</v>
      </c>
    </row>
    <row r="259" spans="1:31" s="154" customFormat="1">
      <c r="A259" s="154">
        <v>781</v>
      </c>
      <c r="B259" s="154" t="s">
        <v>348</v>
      </c>
      <c r="C259" s="155">
        <v>5028</v>
      </c>
      <c r="D259" s="155">
        <v>4897</v>
      </c>
      <c r="E259" s="10">
        <f t="shared" si="52"/>
        <v>-131</v>
      </c>
      <c r="F259" s="89">
        <f t="shared" si="53"/>
        <v>-2.6054097056483649E-2</v>
      </c>
      <c r="G259" s="155">
        <v>86</v>
      </c>
      <c r="H259" s="155">
        <v>18</v>
      </c>
      <c r="I259" s="155">
        <v>132</v>
      </c>
      <c r="J259" s="155">
        <v>69</v>
      </c>
      <c r="K259" s="155">
        <v>93</v>
      </c>
      <c r="L259" s="155">
        <v>1525</v>
      </c>
      <c r="M259" s="155">
        <v>775</v>
      </c>
      <c r="N259" s="155">
        <v>541</v>
      </c>
      <c r="O259" s="155">
        <v>265</v>
      </c>
      <c r="P259" s="155">
        <v>0</v>
      </c>
      <c r="Q259" s="155">
        <v>0</v>
      </c>
      <c r="R259" s="155">
        <v>92</v>
      </c>
      <c r="S259" s="155"/>
      <c r="T259" s="160">
        <f t="shared" si="54"/>
        <v>1.7561772513783949E-2</v>
      </c>
      <c r="U259" s="160">
        <f t="shared" si="55"/>
        <v>3.6757198284664079E-3</v>
      </c>
      <c r="V259" s="160">
        <f t="shared" si="56"/>
        <v>2.6955278742086992E-2</v>
      </c>
      <c r="W259" s="160">
        <f t="shared" si="57"/>
        <v>1.4090259342454564E-2</v>
      </c>
      <c r="X259" s="160">
        <f t="shared" si="58"/>
        <v>1.8991219113743109E-2</v>
      </c>
      <c r="Y259" s="160">
        <f t="shared" si="59"/>
        <v>0.31141515213395959</v>
      </c>
      <c r="Z259" s="160">
        <f t="shared" si="60"/>
        <v>0.15826015928119258</v>
      </c>
      <c r="AA259" s="160">
        <f t="shared" si="61"/>
        <v>0.11047580151112926</v>
      </c>
      <c r="AB259" s="160">
        <f t="shared" si="62"/>
        <v>5.4114764141311007E-2</v>
      </c>
      <c r="AC259" s="160">
        <f t="shared" si="63"/>
        <v>0</v>
      </c>
      <c r="AD259" s="160">
        <f t="shared" si="64"/>
        <v>0</v>
      </c>
      <c r="AE259" s="160">
        <f t="shared" si="65"/>
        <v>1.8787012456606085E-2</v>
      </c>
    </row>
    <row r="260" spans="1:31" s="154" customFormat="1">
      <c r="A260" s="154">
        <v>783</v>
      </c>
      <c r="B260" s="154" t="s">
        <v>349</v>
      </c>
      <c r="C260" s="155">
        <v>21293</v>
      </c>
      <c r="D260" s="155">
        <v>21232</v>
      </c>
      <c r="E260" s="10">
        <f t="shared" si="52"/>
        <v>-61</v>
      </c>
      <c r="F260" s="89">
        <f t="shared" si="53"/>
        <v>-2.8647912459494052E-3</v>
      </c>
      <c r="G260" s="155">
        <v>246</v>
      </c>
      <c r="H260" s="155">
        <v>61</v>
      </c>
      <c r="I260" s="155">
        <v>364</v>
      </c>
      <c r="J260" s="155">
        <v>216</v>
      </c>
      <c r="K260" s="155">
        <v>177</v>
      </c>
      <c r="L260" s="155">
        <v>3232</v>
      </c>
      <c r="M260" s="155">
        <v>1098</v>
      </c>
      <c r="N260" s="155">
        <v>746</v>
      </c>
      <c r="O260" s="155">
        <v>279</v>
      </c>
      <c r="P260" s="155">
        <v>18</v>
      </c>
      <c r="Q260" s="155">
        <v>0</v>
      </c>
      <c r="R260" s="155">
        <v>211</v>
      </c>
      <c r="S260" s="155"/>
      <c r="T260" s="160">
        <f t="shared" si="54"/>
        <v>1.1586284853051998E-2</v>
      </c>
      <c r="U260" s="160">
        <f t="shared" si="55"/>
        <v>2.8730218538055765E-3</v>
      </c>
      <c r="V260" s="160">
        <f t="shared" si="56"/>
        <v>1.7143933685003769E-2</v>
      </c>
      <c r="W260" s="160">
        <f t="shared" si="57"/>
        <v>1.0173323285606632E-2</v>
      </c>
      <c r="X260" s="160">
        <f t="shared" si="58"/>
        <v>8.3364732479276563E-3</v>
      </c>
      <c r="Y260" s="160">
        <f t="shared" si="59"/>
        <v>0.1522230595327807</v>
      </c>
      <c r="Z260" s="160">
        <f t="shared" si="60"/>
        <v>5.1714393368500373E-2</v>
      </c>
      <c r="AA260" s="160">
        <f t="shared" si="61"/>
        <v>3.5135644310474758E-2</v>
      </c>
      <c r="AB260" s="160">
        <f t="shared" si="62"/>
        <v>1.3140542577241898E-2</v>
      </c>
      <c r="AC260" s="160">
        <f t="shared" si="63"/>
        <v>8.4777694046721925E-4</v>
      </c>
      <c r="AD260" s="160">
        <f t="shared" si="64"/>
        <v>0</v>
      </c>
      <c r="AE260" s="160">
        <f t="shared" si="65"/>
        <v>9.9378296910324036E-3</v>
      </c>
    </row>
    <row r="261" spans="1:31" s="154" customFormat="1">
      <c r="A261" s="154">
        <v>785</v>
      </c>
      <c r="B261" s="154" t="s">
        <v>350</v>
      </c>
      <c r="C261" s="155">
        <v>2904</v>
      </c>
      <c r="D261" s="155">
        <v>2877</v>
      </c>
      <c r="E261" s="10">
        <f t="shared" si="52"/>
        <v>-27</v>
      </c>
      <c r="F261" s="89">
        <f t="shared" si="53"/>
        <v>-9.2975206611570771E-3</v>
      </c>
      <c r="G261" s="155">
        <v>86</v>
      </c>
      <c r="H261" s="155">
        <v>31</v>
      </c>
      <c r="I261" s="155">
        <v>120</v>
      </c>
      <c r="J261" s="155">
        <v>71</v>
      </c>
      <c r="K261" s="155">
        <v>80</v>
      </c>
      <c r="L261" s="155">
        <v>1206</v>
      </c>
      <c r="M261" s="155">
        <v>559</v>
      </c>
      <c r="N261" s="155">
        <v>349</v>
      </c>
      <c r="O261" s="155">
        <v>124</v>
      </c>
      <c r="P261" s="155">
        <v>0</v>
      </c>
      <c r="Q261" s="155">
        <v>0</v>
      </c>
      <c r="R261" s="155">
        <v>36</v>
      </c>
      <c r="S261" s="155"/>
      <c r="T261" s="160">
        <f t="shared" si="54"/>
        <v>2.9892248870351062E-2</v>
      </c>
      <c r="U261" s="160">
        <f t="shared" si="55"/>
        <v>1.0775112964893988E-2</v>
      </c>
      <c r="V261" s="160">
        <f t="shared" si="56"/>
        <v>4.171011470281543E-2</v>
      </c>
      <c r="W261" s="160">
        <f t="shared" si="57"/>
        <v>2.4678484532499132E-2</v>
      </c>
      <c r="X261" s="160">
        <f t="shared" si="58"/>
        <v>2.7806743135210289E-2</v>
      </c>
      <c r="Y261" s="160">
        <f t="shared" si="59"/>
        <v>0.41918665276329509</v>
      </c>
      <c r="Z261" s="160">
        <f t="shared" si="60"/>
        <v>0.1942996176572819</v>
      </c>
      <c r="AA261" s="160">
        <f t="shared" si="61"/>
        <v>0.12130691692735489</v>
      </c>
      <c r="AB261" s="160">
        <f t="shared" si="62"/>
        <v>4.310045185957595E-2</v>
      </c>
      <c r="AC261" s="160">
        <f t="shared" si="63"/>
        <v>0</v>
      </c>
      <c r="AD261" s="160">
        <f t="shared" si="64"/>
        <v>0</v>
      </c>
      <c r="AE261" s="160">
        <f t="shared" si="65"/>
        <v>1.251303441084463E-2</v>
      </c>
    </row>
    <row r="262" spans="1:31" s="154" customFormat="1">
      <c r="A262" s="154">
        <v>790</v>
      </c>
      <c r="B262" s="154" t="s">
        <v>164</v>
      </c>
      <c r="C262" s="155">
        <v>22190</v>
      </c>
      <c r="D262" s="155">
        <v>22320</v>
      </c>
      <c r="E262" s="10">
        <f t="shared" si="52"/>
        <v>130</v>
      </c>
      <c r="F262" s="89">
        <f t="shared" si="53"/>
        <v>5.8584948174853491E-3</v>
      </c>
      <c r="G262" s="155">
        <v>1014</v>
      </c>
      <c r="H262" s="155">
        <v>200</v>
      </c>
      <c r="I262" s="155">
        <v>1467</v>
      </c>
      <c r="J262" s="155">
        <v>813</v>
      </c>
      <c r="K262" s="155">
        <v>771</v>
      </c>
      <c r="L262" s="155">
        <v>12058</v>
      </c>
      <c r="M262" s="155">
        <v>3830</v>
      </c>
      <c r="N262" s="155">
        <v>2480</v>
      </c>
      <c r="O262" s="155">
        <v>1101</v>
      </c>
      <c r="P262" s="155">
        <v>40</v>
      </c>
      <c r="Q262" s="155">
        <v>0</v>
      </c>
      <c r="R262" s="155">
        <v>690</v>
      </c>
      <c r="S262" s="155"/>
      <c r="T262" s="160">
        <f t="shared" si="54"/>
        <v>4.5430107526881723E-2</v>
      </c>
      <c r="U262" s="160">
        <f t="shared" si="55"/>
        <v>8.9605734767025085E-3</v>
      </c>
      <c r="V262" s="160">
        <f t="shared" si="56"/>
        <v>6.5725806451612898E-2</v>
      </c>
      <c r="W262" s="160">
        <f t="shared" si="57"/>
        <v>3.6424731182795697E-2</v>
      </c>
      <c r="X262" s="160">
        <f t="shared" si="58"/>
        <v>3.4543010752688175E-2</v>
      </c>
      <c r="Y262" s="160">
        <f t="shared" si="59"/>
        <v>0.54023297491039424</v>
      </c>
      <c r="Z262" s="160">
        <f t="shared" si="60"/>
        <v>0.17159498207885304</v>
      </c>
      <c r="AA262" s="160">
        <f t="shared" si="61"/>
        <v>0.1111111111111111</v>
      </c>
      <c r="AB262" s="160">
        <f t="shared" si="62"/>
        <v>4.9327956989247315E-2</v>
      </c>
      <c r="AC262" s="160">
        <f t="shared" si="63"/>
        <v>1.7921146953405018E-3</v>
      </c>
      <c r="AD262" s="160">
        <f t="shared" si="64"/>
        <v>0</v>
      </c>
      <c r="AE262" s="160">
        <f t="shared" si="65"/>
        <v>3.0913978494623656E-2</v>
      </c>
    </row>
    <row r="263" spans="1:31" s="154" customFormat="1">
      <c r="A263" s="154">
        <v>791</v>
      </c>
      <c r="B263" s="154" t="s">
        <v>351</v>
      </c>
      <c r="C263" s="155">
        <v>6198</v>
      </c>
      <c r="D263" s="155">
        <v>6217</v>
      </c>
      <c r="E263" s="10">
        <f t="shared" si="52"/>
        <v>19</v>
      </c>
      <c r="F263" s="89">
        <f t="shared" si="53"/>
        <v>3.065505001613511E-3</v>
      </c>
      <c r="G263" s="155">
        <v>233</v>
      </c>
      <c r="H263" s="155">
        <v>42</v>
      </c>
      <c r="I263" s="155">
        <v>331</v>
      </c>
      <c r="J263" s="155">
        <v>172</v>
      </c>
      <c r="K263" s="155">
        <v>178</v>
      </c>
      <c r="L263" s="155">
        <v>2451</v>
      </c>
      <c r="M263" s="155">
        <v>830</v>
      </c>
      <c r="N263" s="155">
        <v>561</v>
      </c>
      <c r="O263" s="155">
        <v>231</v>
      </c>
      <c r="P263" s="155">
        <v>0</v>
      </c>
      <c r="Q263" s="155">
        <v>0</v>
      </c>
      <c r="R263" s="155">
        <v>76</v>
      </c>
      <c r="S263" s="155"/>
      <c r="T263" s="160">
        <f t="shared" si="54"/>
        <v>3.7477883223419654E-2</v>
      </c>
      <c r="U263" s="160">
        <f t="shared" si="55"/>
        <v>6.7556699372687788E-3</v>
      </c>
      <c r="V263" s="160">
        <f t="shared" si="56"/>
        <v>5.3241113077046806E-2</v>
      </c>
      <c r="W263" s="160">
        <f t="shared" si="57"/>
        <v>2.7666076885957857E-2</v>
      </c>
      <c r="X263" s="160">
        <f t="shared" si="58"/>
        <v>2.8631172591281968E-2</v>
      </c>
      <c r="Y263" s="160">
        <f t="shared" si="59"/>
        <v>0.39424159562489947</v>
      </c>
      <c r="Z263" s="160">
        <f t="shared" si="60"/>
        <v>0.13350490590316874</v>
      </c>
      <c r="AA263" s="160">
        <f t="shared" si="61"/>
        <v>9.0236448447804402E-2</v>
      </c>
      <c r="AB263" s="160">
        <f t="shared" si="62"/>
        <v>3.7156184654978289E-2</v>
      </c>
      <c r="AC263" s="160">
        <f t="shared" si="63"/>
        <v>0</v>
      </c>
      <c r="AD263" s="160">
        <f t="shared" si="64"/>
        <v>0</v>
      </c>
      <c r="AE263" s="160">
        <f t="shared" si="65"/>
        <v>1.2224545600772076E-2</v>
      </c>
    </row>
    <row r="264" spans="1:31" s="154" customFormat="1">
      <c r="A264" s="154">
        <v>831</v>
      </c>
      <c r="B264" s="154" t="s">
        <v>352</v>
      </c>
      <c r="C264" s="155">
        <v>8187</v>
      </c>
      <c r="D264" s="155">
        <v>8134</v>
      </c>
      <c r="E264" s="10">
        <f t="shared" si="52"/>
        <v>-53</v>
      </c>
      <c r="F264" s="89">
        <f t="shared" si="53"/>
        <v>-6.473677781849263E-3</v>
      </c>
      <c r="G264" s="155">
        <v>210</v>
      </c>
      <c r="H264" s="155">
        <v>32</v>
      </c>
      <c r="I264" s="155">
        <v>321</v>
      </c>
      <c r="J264" s="155">
        <v>154</v>
      </c>
      <c r="K264" s="155">
        <v>171</v>
      </c>
      <c r="L264" s="155">
        <v>2381</v>
      </c>
      <c r="M264" s="155">
        <v>723</v>
      </c>
      <c r="N264" s="155">
        <v>430</v>
      </c>
      <c r="O264" s="155">
        <v>137</v>
      </c>
      <c r="P264" s="155">
        <v>0</v>
      </c>
      <c r="Q264" s="155">
        <v>0</v>
      </c>
      <c r="R264" s="155">
        <v>223</v>
      </c>
      <c r="S264" s="155"/>
      <c r="T264" s="160">
        <f t="shared" si="54"/>
        <v>2.5817555938037865E-2</v>
      </c>
      <c r="U264" s="160">
        <f t="shared" si="55"/>
        <v>3.9341037619867224E-3</v>
      </c>
      <c r="V264" s="160">
        <f t="shared" si="56"/>
        <v>3.9463978362429313E-2</v>
      </c>
      <c r="W264" s="160">
        <f t="shared" si="57"/>
        <v>1.8932874354561102E-2</v>
      </c>
      <c r="X264" s="160">
        <f t="shared" si="58"/>
        <v>2.1022866978116547E-2</v>
      </c>
      <c r="Y264" s="160">
        <f t="shared" si="59"/>
        <v>0.29272190804032455</v>
      </c>
      <c r="Z264" s="160">
        <f t="shared" si="60"/>
        <v>8.8886156872387503E-2</v>
      </c>
      <c r="AA264" s="160">
        <f t="shared" si="61"/>
        <v>5.2864519301696583E-2</v>
      </c>
      <c r="AB264" s="160">
        <f t="shared" si="62"/>
        <v>1.6842881731005656E-2</v>
      </c>
      <c r="AC264" s="160">
        <f t="shared" si="63"/>
        <v>0</v>
      </c>
      <c r="AD264" s="160">
        <f t="shared" si="64"/>
        <v>0</v>
      </c>
      <c r="AE264" s="160">
        <f t="shared" si="65"/>
        <v>2.7415785591344971E-2</v>
      </c>
    </row>
    <row r="265" spans="1:31" s="154" customFormat="1">
      <c r="A265" s="154">
        <v>832</v>
      </c>
      <c r="B265" s="154" t="s">
        <v>353</v>
      </c>
      <c r="C265" s="155">
        <v>1997</v>
      </c>
      <c r="D265" s="155">
        <v>1942</v>
      </c>
      <c r="E265" s="10">
        <f t="shared" si="52"/>
        <v>-55</v>
      </c>
      <c r="F265" s="89">
        <f t="shared" si="53"/>
        <v>-2.7541311967951954E-2</v>
      </c>
      <c r="G265" s="155">
        <v>184</v>
      </c>
      <c r="H265" s="155">
        <v>25</v>
      </c>
      <c r="I265" s="155">
        <v>242</v>
      </c>
      <c r="J265" s="155">
        <v>147</v>
      </c>
      <c r="K265" s="155">
        <v>127</v>
      </c>
      <c r="L265" s="155">
        <v>1851</v>
      </c>
      <c r="M265" s="155">
        <v>704</v>
      </c>
      <c r="N265" s="155">
        <v>396</v>
      </c>
      <c r="O265" s="155">
        <v>149</v>
      </c>
      <c r="P265" s="155">
        <v>0</v>
      </c>
      <c r="Q265" s="155">
        <v>0</v>
      </c>
      <c r="R265" s="155">
        <v>86</v>
      </c>
      <c r="S265" s="155"/>
      <c r="T265" s="160">
        <f t="shared" si="54"/>
        <v>9.4747682801235841E-2</v>
      </c>
      <c r="U265" s="160">
        <f t="shared" si="55"/>
        <v>1.2873326467559218E-2</v>
      </c>
      <c r="V265" s="160">
        <f t="shared" si="56"/>
        <v>0.12461380020597322</v>
      </c>
      <c r="W265" s="160">
        <f t="shared" si="57"/>
        <v>7.5695159629248193E-2</v>
      </c>
      <c r="X265" s="160">
        <f t="shared" si="58"/>
        <v>6.5396498455200819E-2</v>
      </c>
      <c r="Y265" s="160">
        <f t="shared" si="59"/>
        <v>0.95314109165808447</v>
      </c>
      <c r="Z265" s="160">
        <f t="shared" si="60"/>
        <v>0.36251287332646753</v>
      </c>
      <c r="AA265" s="160">
        <f t="shared" si="61"/>
        <v>0.203913491246138</v>
      </c>
      <c r="AB265" s="160">
        <f t="shared" si="62"/>
        <v>7.6725025746652936E-2</v>
      </c>
      <c r="AC265" s="160">
        <f t="shared" si="63"/>
        <v>0</v>
      </c>
      <c r="AD265" s="160">
        <f t="shared" si="64"/>
        <v>0</v>
      </c>
      <c r="AE265" s="160">
        <f t="shared" si="65"/>
        <v>4.4284243048403706E-2</v>
      </c>
    </row>
    <row r="266" spans="1:31" s="154" customFormat="1">
      <c r="A266" s="154">
        <v>833</v>
      </c>
      <c r="B266" s="154" t="s">
        <v>354</v>
      </c>
      <c r="C266" s="155">
        <v>8563</v>
      </c>
      <c r="D266" s="155">
        <v>8426</v>
      </c>
      <c r="E266" s="10">
        <f t="shared" si="52"/>
        <v>-137</v>
      </c>
      <c r="F266" s="89">
        <f t="shared" si="53"/>
        <v>-1.5999065747985486E-2</v>
      </c>
      <c r="G266" s="155">
        <v>77</v>
      </c>
      <c r="H266" s="155">
        <v>14</v>
      </c>
      <c r="I266" s="155">
        <v>96</v>
      </c>
      <c r="J266" s="155">
        <v>45</v>
      </c>
      <c r="K266" s="155">
        <v>45</v>
      </c>
      <c r="L266" s="155">
        <v>822</v>
      </c>
      <c r="M266" s="155">
        <v>316</v>
      </c>
      <c r="N266" s="155">
        <v>191</v>
      </c>
      <c r="O266" s="155">
        <v>85</v>
      </c>
      <c r="P266" s="155">
        <v>13</v>
      </c>
      <c r="Q266" s="155">
        <v>0</v>
      </c>
      <c r="R266" s="155">
        <v>101</v>
      </c>
      <c r="S266" s="155"/>
      <c r="T266" s="160">
        <f t="shared" si="54"/>
        <v>9.138381201044387E-3</v>
      </c>
      <c r="U266" s="160">
        <f t="shared" si="55"/>
        <v>1.6615238547353431E-3</v>
      </c>
      <c r="V266" s="160">
        <f t="shared" si="56"/>
        <v>1.1393306432470923E-2</v>
      </c>
      <c r="W266" s="160">
        <f t="shared" si="57"/>
        <v>5.3406123902207453E-3</v>
      </c>
      <c r="X266" s="160">
        <f t="shared" si="58"/>
        <v>5.3406123902207453E-3</v>
      </c>
      <c r="Y266" s="160">
        <f t="shared" si="59"/>
        <v>9.7555186328032284E-2</v>
      </c>
      <c r="Z266" s="160">
        <f t="shared" si="60"/>
        <v>3.7502967006883457E-2</v>
      </c>
      <c r="AA266" s="160">
        <f t="shared" si="61"/>
        <v>2.2667932589603607E-2</v>
      </c>
      <c r="AB266" s="160">
        <f t="shared" si="62"/>
        <v>1.0087823403750296E-2</v>
      </c>
      <c r="AC266" s="160">
        <f t="shared" si="63"/>
        <v>1.5428435793971042E-3</v>
      </c>
      <c r="AD266" s="160">
        <f t="shared" si="64"/>
        <v>0</v>
      </c>
      <c r="AE266" s="160">
        <f t="shared" si="65"/>
        <v>1.1986707809162117E-2</v>
      </c>
    </row>
    <row r="267" spans="1:31" s="154" customFormat="1">
      <c r="A267" s="154">
        <v>834</v>
      </c>
      <c r="B267" s="154" t="s">
        <v>356</v>
      </c>
      <c r="C267" s="155">
        <v>3777</v>
      </c>
      <c r="D267" s="155">
        <v>3672</v>
      </c>
      <c r="E267" s="10">
        <f t="shared" si="52"/>
        <v>-105</v>
      </c>
      <c r="F267" s="89">
        <f t="shared" si="53"/>
        <v>-2.7799841143764881E-2</v>
      </c>
      <c r="G267" s="155">
        <v>261</v>
      </c>
      <c r="H267" s="155">
        <v>56</v>
      </c>
      <c r="I267" s="155">
        <v>350</v>
      </c>
      <c r="J267" s="155">
        <v>218</v>
      </c>
      <c r="K267" s="155">
        <v>216</v>
      </c>
      <c r="L267" s="155">
        <v>3063</v>
      </c>
      <c r="M267" s="155">
        <v>937</v>
      </c>
      <c r="N267" s="155">
        <v>548</v>
      </c>
      <c r="O267" s="155">
        <v>230</v>
      </c>
      <c r="P267" s="155">
        <v>13</v>
      </c>
      <c r="Q267" s="155">
        <v>0</v>
      </c>
      <c r="R267" s="155">
        <v>145</v>
      </c>
      <c r="S267" s="155"/>
      <c r="T267" s="160">
        <f t="shared" si="54"/>
        <v>7.1078431372549017E-2</v>
      </c>
      <c r="U267" s="160">
        <f t="shared" si="55"/>
        <v>1.5250544662309368E-2</v>
      </c>
      <c r="V267" s="160">
        <f t="shared" si="56"/>
        <v>9.5315904139433555E-2</v>
      </c>
      <c r="W267" s="160">
        <f t="shared" si="57"/>
        <v>5.9368191721132897E-2</v>
      </c>
      <c r="X267" s="160">
        <f t="shared" si="58"/>
        <v>5.8823529411764705E-2</v>
      </c>
      <c r="Y267" s="160">
        <f t="shared" si="59"/>
        <v>0.83415032679738566</v>
      </c>
      <c r="Z267" s="160">
        <f t="shared" si="60"/>
        <v>0.25517429193899782</v>
      </c>
      <c r="AA267" s="160">
        <f t="shared" si="61"/>
        <v>0.14923747276688454</v>
      </c>
      <c r="AB267" s="160">
        <f t="shared" si="62"/>
        <v>6.2636165577342043E-2</v>
      </c>
      <c r="AC267" s="160">
        <f t="shared" si="63"/>
        <v>3.540305010893246E-3</v>
      </c>
      <c r="AD267" s="160">
        <f t="shared" si="64"/>
        <v>0</v>
      </c>
      <c r="AE267" s="160">
        <f t="shared" si="65"/>
        <v>3.9488017429193903E-2</v>
      </c>
    </row>
    <row r="268" spans="1:31" s="154" customFormat="1">
      <c r="A268" s="154">
        <v>837</v>
      </c>
      <c r="B268" s="154" t="s">
        <v>88</v>
      </c>
      <c r="C268" s="155">
        <v>10348</v>
      </c>
      <c r="D268" s="155">
        <v>10354</v>
      </c>
      <c r="E268" s="10">
        <f t="shared" si="52"/>
        <v>6</v>
      </c>
      <c r="F268" s="89">
        <f t="shared" si="53"/>
        <v>5.7982218786234441E-4</v>
      </c>
      <c r="G268" s="155">
        <v>12042</v>
      </c>
      <c r="H268" s="155">
        <v>2069</v>
      </c>
      <c r="I268" s="155">
        <v>13429</v>
      </c>
      <c r="J268" s="155">
        <v>6496</v>
      </c>
      <c r="K268" s="155">
        <v>7046</v>
      </c>
      <c r="L268" s="155">
        <v>160186</v>
      </c>
      <c r="M268" s="155">
        <v>24677</v>
      </c>
      <c r="N268" s="155">
        <v>16823</v>
      </c>
      <c r="O268" s="155">
        <v>6241</v>
      </c>
      <c r="P268" s="155">
        <v>1333</v>
      </c>
      <c r="Q268" s="155">
        <v>19</v>
      </c>
      <c r="R268" s="155">
        <v>23391</v>
      </c>
      <c r="S268" s="155"/>
      <c r="T268" s="160">
        <f t="shared" si="54"/>
        <v>1.1630287811473827</v>
      </c>
      <c r="U268" s="160">
        <f t="shared" si="55"/>
        <v>0.19982615414332625</v>
      </c>
      <c r="V268" s="160">
        <f t="shared" si="56"/>
        <v>1.296986671817655</v>
      </c>
      <c r="W268" s="160">
        <f t="shared" si="57"/>
        <v>0.6273903805292641</v>
      </c>
      <c r="X268" s="160">
        <f t="shared" si="58"/>
        <v>0.68050994784624297</v>
      </c>
      <c r="Y268" s="160">
        <f t="shared" si="59"/>
        <v>15.47092910952289</v>
      </c>
      <c r="Z268" s="160">
        <f t="shared" si="60"/>
        <v>2.3833301139656173</v>
      </c>
      <c r="AA268" s="160">
        <f t="shared" si="61"/>
        <v>1.6247826926791578</v>
      </c>
      <c r="AB268" s="160">
        <f t="shared" si="62"/>
        <v>0.60276221750048287</v>
      </c>
      <c r="AC268" s="160">
        <f t="shared" si="63"/>
        <v>0.12874251497005987</v>
      </c>
      <c r="AD268" s="160">
        <f t="shared" si="64"/>
        <v>1.835039598222909E-3</v>
      </c>
      <c r="AE268" s="160">
        <f t="shared" si="65"/>
        <v>2.2591269074753719</v>
      </c>
    </row>
    <row r="269" spans="1:31" s="154" customFormat="1">
      <c r="A269" s="154">
        <v>844</v>
      </c>
      <c r="B269" s="154" t="s">
        <v>357</v>
      </c>
      <c r="C269" s="155">
        <v>105</v>
      </c>
      <c r="D269" s="155">
        <v>111</v>
      </c>
      <c r="E269" s="10">
        <f t="shared" si="52"/>
        <v>6</v>
      </c>
      <c r="F269" s="89">
        <f t="shared" si="53"/>
        <v>5.7142857142857162E-2</v>
      </c>
      <c r="G269" s="155">
        <v>38</v>
      </c>
      <c r="H269" s="155">
        <v>9</v>
      </c>
      <c r="I269" s="155">
        <v>70</v>
      </c>
      <c r="J269" s="155">
        <v>19</v>
      </c>
      <c r="K269" s="155">
        <v>21</v>
      </c>
      <c r="L269" s="155">
        <v>679</v>
      </c>
      <c r="M269" s="155">
        <v>350</v>
      </c>
      <c r="N269" s="155">
        <v>161</v>
      </c>
      <c r="O269" s="155">
        <v>94</v>
      </c>
      <c r="P269" s="155">
        <v>0</v>
      </c>
      <c r="Q269" s="155">
        <v>0</v>
      </c>
      <c r="R269" s="155">
        <v>28</v>
      </c>
      <c r="S269" s="155"/>
      <c r="T269" s="160">
        <f t="shared" si="54"/>
        <v>0.34234234234234234</v>
      </c>
      <c r="U269" s="160">
        <f t="shared" si="55"/>
        <v>8.1081081081081086E-2</v>
      </c>
      <c r="V269" s="160">
        <f t="shared" si="56"/>
        <v>0.63063063063063063</v>
      </c>
      <c r="W269" s="160">
        <f t="shared" si="57"/>
        <v>0.17117117117117117</v>
      </c>
      <c r="X269" s="160">
        <f t="shared" si="58"/>
        <v>0.1891891891891892</v>
      </c>
      <c r="Y269" s="160">
        <f t="shared" si="59"/>
        <v>6.1171171171171173</v>
      </c>
      <c r="Z269" s="160">
        <f t="shared" si="60"/>
        <v>3.1531531531531534</v>
      </c>
      <c r="AA269" s="160">
        <f t="shared" si="61"/>
        <v>1.4504504504504505</v>
      </c>
      <c r="AB269" s="160">
        <f t="shared" si="62"/>
        <v>0.84684684684684686</v>
      </c>
      <c r="AC269" s="160">
        <f t="shared" si="63"/>
        <v>0</v>
      </c>
      <c r="AD269" s="160">
        <f t="shared" si="64"/>
        <v>0</v>
      </c>
      <c r="AE269" s="160">
        <f t="shared" si="65"/>
        <v>0.25225225225225223</v>
      </c>
    </row>
    <row r="270" spans="1:31" s="154" customFormat="1">
      <c r="A270" s="154">
        <v>845</v>
      </c>
      <c r="B270" s="154" t="s">
        <v>358</v>
      </c>
      <c r="C270" s="155">
        <v>2430</v>
      </c>
      <c r="D270" s="155">
        <v>2375</v>
      </c>
      <c r="E270" s="10">
        <f t="shared" si="52"/>
        <v>-55</v>
      </c>
      <c r="F270" s="89">
        <f t="shared" si="53"/>
        <v>-2.2633744855967031E-2</v>
      </c>
      <c r="G270" s="155">
        <v>151</v>
      </c>
      <c r="H270" s="155">
        <v>27</v>
      </c>
      <c r="I270" s="155">
        <v>202</v>
      </c>
      <c r="J270" s="155">
        <v>103</v>
      </c>
      <c r="K270" s="155">
        <v>78</v>
      </c>
      <c r="L270" s="155">
        <v>1415</v>
      </c>
      <c r="M270" s="155">
        <v>439</v>
      </c>
      <c r="N270" s="155">
        <v>313</v>
      </c>
      <c r="O270" s="155">
        <v>135</v>
      </c>
      <c r="P270" s="155">
        <v>0</v>
      </c>
      <c r="Q270" s="155">
        <v>0</v>
      </c>
      <c r="R270" s="155">
        <v>85</v>
      </c>
      <c r="S270" s="155"/>
      <c r="T270" s="160">
        <f t="shared" si="54"/>
        <v>6.3578947368421054E-2</v>
      </c>
      <c r="U270" s="160">
        <f t="shared" si="55"/>
        <v>1.136842105263158E-2</v>
      </c>
      <c r="V270" s="160">
        <f t="shared" si="56"/>
        <v>8.5052631578947366E-2</v>
      </c>
      <c r="W270" s="160">
        <f t="shared" si="57"/>
        <v>4.3368421052631577E-2</v>
      </c>
      <c r="X270" s="160">
        <f t="shared" si="58"/>
        <v>3.2842105263157895E-2</v>
      </c>
      <c r="Y270" s="160">
        <f t="shared" si="59"/>
        <v>0.59578947368421054</v>
      </c>
      <c r="Z270" s="160">
        <f t="shared" si="60"/>
        <v>0.18484210526315789</v>
      </c>
      <c r="AA270" s="160">
        <f t="shared" si="61"/>
        <v>0.13178947368421054</v>
      </c>
      <c r="AB270" s="160">
        <f t="shared" si="62"/>
        <v>5.6842105263157895E-2</v>
      </c>
      <c r="AC270" s="160">
        <f t="shared" si="63"/>
        <v>0</v>
      </c>
      <c r="AD270" s="160">
        <f t="shared" si="64"/>
        <v>0</v>
      </c>
      <c r="AE270" s="160">
        <f t="shared" si="65"/>
        <v>3.5789473684210524E-2</v>
      </c>
    </row>
    <row r="271" spans="1:31" s="154" customFormat="1">
      <c r="A271" s="154">
        <v>846</v>
      </c>
      <c r="B271" s="154" t="s">
        <v>359</v>
      </c>
      <c r="C271" s="155">
        <v>1019</v>
      </c>
      <c r="D271" s="155">
        <v>1001</v>
      </c>
      <c r="E271" s="10">
        <f t="shared" ref="E271:E307" si="66">D271-C271</f>
        <v>-18</v>
      </c>
      <c r="F271" s="89">
        <f t="shared" ref="F271:F307" si="67">D271/C271-1</f>
        <v>-1.7664376840039298E-2</v>
      </c>
      <c r="G271" s="155">
        <v>210</v>
      </c>
      <c r="H271" s="155">
        <v>48</v>
      </c>
      <c r="I271" s="155">
        <v>308</v>
      </c>
      <c r="J271" s="155">
        <v>173</v>
      </c>
      <c r="K271" s="155">
        <v>145</v>
      </c>
      <c r="L271" s="155">
        <v>2277</v>
      </c>
      <c r="M271" s="155">
        <v>865</v>
      </c>
      <c r="N271" s="155">
        <v>560</v>
      </c>
      <c r="O271" s="155">
        <v>276</v>
      </c>
      <c r="P271" s="155">
        <v>41</v>
      </c>
      <c r="Q271" s="155">
        <v>0</v>
      </c>
      <c r="R271" s="155">
        <v>96</v>
      </c>
      <c r="S271" s="155"/>
      <c r="T271" s="160">
        <f t="shared" ref="T271:T307" si="68">G271/$D271</f>
        <v>0.20979020979020979</v>
      </c>
      <c r="U271" s="160">
        <f t="shared" ref="U271:U307" si="69">H271/$D271</f>
        <v>4.7952047952047952E-2</v>
      </c>
      <c r="V271" s="160">
        <f t="shared" ref="V271:V307" si="70">I271/$D271</f>
        <v>0.30769230769230771</v>
      </c>
      <c r="W271" s="160">
        <f t="shared" ref="W271:W307" si="71">J271/$D271</f>
        <v>0.17282717282717283</v>
      </c>
      <c r="X271" s="160">
        <f t="shared" ref="X271:X307" si="72">K271/$D271</f>
        <v>0.14485514485514486</v>
      </c>
      <c r="Y271" s="160">
        <f t="shared" ref="Y271:Y307" si="73">L271/$D271</f>
        <v>2.2747252747252746</v>
      </c>
      <c r="Z271" s="160">
        <f t="shared" ref="Z271:Z307" si="74">M271/$D271</f>
        <v>0.86413586413586418</v>
      </c>
      <c r="AA271" s="160">
        <f t="shared" ref="AA271:AA307" si="75">N271/$D271</f>
        <v>0.55944055944055948</v>
      </c>
      <c r="AB271" s="160">
        <f t="shared" ref="AB271:AB307" si="76">O271/$D271</f>
        <v>0.27572427572427571</v>
      </c>
      <c r="AC271" s="160">
        <f t="shared" ref="AC271:AC307" si="77">P271/$D271</f>
        <v>4.095904095904096E-2</v>
      </c>
      <c r="AD271" s="160">
        <f t="shared" ref="AD271:AD307" si="78">Q271/$D271</f>
        <v>0</v>
      </c>
      <c r="AE271" s="160">
        <f t="shared" ref="AE271:AE307" si="79">R271/$D271</f>
        <v>9.5904095904095904E-2</v>
      </c>
    </row>
    <row r="272" spans="1:31" s="154" customFormat="1">
      <c r="A272" s="154">
        <v>848</v>
      </c>
      <c r="B272" s="154" t="s">
        <v>361</v>
      </c>
      <c r="C272" s="155">
        <v>7508</v>
      </c>
      <c r="D272" s="155">
        <v>7367</v>
      </c>
      <c r="E272" s="10">
        <f t="shared" si="66"/>
        <v>-141</v>
      </c>
      <c r="F272" s="89">
        <f t="shared" si="67"/>
        <v>-1.8779968034096983E-2</v>
      </c>
      <c r="G272" s="155">
        <v>142</v>
      </c>
      <c r="H272" s="155">
        <v>40</v>
      </c>
      <c r="I272" s="155">
        <v>257</v>
      </c>
      <c r="J272" s="155">
        <v>122</v>
      </c>
      <c r="K272" s="155">
        <v>106</v>
      </c>
      <c r="L272" s="155">
        <v>2011</v>
      </c>
      <c r="M272" s="155">
        <v>834</v>
      </c>
      <c r="N272" s="155">
        <v>473</v>
      </c>
      <c r="O272" s="155">
        <v>175</v>
      </c>
      <c r="P272" s="155">
        <v>0</v>
      </c>
      <c r="Q272" s="155">
        <v>0</v>
      </c>
      <c r="R272" s="155">
        <v>222</v>
      </c>
      <c r="S272" s="155"/>
      <c r="T272" s="160">
        <f t="shared" si="68"/>
        <v>1.9275145920999048E-2</v>
      </c>
      <c r="U272" s="160">
        <f t="shared" si="69"/>
        <v>5.4296185692955072E-3</v>
      </c>
      <c r="V272" s="160">
        <f t="shared" si="70"/>
        <v>3.4885299307723633E-2</v>
      </c>
      <c r="W272" s="160">
        <f t="shared" si="71"/>
        <v>1.6560336636351296E-2</v>
      </c>
      <c r="X272" s="160">
        <f t="shared" si="72"/>
        <v>1.4388489208633094E-2</v>
      </c>
      <c r="Y272" s="160">
        <f t="shared" si="73"/>
        <v>0.27297407357133163</v>
      </c>
      <c r="Z272" s="160">
        <f t="shared" si="74"/>
        <v>0.11320754716981132</v>
      </c>
      <c r="AA272" s="160">
        <f t="shared" si="75"/>
        <v>6.4205239581919371E-2</v>
      </c>
      <c r="AB272" s="160">
        <f t="shared" si="76"/>
        <v>2.3754581240667844E-2</v>
      </c>
      <c r="AC272" s="160">
        <f t="shared" si="77"/>
        <v>0</v>
      </c>
      <c r="AD272" s="160">
        <f t="shared" si="78"/>
        <v>0</v>
      </c>
      <c r="AE272" s="160">
        <f t="shared" si="79"/>
        <v>3.0134383059590063E-2</v>
      </c>
    </row>
    <row r="273" spans="1:31" s="154" customFormat="1">
      <c r="A273" s="154">
        <v>849</v>
      </c>
      <c r="B273" s="154" t="s">
        <v>362</v>
      </c>
      <c r="C273" s="155">
        <v>6891</v>
      </c>
      <c r="D273" s="155">
        <v>6763</v>
      </c>
      <c r="E273" s="10">
        <f t="shared" si="66"/>
        <v>-128</v>
      </c>
      <c r="F273" s="89">
        <f t="shared" si="67"/>
        <v>-1.8574952837033809E-2</v>
      </c>
      <c r="G273" s="155">
        <v>153</v>
      </c>
      <c r="H273" s="155">
        <v>32</v>
      </c>
      <c r="I273" s="155">
        <v>244</v>
      </c>
      <c r="J273" s="155">
        <v>135</v>
      </c>
      <c r="K273" s="155">
        <v>119</v>
      </c>
      <c r="L273" s="155">
        <v>1358</v>
      </c>
      <c r="M273" s="155">
        <v>435</v>
      </c>
      <c r="N273" s="155">
        <v>319</v>
      </c>
      <c r="O273" s="155">
        <v>108</v>
      </c>
      <c r="P273" s="155">
        <v>0</v>
      </c>
      <c r="Q273" s="155">
        <v>0</v>
      </c>
      <c r="R273" s="155">
        <v>57</v>
      </c>
      <c r="S273" s="155"/>
      <c r="T273" s="160">
        <f t="shared" si="68"/>
        <v>2.2623096259056633E-2</v>
      </c>
      <c r="U273" s="160">
        <f t="shared" si="69"/>
        <v>4.7316279757504062E-3</v>
      </c>
      <c r="V273" s="160">
        <f t="shared" si="70"/>
        <v>3.6078663315096848E-2</v>
      </c>
      <c r="W273" s="160">
        <f t="shared" si="71"/>
        <v>1.9961555522697027E-2</v>
      </c>
      <c r="X273" s="160">
        <f t="shared" si="72"/>
        <v>1.7595741534821824E-2</v>
      </c>
      <c r="Y273" s="160">
        <f t="shared" si="73"/>
        <v>0.20079846222090789</v>
      </c>
      <c r="Z273" s="160">
        <f t="shared" si="74"/>
        <v>6.4320567795357095E-2</v>
      </c>
      <c r="AA273" s="160">
        <f t="shared" si="75"/>
        <v>4.7168416383261864E-2</v>
      </c>
      <c r="AB273" s="160">
        <f t="shared" si="76"/>
        <v>1.5969244418157624E-2</v>
      </c>
      <c r="AC273" s="160">
        <f t="shared" si="77"/>
        <v>0</v>
      </c>
      <c r="AD273" s="160">
        <f t="shared" si="78"/>
        <v>0</v>
      </c>
      <c r="AE273" s="160">
        <f t="shared" si="79"/>
        <v>8.4282123318054122E-3</v>
      </c>
    </row>
    <row r="274" spans="1:31" s="154" customFormat="1">
      <c r="A274" s="154">
        <v>850</v>
      </c>
      <c r="B274" s="154" t="s">
        <v>363</v>
      </c>
      <c r="C274" s="155">
        <v>3584</v>
      </c>
      <c r="D274" s="155">
        <v>3504</v>
      </c>
      <c r="E274" s="10">
        <f t="shared" si="66"/>
        <v>-80</v>
      </c>
      <c r="F274" s="89">
        <f t="shared" si="67"/>
        <v>-2.2321428571428603E-2</v>
      </c>
      <c r="G274" s="155">
        <v>123</v>
      </c>
      <c r="H274" s="155">
        <v>23</v>
      </c>
      <c r="I274" s="155">
        <v>205</v>
      </c>
      <c r="J274" s="155">
        <v>99</v>
      </c>
      <c r="K274" s="155">
        <v>85</v>
      </c>
      <c r="L274" s="155">
        <v>1168</v>
      </c>
      <c r="M274" s="155">
        <v>382</v>
      </c>
      <c r="N274" s="155">
        <v>238</v>
      </c>
      <c r="O274" s="155">
        <v>84</v>
      </c>
      <c r="P274" s="155">
        <v>0</v>
      </c>
      <c r="Q274" s="155">
        <v>0</v>
      </c>
      <c r="R274" s="155">
        <v>32</v>
      </c>
      <c r="S274" s="155"/>
      <c r="T274" s="160">
        <f t="shared" si="68"/>
        <v>3.5102739726027399E-2</v>
      </c>
      <c r="U274" s="160">
        <f t="shared" si="69"/>
        <v>6.563926940639269E-3</v>
      </c>
      <c r="V274" s="160">
        <f t="shared" si="70"/>
        <v>5.8504566210045662E-2</v>
      </c>
      <c r="W274" s="160">
        <f t="shared" si="71"/>
        <v>2.8253424657534245E-2</v>
      </c>
      <c r="X274" s="160">
        <f t="shared" si="72"/>
        <v>2.4257990867579907E-2</v>
      </c>
      <c r="Y274" s="160">
        <f t="shared" si="73"/>
        <v>0.33333333333333331</v>
      </c>
      <c r="Z274" s="160">
        <f t="shared" si="74"/>
        <v>0.10901826484018265</v>
      </c>
      <c r="AA274" s="160">
        <f t="shared" si="75"/>
        <v>6.7922374429223747E-2</v>
      </c>
      <c r="AB274" s="160">
        <f t="shared" si="76"/>
        <v>2.3972602739726026E-2</v>
      </c>
      <c r="AC274" s="160">
        <f t="shared" si="77"/>
        <v>0</v>
      </c>
      <c r="AD274" s="160">
        <f t="shared" si="78"/>
        <v>0</v>
      </c>
      <c r="AE274" s="160">
        <f t="shared" si="79"/>
        <v>9.1324200913242004E-3</v>
      </c>
    </row>
    <row r="275" spans="1:31" s="154" customFormat="1">
      <c r="A275" s="154">
        <v>851</v>
      </c>
      <c r="B275" s="154" t="s">
        <v>90</v>
      </c>
      <c r="C275" s="155">
        <v>6588</v>
      </c>
      <c r="D275" s="155">
        <v>6419</v>
      </c>
      <c r="E275" s="10">
        <f t="shared" si="66"/>
        <v>-169</v>
      </c>
      <c r="F275" s="89">
        <f t="shared" si="67"/>
        <v>-2.5652701882210027E-2</v>
      </c>
      <c r="G275" s="155">
        <v>1152</v>
      </c>
      <c r="H275" s="155">
        <v>225</v>
      </c>
      <c r="I275" s="155">
        <v>1555</v>
      </c>
      <c r="J275" s="155">
        <v>822</v>
      </c>
      <c r="K275" s="155">
        <v>814</v>
      </c>
      <c r="L275" s="155">
        <v>11240</v>
      </c>
      <c r="M275" s="155">
        <v>3140</v>
      </c>
      <c r="N275" s="155">
        <v>1679</v>
      </c>
      <c r="O275" s="155">
        <v>600</v>
      </c>
      <c r="P275" s="155">
        <v>104</v>
      </c>
      <c r="Q275" s="155">
        <v>13</v>
      </c>
      <c r="R275" s="155">
        <v>633</v>
      </c>
      <c r="S275" s="155"/>
      <c r="T275" s="160">
        <f t="shared" si="68"/>
        <v>0.17946720673002026</v>
      </c>
      <c r="U275" s="160">
        <f t="shared" si="69"/>
        <v>3.5052188814457083E-2</v>
      </c>
      <c r="V275" s="160">
        <f t="shared" si="70"/>
        <v>0.24224957158435895</v>
      </c>
      <c r="W275" s="160">
        <f t="shared" si="71"/>
        <v>0.12805732980214987</v>
      </c>
      <c r="X275" s="160">
        <f t="shared" si="72"/>
        <v>0.12681102975541361</v>
      </c>
      <c r="Y275" s="160">
        <f t="shared" si="73"/>
        <v>1.7510515656644337</v>
      </c>
      <c r="Z275" s="160">
        <f t="shared" si="74"/>
        <v>0.48917276834397883</v>
      </c>
      <c r="AA275" s="160">
        <f t="shared" si="75"/>
        <v>0.26156722230877083</v>
      </c>
      <c r="AB275" s="160">
        <f t="shared" si="76"/>
        <v>9.3472503505218879E-2</v>
      </c>
      <c r="AC275" s="160">
        <f t="shared" si="77"/>
        <v>1.6201900607571273E-2</v>
      </c>
      <c r="AD275" s="160">
        <f t="shared" si="78"/>
        <v>2.0252375759464091E-3</v>
      </c>
      <c r="AE275" s="160">
        <f t="shared" si="79"/>
        <v>9.8613491198005915E-2</v>
      </c>
    </row>
    <row r="276" spans="1:31" s="154" customFormat="1">
      <c r="A276" s="154">
        <v>853</v>
      </c>
      <c r="B276" s="154" t="s">
        <v>92</v>
      </c>
      <c r="C276" s="155">
        <v>2673</v>
      </c>
      <c r="D276" s="155">
        <v>2626</v>
      </c>
      <c r="E276" s="10">
        <f t="shared" si="66"/>
        <v>-47</v>
      </c>
      <c r="F276" s="89">
        <f t="shared" si="67"/>
        <v>-1.7583239805462059E-2</v>
      </c>
      <c r="G276" s="155">
        <v>9439</v>
      </c>
      <c r="H276" s="155">
        <v>1641</v>
      </c>
      <c r="I276" s="155">
        <v>10104</v>
      </c>
      <c r="J276" s="155">
        <v>4897</v>
      </c>
      <c r="K276" s="155">
        <v>5216</v>
      </c>
      <c r="L276" s="155">
        <v>125393</v>
      </c>
      <c r="M276" s="155">
        <v>20799</v>
      </c>
      <c r="N276" s="155">
        <v>14773</v>
      </c>
      <c r="O276" s="155">
        <v>5638</v>
      </c>
      <c r="P276" s="155">
        <v>10854</v>
      </c>
      <c r="Q276" s="155">
        <v>13</v>
      </c>
      <c r="R276" s="155">
        <v>27307</v>
      </c>
      <c r="S276" s="155"/>
      <c r="T276" s="160">
        <f t="shared" si="68"/>
        <v>3.5944402132520943</v>
      </c>
      <c r="U276" s="160">
        <f t="shared" si="69"/>
        <v>0.62490479817212485</v>
      </c>
      <c r="V276" s="160">
        <f t="shared" si="70"/>
        <v>3.8476770753998477</v>
      </c>
      <c r="W276" s="160">
        <f t="shared" si="71"/>
        <v>1.8648134044173648</v>
      </c>
      <c r="X276" s="160">
        <f t="shared" si="72"/>
        <v>1.9862909367859862</v>
      </c>
      <c r="Y276" s="160">
        <f t="shared" si="73"/>
        <v>47.750571210967252</v>
      </c>
      <c r="Z276" s="160">
        <f t="shared" si="74"/>
        <v>7.9204112718964206</v>
      </c>
      <c r="AA276" s="160">
        <f t="shared" si="75"/>
        <v>5.6256664127951259</v>
      </c>
      <c r="AB276" s="160">
        <f t="shared" si="76"/>
        <v>2.1469916222391472</v>
      </c>
      <c r="AC276" s="160">
        <f t="shared" si="77"/>
        <v>4.1332825590251332</v>
      </c>
      <c r="AD276" s="160">
        <f t="shared" si="78"/>
        <v>4.9504950495049506E-3</v>
      </c>
      <c r="AE276" s="160">
        <f t="shared" si="79"/>
        <v>10.398705255140898</v>
      </c>
    </row>
    <row r="277" spans="1:31" s="154" customFormat="1">
      <c r="A277" s="154">
        <v>854</v>
      </c>
      <c r="B277" s="154" t="s">
        <v>364</v>
      </c>
      <c r="C277" s="155">
        <v>23998</v>
      </c>
      <c r="D277" s="155">
        <v>23734</v>
      </c>
      <c r="E277" s="10">
        <f t="shared" si="66"/>
        <v>-264</v>
      </c>
      <c r="F277" s="89">
        <f t="shared" si="67"/>
        <v>-1.1000916743061917E-2</v>
      </c>
      <c r="G277" s="155">
        <v>102</v>
      </c>
      <c r="H277" s="155">
        <v>24</v>
      </c>
      <c r="I277" s="155">
        <v>148</v>
      </c>
      <c r="J277" s="155">
        <v>60</v>
      </c>
      <c r="K277" s="155">
        <v>78</v>
      </c>
      <c r="L277" s="155">
        <v>1464</v>
      </c>
      <c r="M277" s="155">
        <v>764</v>
      </c>
      <c r="N277" s="155">
        <v>426</v>
      </c>
      <c r="O277" s="155">
        <v>196</v>
      </c>
      <c r="P277" s="155">
        <v>19</v>
      </c>
      <c r="Q277" s="155">
        <v>0</v>
      </c>
      <c r="R277" s="155">
        <v>41</v>
      </c>
      <c r="S277" s="155"/>
      <c r="T277" s="160">
        <f t="shared" si="68"/>
        <v>4.2976320889862646E-3</v>
      </c>
      <c r="U277" s="160">
        <f t="shared" si="69"/>
        <v>1.0112075503497092E-3</v>
      </c>
      <c r="V277" s="160">
        <f t="shared" si="70"/>
        <v>6.2357798938232076E-3</v>
      </c>
      <c r="W277" s="160">
        <f t="shared" si="71"/>
        <v>2.5280188758742732E-3</v>
      </c>
      <c r="X277" s="160">
        <f t="shared" si="72"/>
        <v>3.2864245386365551E-3</v>
      </c>
      <c r="Y277" s="160">
        <f t="shared" si="73"/>
        <v>6.1683660571332267E-2</v>
      </c>
      <c r="Z277" s="160">
        <f t="shared" si="74"/>
        <v>3.2190107019465744E-2</v>
      </c>
      <c r="AA277" s="160">
        <f t="shared" si="75"/>
        <v>1.7948934018707341E-2</v>
      </c>
      <c r="AB277" s="160">
        <f t="shared" si="76"/>
        <v>8.2581949945226257E-3</v>
      </c>
      <c r="AC277" s="160">
        <f t="shared" si="77"/>
        <v>8.0053931069351981E-4</v>
      </c>
      <c r="AD277" s="160">
        <f t="shared" si="78"/>
        <v>0</v>
      </c>
      <c r="AE277" s="160">
        <f t="shared" si="79"/>
        <v>1.7274795651807534E-3</v>
      </c>
    </row>
    <row r="278" spans="1:31" s="154" customFormat="1">
      <c r="A278" s="154">
        <v>857</v>
      </c>
      <c r="B278" s="154" t="s">
        <v>365</v>
      </c>
      <c r="C278" s="155">
        <v>5131</v>
      </c>
      <c r="D278" s="155">
        <v>5029</v>
      </c>
      <c r="E278" s="10">
        <f t="shared" si="66"/>
        <v>-102</v>
      </c>
      <c r="F278" s="89">
        <f t="shared" si="67"/>
        <v>-1.9879165854609249E-2</v>
      </c>
      <c r="G278" s="155">
        <v>65</v>
      </c>
      <c r="H278" s="155">
        <v>12</v>
      </c>
      <c r="I278" s="155">
        <v>112</v>
      </c>
      <c r="J278" s="155">
        <v>64</v>
      </c>
      <c r="K278" s="155">
        <v>66</v>
      </c>
      <c r="L278" s="155">
        <v>1134</v>
      </c>
      <c r="M278" s="155">
        <v>553</v>
      </c>
      <c r="N278" s="155">
        <v>280</v>
      </c>
      <c r="O278" s="155">
        <v>108</v>
      </c>
      <c r="P278" s="155">
        <v>0</v>
      </c>
      <c r="Q278" s="155">
        <v>0</v>
      </c>
      <c r="R278" s="155">
        <v>52</v>
      </c>
      <c r="S278" s="155"/>
      <c r="T278" s="160">
        <f t="shared" si="68"/>
        <v>1.292503479817061E-2</v>
      </c>
      <c r="U278" s="160">
        <f t="shared" si="69"/>
        <v>2.3861602704314975E-3</v>
      </c>
      <c r="V278" s="160">
        <f t="shared" si="70"/>
        <v>2.2270829190693973E-2</v>
      </c>
      <c r="W278" s="160">
        <f t="shared" si="71"/>
        <v>1.2726188108967985E-2</v>
      </c>
      <c r="X278" s="160">
        <f t="shared" si="72"/>
        <v>1.3123881487373236E-2</v>
      </c>
      <c r="Y278" s="160">
        <f t="shared" si="73"/>
        <v>0.22549214555577649</v>
      </c>
      <c r="Z278" s="160">
        <f t="shared" si="74"/>
        <v>0.10996221912905151</v>
      </c>
      <c r="AA278" s="160">
        <f t="shared" si="75"/>
        <v>5.5677072976734937E-2</v>
      </c>
      <c r="AB278" s="160">
        <f t="shared" si="76"/>
        <v>2.1475442433883475E-2</v>
      </c>
      <c r="AC278" s="160">
        <f t="shared" si="77"/>
        <v>0</v>
      </c>
      <c r="AD278" s="160">
        <f t="shared" si="78"/>
        <v>0</v>
      </c>
      <c r="AE278" s="160">
        <f t="shared" si="79"/>
        <v>1.0340027838536488E-2</v>
      </c>
    </row>
    <row r="279" spans="1:31" s="154" customFormat="1">
      <c r="A279" s="154">
        <v>858</v>
      </c>
      <c r="B279" s="154" t="s">
        <v>94</v>
      </c>
      <c r="C279" s="155">
        <v>4595</v>
      </c>
      <c r="D279" s="155">
        <v>4559</v>
      </c>
      <c r="E279" s="10">
        <f t="shared" si="66"/>
        <v>-36</v>
      </c>
      <c r="F279" s="89">
        <f t="shared" si="67"/>
        <v>-7.8346028291621517E-3</v>
      </c>
      <c r="G279" s="155">
        <v>2330</v>
      </c>
      <c r="H279" s="155">
        <v>448</v>
      </c>
      <c r="I279" s="155">
        <v>3166</v>
      </c>
      <c r="J279" s="155">
        <v>1743</v>
      </c>
      <c r="K279" s="155">
        <v>1659</v>
      </c>
      <c r="L279" s="155">
        <v>23493</v>
      </c>
      <c r="M279" s="155">
        <v>4252</v>
      </c>
      <c r="N279" s="155">
        <v>2577</v>
      </c>
      <c r="O279" s="155">
        <v>716</v>
      </c>
      <c r="P279" s="155">
        <v>577</v>
      </c>
      <c r="Q279" s="155">
        <v>0</v>
      </c>
      <c r="R279" s="155">
        <v>2913</v>
      </c>
      <c r="S279" s="155"/>
      <c r="T279" s="160">
        <f t="shared" si="68"/>
        <v>0.51107699056810707</v>
      </c>
      <c r="U279" s="160">
        <f t="shared" si="69"/>
        <v>9.8267163851721864E-2</v>
      </c>
      <c r="V279" s="160">
        <f t="shared" si="70"/>
        <v>0.69445053739855234</v>
      </c>
      <c r="W279" s="160">
        <f t="shared" si="71"/>
        <v>0.3823206843606054</v>
      </c>
      <c r="X279" s="160">
        <f t="shared" si="72"/>
        <v>0.36389559113840753</v>
      </c>
      <c r="Y279" s="160">
        <f t="shared" si="73"/>
        <v>5.1531037508225488</v>
      </c>
      <c r="Z279" s="160">
        <f t="shared" si="74"/>
        <v>0.93266067119982454</v>
      </c>
      <c r="AA279" s="160">
        <f t="shared" si="75"/>
        <v>0.56525553849528409</v>
      </c>
      <c r="AB279" s="160">
        <f t="shared" si="76"/>
        <v>0.15705198508444834</v>
      </c>
      <c r="AC279" s="160">
        <f t="shared" si="77"/>
        <v>0.12656284272866858</v>
      </c>
      <c r="AD279" s="160">
        <f t="shared" si="78"/>
        <v>0</v>
      </c>
      <c r="AE279" s="160">
        <f t="shared" si="79"/>
        <v>0.63895591138407548</v>
      </c>
    </row>
    <row r="280" spans="1:31" s="154" customFormat="1">
      <c r="A280" s="154">
        <v>859</v>
      </c>
      <c r="B280" s="154" t="s">
        <v>366</v>
      </c>
      <c r="C280" s="155">
        <v>3913</v>
      </c>
      <c r="D280" s="155">
        <v>3825</v>
      </c>
      <c r="E280" s="10">
        <f t="shared" si="66"/>
        <v>-88</v>
      </c>
      <c r="F280" s="89">
        <f t="shared" si="67"/>
        <v>-2.2489138768208572E-2</v>
      </c>
      <c r="G280" s="155">
        <v>607</v>
      </c>
      <c r="H280" s="155">
        <v>121</v>
      </c>
      <c r="I280" s="155">
        <v>894</v>
      </c>
      <c r="J280" s="155">
        <v>460</v>
      </c>
      <c r="K280" s="155">
        <v>342</v>
      </c>
      <c r="L280" s="155">
        <v>3193</v>
      </c>
      <c r="M280" s="155">
        <v>549</v>
      </c>
      <c r="N280" s="155">
        <v>276</v>
      </c>
      <c r="O280" s="155">
        <v>120</v>
      </c>
      <c r="P280" s="155">
        <v>17</v>
      </c>
      <c r="Q280" s="155">
        <v>0</v>
      </c>
      <c r="R280" s="155">
        <v>55</v>
      </c>
      <c r="S280" s="155"/>
      <c r="T280" s="160">
        <f t="shared" si="68"/>
        <v>0.15869281045751635</v>
      </c>
      <c r="U280" s="160">
        <f t="shared" si="69"/>
        <v>3.1633986928104575E-2</v>
      </c>
      <c r="V280" s="160">
        <f t="shared" si="70"/>
        <v>0.23372549019607844</v>
      </c>
      <c r="W280" s="160">
        <f t="shared" si="71"/>
        <v>0.12026143790849673</v>
      </c>
      <c r="X280" s="160">
        <f t="shared" si="72"/>
        <v>8.9411764705882357E-2</v>
      </c>
      <c r="Y280" s="160">
        <f t="shared" si="73"/>
        <v>0.83477124183006535</v>
      </c>
      <c r="Z280" s="160">
        <f t="shared" si="74"/>
        <v>0.14352941176470588</v>
      </c>
      <c r="AA280" s="160">
        <f t="shared" si="75"/>
        <v>7.2156862745098041E-2</v>
      </c>
      <c r="AB280" s="160">
        <f t="shared" si="76"/>
        <v>3.1372549019607843E-2</v>
      </c>
      <c r="AC280" s="160">
        <f t="shared" si="77"/>
        <v>4.4444444444444444E-3</v>
      </c>
      <c r="AD280" s="160">
        <f t="shared" si="78"/>
        <v>0</v>
      </c>
      <c r="AE280" s="160">
        <f t="shared" si="79"/>
        <v>1.4379084967320261E-2</v>
      </c>
    </row>
    <row r="281" spans="1:31" s="154" customFormat="1">
      <c r="A281" s="154">
        <v>886</v>
      </c>
      <c r="B281" s="154" t="s">
        <v>165</v>
      </c>
      <c r="C281" s="155">
        <v>1677</v>
      </c>
      <c r="D281" s="155">
        <v>1691</v>
      </c>
      <c r="E281" s="10">
        <f t="shared" si="66"/>
        <v>14</v>
      </c>
      <c r="F281" s="89">
        <f t="shared" si="67"/>
        <v>8.3482409063804219E-3</v>
      </c>
      <c r="G281" s="155">
        <v>643</v>
      </c>
      <c r="H281" s="155">
        <v>137</v>
      </c>
      <c r="I281" s="155">
        <v>942</v>
      </c>
      <c r="J281" s="155">
        <v>490</v>
      </c>
      <c r="K281" s="155">
        <v>434</v>
      </c>
      <c r="L281" s="155">
        <v>6532</v>
      </c>
      <c r="M281" s="155">
        <v>1768</v>
      </c>
      <c r="N281" s="155">
        <v>1243</v>
      </c>
      <c r="O281" s="155">
        <v>410</v>
      </c>
      <c r="P281" s="155">
        <v>37</v>
      </c>
      <c r="Q281" s="155">
        <v>0</v>
      </c>
      <c r="R281" s="155">
        <v>276</v>
      </c>
      <c r="S281" s="155"/>
      <c r="T281" s="160">
        <f t="shared" si="68"/>
        <v>0.38024837374334713</v>
      </c>
      <c r="U281" s="160">
        <f t="shared" si="69"/>
        <v>8.1017149615612058E-2</v>
      </c>
      <c r="V281" s="160">
        <f t="shared" si="70"/>
        <v>0.55706682436428145</v>
      </c>
      <c r="W281" s="160">
        <f t="shared" si="71"/>
        <v>0.28976936723832053</v>
      </c>
      <c r="X281" s="160">
        <f t="shared" si="72"/>
        <v>0.25665286812536958</v>
      </c>
      <c r="Y281" s="160">
        <f t="shared" si="73"/>
        <v>3.8628030751034892</v>
      </c>
      <c r="Z281" s="160">
        <f t="shared" si="74"/>
        <v>1.0455351862803075</v>
      </c>
      <c r="AA281" s="160">
        <f t="shared" si="75"/>
        <v>0.73506800709639264</v>
      </c>
      <c r="AB281" s="160">
        <f t="shared" si="76"/>
        <v>0.24246008279124778</v>
      </c>
      <c r="AC281" s="160">
        <f t="shared" si="77"/>
        <v>2.1880544056771142E-2</v>
      </c>
      <c r="AD281" s="160">
        <f t="shared" si="78"/>
        <v>0</v>
      </c>
      <c r="AE281" s="160">
        <f t="shared" si="79"/>
        <v>0.16321703134240095</v>
      </c>
    </row>
    <row r="282" spans="1:31" s="154" customFormat="1">
      <c r="A282" s="154">
        <v>887</v>
      </c>
      <c r="B282" s="154" t="s">
        <v>367</v>
      </c>
      <c r="C282" s="155">
        <v>5967</v>
      </c>
      <c r="D282" s="155">
        <v>5879</v>
      </c>
      <c r="E282" s="10">
        <f t="shared" si="66"/>
        <v>-88</v>
      </c>
      <c r="F282" s="89">
        <f t="shared" si="67"/>
        <v>-1.4747779453661791E-2</v>
      </c>
      <c r="G282" s="155">
        <v>178</v>
      </c>
      <c r="H282" s="155">
        <v>39</v>
      </c>
      <c r="I282" s="155">
        <v>265</v>
      </c>
      <c r="J282" s="155">
        <v>137</v>
      </c>
      <c r="K282" s="155">
        <v>134</v>
      </c>
      <c r="L282" s="155">
        <v>2235</v>
      </c>
      <c r="M282" s="155">
        <v>810</v>
      </c>
      <c r="N282" s="155">
        <v>548</v>
      </c>
      <c r="O282" s="155">
        <v>223</v>
      </c>
      <c r="P282" s="155">
        <v>12</v>
      </c>
      <c r="Q282" s="155">
        <v>0</v>
      </c>
      <c r="R282" s="155">
        <v>115</v>
      </c>
      <c r="S282" s="155"/>
      <c r="T282" s="160">
        <f t="shared" si="68"/>
        <v>3.0277258037081135E-2</v>
      </c>
      <c r="U282" s="160">
        <f t="shared" si="69"/>
        <v>6.6337812553155301E-3</v>
      </c>
      <c r="V282" s="160">
        <f t="shared" si="70"/>
        <v>4.5075693145092702E-2</v>
      </c>
      <c r="W282" s="160">
        <f t="shared" si="71"/>
        <v>2.3303282871236605E-2</v>
      </c>
      <c r="X282" s="160">
        <f t="shared" si="72"/>
        <v>2.2792992005443102E-2</v>
      </c>
      <c r="Y282" s="160">
        <f t="shared" si="73"/>
        <v>0.38016669501615918</v>
      </c>
      <c r="Z282" s="160">
        <f t="shared" si="74"/>
        <v>0.13777853376424562</v>
      </c>
      <c r="AA282" s="160">
        <f t="shared" si="75"/>
        <v>9.3213131484946421E-2</v>
      </c>
      <c r="AB282" s="160">
        <f t="shared" si="76"/>
        <v>3.7931621023983668E-2</v>
      </c>
      <c r="AC282" s="160">
        <f t="shared" si="77"/>
        <v>2.041163463174009E-3</v>
      </c>
      <c r="AD282" s="160">
        <f t="shared" si="78"/>
        <v>0</v>
      </c>
      <c r="AE282" s="160">
        <f t="shared" si="79"/>
        <v>1.9561149855417587E-2</v>
      </c>
    </row>
    <row r="283" spans="1:31" s="154" customFormat="1">
      <c r="A283" s="154">
        <v>889</v>
      </c>
      <c r="B283" s="154" t="s">
        <v>368</v>
      </c>
      <c r="C283" s="155">
        <v>244223</v>
      </c>
      <c r="D283" s="155">
        <v>249009</v>
      </c>
      <c r="E283" s="10">
        <f t="shared" si="66"/>
        <v>4786</v>
      </c>
      <c r="F283" s="89">
        <f t="shared" si="67"/>
        <v>1.959684386810423E-2</v>
      </c>
      <c r="G283" s="155">
        <v>110</v>
      </c>
      <c r="H283" s="155">
        <v>21</v>
      </c>
      <c r="I283" s="155">
        <v>179</v>
      </c>
      <c r="J283" s="155">
        <v>79</v>
      </c>
      <c r="K283" s="155">
        <v>93</v>
      </c>
      <c r="L283" s="155">
        <v>1216</v>
      </c>
      <c r="M283" s="155">
        <v>468</v>
      </c>
      <c r="N283" s="155">
        <v>245</v>
      </c>
      <c r="O283" s="155">
        <v>112</v>
      </c>
      <c r="P283" s="155">
        <v>0</v>
      </c>
      <c r="Q283" s="155">
        <v>0</v>
      </c>
      <c r="R283" s="155">
        <v>65</v>
      </c>
      <c r="S283" s="155"/>
      <c r="T283" s="160">
        <f t="shared" si="68"/>
        <v>4.4175110136581406E-4</v>
      </c>
      <c r="U283" s="160">
        <f t="shared" si="69"/>
        <v>8.4334301169837234E-5</v>
      </c>
      <c r="V283" s="160">
        <f t="shared" si="70"/>
        <v>7.1884951949527929E-4</v>
      </c>
      <c r="W283" s="160">
        <f t="shared" si="71"/>
        <v>3.1725760916272101E-4</v>
      </c>
      <c r="X283" s="160">
        <f t="shared" si="72"/>
        <v>3.7348047660927921E-4</v>
      </c>
      <c r="Y283" s="160">
        <f t="shared" si="73"/>
        <v>4.8833576296439087E-3</v>
      </c>
      <c r="Z283" s="160">
        <f t="shared" si="74"/>
        <v>1.8794501403563727E-3</v>
      </c>
      <c r="AA283" s="160">
        <f t="shared" si="75"/>
        <v>9.8390018031476768E-4</v>
      </c>
      <c r="AB283" s="160">
        <f t="shared" si="76"/>
        <v>4.4978293957246527E-4</v>
      </c>
      <c r="AC283" s="160">
        <f t="shared" si="77"/>
        <v>0</v>
      </c>
      <c r="AD283" s="160">
        <f t="shared" si="78"/>
        <v>0</v>
      </c>
      <c r="AE283" s="160">
        <f t="shared" si="79"/>
        <v>2.6103474171616288E-4</v>
      </c>
    </row>
    <row r="284" spans="1:31" s="154" customFormat="1">
      <c r="A284" s="154">
        <v>890</v>
      </c>
      <c r="B284" s="154" t="s">
        <v>369</v>
      </c>
      <c r="C284" s="155">
        <v>1479</v>
      </c>
      <c r="D284" s="155">
        <v>1441</v>
      </c>
      <c r="E284" s="10">
        <f t="shared" si="66"/>
        <v>-38</v>
      </c>
      <c r="F284" s="89">
        <f t="shared" si="67"/>
        <v>-2.5693035835023692E-2</v>
      </c>
      <c r="G284" s="155">
        <v>50</v>
      </c>
      <c r="H284" s="155">
        <v>14</v>
      </c>
      <c r="I284" s="155">
        <v>59</v>
      </c>
      <c r="J284" s="155">
        <v>39</v>
      </c>
      <c r="K284" s="155">
        <v>38</v>
      </c>
      <c r="L284" s="155">
        <v>606</v>
      </c>
      <c r="M284" s="155">
        <v>206</v>
      </c>
      <c r="N284" s="155">
        <v>121</v>
      </c>
      <c r="O284" s="155">
        <v>47</v>
      </c>
      <c r="P284" s="155">
        <v>0</v>
      </c>
      <c r="Q284" s="155">
        <v>491</v>
      </c>
      <c r="R284" s="155">
        <v>52</v>
      </c>
      <c r="S284" s="155"/>
      <c r="T284" s="160">
        <f t="shared" si="68"/>
        <v>3.4698126301179737E-2</v>
      </c>
      <c r="U284" s="160">
        <f t="shared" si="69"/>
        <v>9.7154753643303258E-3</v>
      </c>
      <c r="V284" s="160">
        <f t="shared" si="70"/>
        <v>4.0943789035392086E-2</v>
      </c>
      <c r="W284" s="160">
        <f t="shared" si="71"/>
        <v>2.7064538514920196E-2</v>
      </c>
      <c r="X284" s="160">
        <f t="shared" si="72"/>
        <v>2.63705759888966E-2</v>
      </c>
      <c r="Y284" s="160">
        <f t="shared" si="73"/>
        <v>0.42054129077029839</v>
      </c>
      <c r="Z284" s="160">
        <f t="shared" si="74"/>
        <v>0.14295628036086053</v>
      </c>
      <c r="AA284" s="160">
        <f t="shared" si="75"/>
        <v>8.3969465648854963E-2</v>
      </c>
      <c r="AB284" s="160">
        <f t="shared" si="76"/>
        <v>3.2616238723108953E-2</v>
      </c>
      <c r="AC284" s="160">
        <f t="shared" si="77"/>
        <v>0</v>
      </c>
      <c r="AD284" s="160">
        <f t="shared" si="78"/>
        <v>0.34073560027758504</v>
      </c>
      <c r="AE284" s="160">
        <f t="shared" si="79"/>
        <v>3.6086051353226928E-2</v>
      </c>
    </row>
    <row r="285" spans="1:31" s="154" customFormat="1">
      <c r="A285" s="154">
        <v>892</v>
      </c>
      <c r="B285" s="154" t="s">
        <v>370</v>
      </c>
      <c r="C285" s="155">
        <v>2882</v>
      </c>
      <c r="D285" s="155">
        <v>2863</v>
      </c>
      <c r="E285" s="10">
        <f t="shared" si="66"/>
        <v>-19</v>
      </c>
      <c r="F285" s="89">
        <f t="shared" si="67"/>
        <v>-6.5926439972241457E-3</v>
      </c>
      <c r="G285" s="155">
        <v>280</v>
      </c>
      <c r="H285" s="155">
        <v>63</v>
      </c>
      <c r="I285" s="155">
        <v>389</v>
      </c>
      <c r="J285" s="155">
        <v>200</v>
      </c>
      <c r="K285" s="155">
        <v>129</v>
      </c>
      <c r="L285" s="155">
        <v>1762</v>
      </c>
      <c r="M285" s="155">
        <v>425</v>
      </c>
      <c r="N285" s="155">
        <v>266</v>
      </c>
      <c r="O285" s="155">
        <v>78</v>
      </c>
      <c r="P285" s="155">
        <v>0</v>
      </c>
      <c r="Q285" s="155">
        <v>0</v>
      </c>
      <c r="R285" s="155">
        <v>44</v>
      </c>
      <c r="S285" s="155"/>
      <c r="T285" s="160">
        <f t="shared" si="68"/>
        <v>9.7799511002444994E-2</v>
      </c>
      <c r="U285" s="160">
        <f t="shared" si="69"/>
        <v>2.2004889975550123E-2</v>
      </c>
      <c r="V285" s="160">
        <f t="shared" si="70"/>
        <v>0.13587146349982535</v>
      </c>
      <c r="W285" s="160">
        <f t="shared" si="71"/>
        <v>6.9856793573174994E-2</v>
      </c>
      <c r="X285" s="160">
        <f t="shared" si="72"/>
        <v>4.5057631854697869E-2</v>
      </c>
      <c r="Y285" s="160">
        <f t="shared" si="73"/>
        <v>0.61543835137967162</v>
      </c>
      <c r="Z285" s="160">
        <f t="shared" si="74"/>
        <v>0.14844568634299685</v>
      </c>
      <c r="AA285" s="160">
        <f t="shared" si="75"/>
        <v>9.2909535452322736E-2</v>
      </c>
      <c r="AB285" s="160">
        <f t="shared" si="76"/>
        <v>2.7244149493538247E-2</v>
      </c>
      <c r="AC285" s="160">
        <f t="shared" si="77"/>
        <v>0</v>
      </c>
      <c r="AD285" s="160">
        <f t="shared" si="78"/>
        <v>0</v>
      </c>
      <c r="AE285" s="160">
        <f t="shared" si="79"/>
        <v>1.5368494586098498E-2</v>
      </c>
    </row>
    <row r="286" spans="1:31" s="154" customFormat="1">
      <c r="A286" s="154">
        <v>893</v>
      </c>
      <c r="B286" s="154" t="s">
        <v>371</v>
      </c>
      <c r="C286" s="155">
        <v>4952</v>
      </c>
      <c r="D286" s="155">
        <v>4862</v>
      </c>
      <c r="E286" s="10">
        <f t="shared" si="66"/>
        <v>-90</v>
      </c>
      <c r="F286" s="89">
        <f t="shared" si="67"/>
        <v>-1.817447495961233E-2</v>
      </c>
      <c r="G286" s="155">
        <v>432</v>
      </c>
      <c r="H286" s="155">
        <v>92</v>
      </c>
      <c r="I286" s="155">
        <v>575</v>
      </c>
      <c r="J286" s="155">
        <v>321</v>
      </c>
      <c r="K286" s="155">
        <v>239</v>
      </c>
      <c r="L286" s="155">
        <v>3837</v>
      </c>
      <c r="M286" s="155">
        <v>956</v>
      </c>
      <c r="N286" s="155">
        <v>712</v>
      </c>
      <c r="O286" s="155">
        <v>270</v>
      </c>
      <c r="P286" s="155">
        <v>6304</v>
      </c>
      <c r="Q286" s="155">
        <v>0</v>
      </c>
      <c r="R286" s="155">
        <v>647</v>
      </c>
      <c r="S286" s="155"/>
      <c r="T286" s="160">
        <f t="shared" si="68"/>
        <v>8.88523241464418E-2</v>
      </c>
      <c r="U286" s="160">
        <f t="shared" si="69"/>
        <v>1.8922254216371864E-2</v>
      </c>
      <c r="V286" s="160">
        <f t="shared" si="70"/>
        <v>0.11826408885232415</v>
      </c>
      <c r="W286" s="160">
        <f t="shared" si="71"/>
        <v>6.6022213081036604E-2</v>
      </c>
      <c r="X286" s="160">
        <f t="shared" si="72"/>
        <v>4.9156725627313866E-2</v>
      </c>
      <c r="Y286" s="160">
        <f t="shared" si="73"/>
        <v>0.7891814068284656</v>
      </c>
      <c r="Z286" s="160">
        <f t="shared" si="74"/>
        <v>0.19662690250925546</v>
      </c>
      <c r="AA286" s="160">
        <f t="shared" si="75"/>
        <v>0.14644179350061703</v>
      </c>
      <c r="AB286" s="160">
        <f t="shared" si="76"/>
        <v>5.5532702591526123E-2</v>
      </c>
      <c r="AC286" s="160">
        <f t="shared" si="77"/>
        <v>1.2965857671740024</v>
      </c>
      <c r="AD286" s="160">
        <f t="shared" si="78"/>
        <v>0</v>
      </c>
      <c r="AE286" s="160">
        <f t="shared" si="79"/>
        <v>0.13307280954339779</v>
      </c>
    </row>
    <row r="287" spans="1:31" s="154" customFormat="1">
      <c r="A287" s="154">
        <v>895</v>
      </c>
      <c r="B287" s="154" t="s">
        <v>167</v>
      </c>
      <c r="C287" s="155">
        <v>4241</v>
      </c>
      <c r="D287" s="155">
        <v>4160</v>
      </c>
      <c r="E287" s="10">
        <f t="shared" si="66"/>
        <v>-81</v>
      </c>
      <c r="F287" s="89">
        <f t="shared" si="67"/>
        <v>-1.9099269040320666E-2</v>
      </c>
      <c r="G287" s="155">
        <v>630</v>
      </c>
      <c r="H287" s="155">
        <v>130</v>
      </c>
      <c r="I287" s="155">
        <v>901</v>
      </c>
      <c r="J287" s="155">
        <v>441</v>
      </c>
      <c r="K287" s="155">
        <v>451</v>
      </c>
      <c r="L287" s="155">
        <v>7923</v>
      </c>
      <c r="M287" s="155">
        <v>2416</v>
      </c>
      <c r="N287" s="155">
        <v>1670</v>
      </c>
      <c r="O287" s="155">
        <v>530</v>
      </c>
      <c r="P287" s="155">
        <v>57</v>
      </c>
      <c r="Q287" s="155">
        <v>0</v>
      </c>
      <c r="R287" s="155">
        <v>1131</v>
      </c>
      <c r="S287" s="155"/>
      <c r="T287" s="160">
        <f t="shared" si="68"/>
        <v>0.15144230769230768</v>
      </c>
      <c r="U287" s="160">
        <f t="shared" si="69"/>
        <v>3.125E-2</v>
      </c>
      <c r="V287" s="160">
        <f t="shared" si="70"/>
        <v>0.21658653846153847</v>
      </c>
      <c r="W287" s="160">
        <f t="shared" si="71"/>
        <v>0.10600961538461538</v>
      </c>
      <c r="X287" s="160">
        <f t="shared" si="72"/>
        <v>0.10841346153846154</v>
      </c>
      <c r="Y287" s="160">
        <f t="shared" si="73"/>
        <v>1.9045673076923078</v>
      </c>
      <c r="Z287" s="160">
        <f t="shared" si="74"/>
        <v>0.58076923076923082</v>
      </c>
      <c r="AA287" s="160">
        <f t="shared" si="75"/>
        <v>0.40144230769230771</v>
      </c>
      <c r="AB287" s="160">
        <f t="shared" si="76"/>
        <v>0.12740384615384615</v>
      </c>
      <c r="AC287" s="160">
        <f t="shared" si="77"/>
        <v>1.3701923076923077E-2</v>
      </c>
      <c r="AD287" s="160">
        <f t="shared" si="78"/>
        <v>0</v>
      </c>
      <c r="AE287" s="160">
        <f t="shared" si="79"/>
        <v>0.27187499999999998</v>
      </c>
    </row>
    <row r="288" spans="1:31" s="154" customFormat="1">
      <c r="A288" s="154">
        <v>905</v>
      </c>
      <c r="B288" s="154" t="s">
        <v>96</v>
      </c>
      <c r="C288" s="155">
        <v>2938</v>
      </c>
      <c r="D288" s="155">
        <v>2903</v>
      </c>
      <c r="E288" s="10">
        <f t="shared" si="66"/>
        <v>-35</v>
      </c>
      <c r="F288" s="89">
        <f t="shared" si="67"/>
        <v>-1.1912865895166824E-2</v>
      </c>
      <c r="G288" s="155">
        <v>3407</v>
      </c>
      <c r="H288" s="155">
        <v>682</v>
      </c>
      <c r="I288" s="155">
        <v>4279</v>
      </c>
      <c r="J288" s="155">
        <v>2191</v>
      </c>
      <c r="K288" s="155">
        <v>2233</v>
      </c>
      <c r="L288" s="155">
        <v>41026</v>
      </c>
      <c r="M288" s="155">
        <v>7265</v>
      </c>
      <c r="N288" s="155">
        <v>4921</v>
      </c>
      <c r="O288" s="155">
        <v>1984</v>
      </c>
      <c r="P288" s="155">
        <v>15912</v>
      </c>
      <c r="Q288" s="155">
        <v>0</v>
      </c>
      <c r="R288" s="155">
        <v>7049</v>
      </c>
      <c r="S288" s="155"/>
      <c r="T288" s="160">
        <f t="shared" si="68"/>
        <v>1.1736135032724768</v>
      </c>
      <c r="U288" s="160">
        <f t="shared" si="69"/>
        <v>0.23492938339648639</v>
      </c>
      <c r="V288" s="160">
        <f t="shared" si="70"/>
        <v>1.4739924216327938</v>
      </c>
      <c r="W288" s="160">
        <f t="shared" si="71"/>
        <v>0.75473647950396139</v>
      </c>
      <c r="X288" s="160">
        <f t="shared" si="72"/>
        <v>0.76920427144333448</v>
      </c>
      <c r="Y288" s="160">
        <f t="shared" si="73"/>
        <v>14.132276954874268</v>
      </c>
      <c r="Z288" s="160">
        <f t="shared" si="74"/>
        <v>2.5025835342748879</v>
      </c>
      <c r="AA288" s="160">
        <f t="shared" si="75"/>
        <v>1.6951429555632105</v>
      </c>
      <c r="AB288" s="160">
        <f t="shared" si="76"/>
        <v>0.68343093351705131</v>
      </c>
      <c r="AC288" s="160">
        <f t="shared" si="77"/>
        <v>5.4812263176024798</v>
      </c>
      <c r="AD288" s="160">
        <f t="shared" si="78"/>
        <v>0</v>
      </c>
      <c r="AE288" s="160">
        <f t="shared" si="79"/>
        <v>2.4281777471581121</v>
      </c>
    </row>
    <row r="289" spans="1:31" s="154" customFormat="1">
      <c r="A289" s="154">
        <v>908</v>
      </c>
      <c r="B289" s="154" t="s">
        <v>98</v>
      </c>
      <c r="C289" s="155">
        <v>2387</v>
      </c>
      <c r="D289" s="155">
        <v>2407</v>
      </c>
      <c r="E289" s="10">
        <f t="shared" si="66"/>
        <v>20</v>
      </c>
      <c r="F289" s="89">
        <f t="shared" si="67"/>
        <v>8.3787180561374353E-3</v>
      </c>
      <c r="G289" s="155">
        <v>963</v>
      </c>
      <c r="H289" s="155">
        <v>190</v>
      </c>
      <c r="I289" s="155">
        <v>1440</v>
      </c>
      <c r="J289" s="155">
        <v>780</v>
      </c>
      <c r="K289" s="155">
        <v>713</v>
      </c>
      <c r="L289" s="155">
        <v>10756</v>
      </c>
      <c r="M289" s="155">
        <v>2989</v>
      </c>
      <c r="N289" s="155">
        <v>2138</v>
      </c>
      <c r="O289" s="155">
        <v>734</v>
      </c>
      <c r="P289" s="155">
        <v>37</v>
      </c>
      <c r="Q289" s="155">
        <v>0</v>
      </c>
      <c r="R289" s="155">
        <v>845</v>
      </c>
      <c r="S289" s="155"/>
      <c r="T289" s="160">
        <f t="shared" si="68"/>
        <v>0.40008309098462819</v>
      </c>
      <c r="U289" s="160">
        <f t="shared" si="69"/>
        <v>7.8936435396759458E-2</v>
      </c>
      <c r="V289" s="160">
        <f t="shared" si="70"/>
        <v>0.59825508932280846</v>
      </c>
      <c r="W289" s="160">
        <f t="shared" si="71"/>
        <v>0.32405484004985458</v>
      </c>
      <c r="X289" s="160">
        <f t="shared" si="72"/>
        <v>0.29621936019941836</v>
      </c>
      <c r="Y289" s="160">
        <f t="shared" si="73"/>
        <v>4.4686331533028669</v>
      </c>
      <c r="Z289" s="160">
        <f t="shared" si="74"/>
        <v>1.2417947652679684</v>
      </c>
      <c r="AA289" s="160">
        <f t="shared" si="75"/>
        <v>0.88824262567511425</v>
      </c>
      <c r="AB289" s="160">
        <f t="shared" si="76"/>
        <v>0.30494391358537598</v>
      </c>
      <c r="AC289" s="160">
        <f t="shared" si="77"/>
        <v>1.5371832156211051E-2</v>
      </c>
      <c r="AD289" s="160">
        <f t="shared" si="78"/>
        <v>0</v>
      </c>
      <c r="AE289" s="160">
        <f t="shared" si="79"/>
        <v>0.35105941005400915</v>
      </c>
    </row>
    <row r="290" spans="1:31" s="154" customFormat="1">
      <c r="A290" s="154">
        <v>915</v>
      </c>
      <c r="B290" s="154" t="s">
        <v>99</v>
      </c>
      <c r="C290" s="155">
        <v>21333</v>
      </c>
      <c r="D290" s="155">
        <v>21227</v>
      </c>
      <c r="E290" s="10">
        <f t="shared" si="66"/>
        <v>-106</v>
      </c>
      <c r="F290" s="89">
        <f t="shared" si="67"/>
        <v>-4.9688276379318275E-3</v>
      </c>
      <c r="G290" s="155">
        <v>744</v>
      </c>
      <c r="H290" s="155">
        <v>128</v>
      </c>
      <c r="I290" s="155">
        <v>1019</v>
      </c>
      <c r="J290" s="155">
        <v>574</v>
      </c>
      <c r="K290" s="155">
        <v>597</v>
      </c>
      <c r="L290" s="155">
        <v>10099</v>
      </c>
      <c r="M290" s="155">
        <v>3618</v>
      </c>
      <c r="N290" s="155">
        <v>2148</v>
      </c>
      <c r="O290" s="155">
        <v>832</v>
      </c>
      <c r="P290" s="155">
        <v>38</v>
      </c>
      <c r="Q290" s="155">
        <v>0</v>
      </c>
      <c r="R290" s="155">
        <v>686</v>
      </c>
      <c r="S290" s="155"/>
      <c r="T290" s="160">
        <f t="shared" si="68"/>
        <v>3.5049700852687618E-2</v>
      </c>
      <c r="U290" s="160">
        <f t="shared" si="69"/>
        <v>6.0300560606774394E-3</v>
      </c>
      <c r="V290" s="160">
        <f t="shared" si="70"/>
        <v>4.80048994205493E-2</v>
      </c>
      <c r="W290" s="160">
        <f t="shared" si="71"/>
        <v>2.704103264710039E-2</v>
      </c>
      <c r="X290" s="160">
        <f t="shared" si="72"/>
        <v>2.812455834550337E-2</v>
      </c>
      <c r="Y290" s="160">
        <f t="shared" si="73"/>
        <v>0.47576200122485512</v>
      </c>
      <c r="Z290" s="160">
        <f t="shared" si="74"/>
        <v>0.17044330334008573</v>
      </c>
      <c r="AA290" s="160">
        <f t="shared" si="75"/>
        <v>0.10119187826824327</v>
      </c>
      <c r="AB290" s="160">
        <f t="shared" si="76"/>
        <v>3.9195364394403354E-2</v>
      </c>
      <c r="AC290" s="160">
        <f t="shared" si="77"/>
        <v>1.7901728930136147E-3</v>
      </c>
      <c r="AD290" s="160">
        <f t="shared" si="78"/>
        <v>0</v>
      </c>
      <c r="AE290" s="160">
        <f t="shared" si="79"/>
        <v>3.2317331700193151E-2</v>
      </c>
    </row>
    <row r="291" spans="1:31" s="154" customFormat="1">
      <c r="A291" s="154">
        <v>918</v>
      </c>
      <c r="B291" s="154" t="s">
        <v>373</v>
      </c>
      <c r="C291" s="155">
        <v>195137</v>
      </c>
      <c r="D291" s="155">
        <v>197900</v>
      </c>
      <c r="E291" s="10">
        <f t="shared" si="66"/>
        <v>2763</v>
      </c>
      <c r="F291" s="89">
        <f t="shared" si="67"/>
        <v>1.4159282965301223E-2</v>
      </c>
      <c r="G291" s="155">
        <v>106</v>
      </c>
      <c r="H291" s="155">
        <v>16</v>
      </c>
      <c r="I291" s="155">
        <v>137</v>
      </c>
      <c r="J291" s="155">
        <v>75</v>
      </c>
      <c r="K291" s="155">
        <v>63</v>
      </c>
      <c r="L291" s="155">
        <v>1158</v>
      </c>
      <c r="M291" s="155">
        <v>366</v>
      </c>
      <c r="N291" s="155">
        <v>212</v>
      </c>
      <c r="O291" s="155">
        <v>95</v>
      </c>
      <c r="P291" s="155">
        <v>13</v>
      </c>
      <c r="Q291" s="155">
        <v>0</v>
      </c>
      <c r="R291" s="155">
        <v>83</v>
      </c>
      <c r="S291" s="155"/>
      <c r="T291" s="160">
        <f t="shared" si="68"/>
        <v>5.3562405255179382E-4</v>
      </c>
      <c r="U291" s="160">
        <f t="shared" si="69"/>
        <v>8.0848913592723604E-5</v>
      </c>
      <c r="V291" s="160">
        <f t="shared" si="70"/>
        <v>6.9226882263769582E-4</v>
      </c>
      <c r="W291" s="160">
        <f t="shared" si="71"/>
        <v>3.7897928246589187E-4</v>
      </c>
      <c r="X291" s="160">
        <f t="shared" si="72"/>
        <v>3.1834259727134918E-4</v>
      </c>
      <c r="Y291" s="160">
        <f t="shared" si="73"/>
        <v>5.8514401212733701E-3</v>
      </c>
      <c r="Z291" s="160">
        <f t="shared" si="74"/>
        <v>1.8494188984335524E-3</v>
      </c>
      <c r="AA291" s="160">
        <f t="shared" si="75"/>
        <v>1.0712481051035876E-3</v>
      </c>
      <c r="AB291" s="160">
        <f t="shared" si="76"/>
        <v>4.8004042445679636E-4</v>
      </c>
      <c r="AC291" s="160">
        <f t="shared" si="77"/>
        <v>6.5689742294087919E-5</v>
      </c>
      <c r="AD291" s="160">
        <f t="shared" si="78"/>
        <v>0</v>
      </c>
      <c r="AE291" s="160">
        <f t="shared" si="79"/>
        <v>4.1940373926225368E-4</v>
      </c>
    </row>
    <row r="292" spans="1:31" s="154" customFormat="1">
      <c r="A292" s="154">
        <v>921</v>
      </c>
      <c r="B292" s="154" t="s">
        <v>374</v>
      </c>
      <c r="C292" s="155">
        <v>3296</v>
      </c>
      <c r="D292" s="155">
        <v>3262</v>
      </c>
      <c r="E292" s="10">
        <f t="shared" si="66"/>
        <v>-34</v>
      </c>
      <c r="F292" s="89">
        <f t="shared" si="67"/>
        <v>-1.0315533980582492E-2</v>
      </c>
      <c r="G292" s="155">
        <v>43</v>
      </c>
      <c r="H292" s="155">
        <v>11</v>
      </c>
      <c r="I292" s="155">
        <v>71</v>
      </c>
      <c r="J292" s="155">
        <v>51</v>
      </c>
      <c r="K292" s="155">
        <v>40</v>
      </c>
      <c r="L292" s="155">
        <v>856</v>
      </c>
      <c r="M292" s="155">
        <v>414</v>
      </c>
      <c r="N292" s="155">
        <v>282</v>
      </c>
      <c r="O292" s="155">
        <v>126</v>
      </c>
      <c r="P292" s="155">
        <v>0</v>
      </c>
      <c r="Q292" s="155">
        <v>0</v>
      </c>
      <c r="R292" s="155">
        <v>29</v>
      </c>
      <c r="S292" s="155"/>
      <c r="T292" s="160">
        <f t="shared" si="68"/>
        <v>1.3182096873083998E-2</v>
      </c>
      <c r="U292" s="160">
        <f t="shared" si="69"/>
        <v>3.3721643163703249E-3</v>
      </c>
      <c r="V292" s="160">
        <f t="shared" si="70"/>
        <v>2.1765787860208462E-2</v>
      </c>
      <c r="W292" s="160">
        <f t="shared" si="71"/>
        <v>1.5634580012262415E-2</v>
      </c>
      <c r="X292" s="160">
        <f t="shared" si="72"/>
        <v>1.2262415695892091E-2</v>
      </c>
      <c r="Y292" s="160">
        <f t="shared" si="73"/>
        <v>0.26241569589209074</v>
      </c>
      <c r="Z292" s="160">
        <f t="shared" si="74"/>
        <v>0.12691600245248313</v>
      </c>
      <c r="AA292" s="160">
        <f t="shared" si="75"/>
        <v>8.6450030656039234E-2</v>
      </c>
      <c r="AB292" s="160">
        <f t="shared" si="76"/>
        <v>3.8626609442060089E-2</v>
      </c>
      <c r="AC292" s="160">
        <f t="shared" si="77"/>
        <v>0</v>
      </c>
      <c r="AD292" s="160">
        <f t="shared" si="78"/>
        <v>0</v>
      </c>
      <c r="AE292" s="160">
        <f t="shared" si="79"/>
        <v>8.8902513795217665E-3</v>
      </c>
    </row>
    <row r="293" spans="1:31" s="154" customFormat="1">
      <c r="A293" s="154">
        <v>922</v>
      </c>
      <c r="B293" s="154" t="s">
        <v>375</v>
      </c>
      <c r="C293" s="155">
        <v>2420</v>
      </c>
      <c r="D293" s="155">
        <v>2394</v>
      </c>
      <c r="E293" s="10">
        <f t="shared" si="66"/>
        <v>-26</v>
      </c>
      <c r="F293" s="89">
        <f t="shared" si="67"/>
        <v>-1.0743801652892571E-2</v>
      </c>
      <c r="G293" s="155">
        <v>260</v>
      </c>
      <c r="H293" s="155">
        <v>59</v>
      </c>
      <c r="I293" s="155">
        <v>405</v>
      </c>
      <c r="J293" s="155">
        <v>206</v>
      </c>
      <c r="K293" s="155">
        <v>200</v>
      </c>
      <c r="L293" s="155">
        <v>2500</v>
      </c>
      <c r="M293" s="155">
        <v>501</v>
      </c>
      <c r="N293" s="155">
        <v>264</v>
      </c>
      <c r="O293" s="155">
        <v>106</v>
      </c>
      <c r="P293" s="155">
        <v>18</v>
      </c>
      <c r="Q293" s="155">
        <v>0</v>
      </c>
      <c r="R293" s="155">
        <v>83</v>
      </c>
      <c r="S293" s="155"/>
      <c r="T293" s="160">
        <f t="shared" si="68"/>
        <v>0.1086048454469507</v>
      </c>
      <c r="U293" s="160">
        <f t="shared" si="69"/>
        <v>2.4644945697577275E-2</v>
      </c>
      <c r="V293" s="160">
        <f t="shared" si="70"/>
        <v>0.16917293233082706</v>
      </c>
      <c r="W293" s="160">
        <f t="shared" si="71"/>
        <v>8.6048454469507096E-2</v>
      </c>
      <c r="X293" s="160">
        <f t="shared" si="72"/>
        <v>8.3542188805346695E-2</v>
      </c>
      <c r="Y293" s="160">
        <f t="shared" si="73"/>
        <v>1.0442773600668338</v>
      </c>
      <c r="Z293" s="160">
        <f t="shared" si="74"/>
        <v>0.20927318295739347</v>
      </c>
      <c r="AA293" s="160">
        <f t="shared" si="75"/>
        <v>0.11027568922305764</v>
      </c>
      <c r="AB293" s="160">
        <f t="shared" si="76"/>
        <v>4.4277360066833749E-2</v>
      </c>
      <c r="AC293" s="160">
        <f t="shared" si="77"/>
        <v>7.5187969924812026E-3</v>
      </c>
      <c r="AD293" s="160">
        <f t="shared" si="78"/>
        <v>0</v>
      </c>
      <c r="AE293" s="160">
        <f t="shared" si="79"/>
        <v>3.4670008354218879E-2</v>
      </c>
    </row>
    <row r="294" spans="1:31" s="154" customFormat="1">
      <c r="A294" s="154">
        <v>924</v>
      </c>
      <c r="B294" s="154" t="s">
        <v>376</v>
      </c>
      <c r="C294" s="155">
        <v>39718</v>
      </c>
      <c r="D294" s="155">
        <v>40384</v>
      </c>
      <c r="E294" s="10">
        <f t="shared" si="66"/>
        <v>666</v>
      </c>
      <c r="F294" s="89">
        <f t="shared" si="67"/>
        <v>1.6768215922251972E-2</v>
      </c>
      <c r="G294" s="155">
        <v>128</v>
      </c>
      <c r="H294" s="155">
        <v>20</v>
      </c>
      <c r="I294" s="155">
        <v>193</v>
      </c>
      <c r="J294" s="155">
        <v>117</v>
      </c>
      <c r="K294" s="155">
        <v>95</v>
      </c>
      <c r="L294" s="155">
        <v>1425</v>
      </c>
      <c r="M294" s="155">
        <v>531</v>
      </c>
      <c r="N294" s="155">
        <v>298</v>
      </c>
      <c r="O294" s="155">
        <v>139</v>
      </c>
      <c r="P294" s="155">
        <v>51</v>
      </c>
      <c r="Q294" s="155">
        <v>0</v>
      </c>
      <c r="R294" s="155">
        <v>74</v>
      </c>
      <c r="S294" s="155"/>
      <c r="T294" s="160">
        <f t="shared" si="68"/>
        <v>3.1695721077654518E-3</v>
      </c>
      <c r="U294" s="160">
        <f t="shared" si="69"/>
        <v>4.9524564183835184E-4</v>
      </c>
      <c r="V294" s="160">
        <f t="shared" si="70"/>
        <v>4.7791204437400954E-3</v>
      </c>
      <c r="W294" s="160">
        <f t="shared" si="71"/>
        <v>2.8971870047543582E-3</v>
      </c>
      <c r="X294" s="160">
        <f t="shared" si="72"/>
        <v>2.3524167987321711E-3</v>
      </c>
      <c r="Y294" s="160">
        <f t="shared" si="73"/>
        <v>3.5286251980982571E-2</v>
      </c>
      <c r="Z294" s="160">
        <f t="shared" si="74"/>
        <v>1.314877179080824E-2</v>
      </c>
      <c r="AA294" s="160">
        <f t="shared" si="75"/>
        <v>7.3791600633914423E-3</v>
      </c>
      <c r="AB294" s="160">
        <f t="shared" si="76"/>
        <v>3.4419572107765454E-3</v>
      </c>
      <c r="AC294" s="160">
        <f t="shared" si="77"/>
        <v>1.2628763866877972E-3</v>
      </c>
      <c r="AD294" s="160">
        <f t="shared" si="78"/>
        <v>0</v>
      </c>
      <c r="AE294" s="160">
        <f t="shared" si="79"/>
        <v>1.8324088748019017E-3</v>
      </c>
    </row>
    <row r="295" spans="1:31" s="154" customFormat="1">
      <c r="A295" s="154">
        <v>925</v>
      </c>
      <c r="B295" s="154" t="s">
        <v>378</v>
      </c>
      <c r="C295" s="155">
        <v>6593</v>
      </c>
      <c r="D295" s="155">
        <v>6562</v>
      </c>
      <c r="E295" s="10">
        <f t="shared" si="66"/>
        <v>-31</v>
      </c>
      <c r="F295" s="89">
        <f t="shared" si="67"/>
        <v>-4.7019566206583097E-3</v>
      </c>
      <c r="G295" s="155">
        <v>141</v>
      </c>
      <c r="H295" s="155">
        <v>35</v>
      </c>
      <c r="I295" s="155">
        <v>248</v>
      </c>
      <c r="J295" s="155">
        <v>97</v>
      </c>
      <c r="K295" s="155">
        <v>117</v>
      </c>
      <c r="L295" s="155">
        <v>1828</v>
      </c>
      <c r="M295" s="155">
        <v>550</v>
      </c>
      <c r="N295" s="155">
        <v>298</v>
      </c>
      <c r="O295" s="155">
        <v>113</v>
      </c>
      <c r="P295" s="155">
        <v>0</v>
      </c>
      <c r="Q295" s="155">
        <v>0</v>
      </c>
      <c r="R295" s="155">
        <v>135</v>
      </c>
      <c r="S295" s="155"/>
      <c r="T295" s="160">
        <f t="shared" si="68"/>
        <v>2.148735141725084E-2</v>
      </c>
      <c r="U295" s="160">
        <f t="shared" si="69"/>
        <v>5.3337397135019811E-3</v>
      </c>
      <c r="V295" s="160">
        <f t="shared" si="70"/>
        <v>3.7793355684242608E-2</v>
      </c>
      <c r="W295" s="160">
        <f t="shared" si="71"/>
        <v>1.4782078634562634E-2</v>
      </c>
      <c r="X295" s="160">
        <f t="shared" si="72"/>
        <v>1.7829929899420907E-2</v>
      </c>
      <c r="Y295" s="160">
        <f t="shared" si="73"/>
        <v>0.27857360560804634</v>
      </c>
      <c r="Z295" s="160">
        <f t="shared" si="74"/>
        <v>8.3815909783602566E-2</v>
      </c>
      <c r="AA295" s="160">
        <f t="shared" si="75"/>
        <v>4.5412983846388297E-2</v>
      </c>
      <c r="AB295" s="160">
        <f t="shared" si="76"/>
        <v>1.7220359646449253E-2</v>
      </c>
      <c r="AC295" s="160">
        <f t="shared" si="77"/>
        <v>0</v>
      </c>
      <c r="AD295" s="160">
        <f t="shared" si="78"/>
        <v>0</v>
      </c>
      <c r="AE295" s="160">
        <f t="shared" si="79"/>
        <v>2.0572996037793355E-2</v>
      </c>
    </row>
    <row r="296" spans="1:31" s="154" customFormat="1">
      <c r="A296" s="154">
        <v>927</v>
      </c>
      <c r="B296" s="154" t="s">
        <v>169</v>
      </c>
      <c r="C296" s="155">
        <v>12669</v>
      </c>
      <c r="D296" s="155">
        <v>12599</v>
      </c>
      <c r="E296" s="10">
        <f t="shared" si="66"/>
        <v>-70</v>
      </c>
      <c r="F296" s="89">
        <f t="shared" si="67"/>
        <v>-5.5252979714263128E-3</v>
      </c>
      <c r="G296" s="155">
        <v>1608</v>
      </c>
      <c r="H296" s="155">
        <v>295</v>
      </c>
      <c r="I296" s="155">
        <v>2259</v>
      </c>
      <c r="J296" s="155">
        <v>1256</v>
      </c>
      <c r="K296" s="155">
        <v>1146</v>
      </c>
      <c r="L296" s="155">
        <v>16299</v>
      </c>
      <c r="M296" s="155">
        <v>3492</v>
      </c>
      <c r="N296" s="155">
        <v>2005</v>
      </c>
      <c r="O296" s="155">
        <v>553</v>
      </c>
      <c r="P296" s="155">
        <v>490</v>
      </c>
      <c r="Q296" s="155">
        <v>0</v>
      </c>
      <c r="R296" s="155">
        <v>1887</v>
      </c>
      <c r="S296" s="155"/>
      <c r="T296" s="160">
        <f t="shared" si="68"/>
        <v>0.12762917691880307</v>
      </c>
      <c r="U296" s="160">
        <f t="shared" si="69"/>
        <v>2.3414556710850066E-2</v>
      </c>
      <c r="V296" s="160">
        <f t="shared" si="70"/>
        <v>0.17929994444003491</v>
      </c>
      <c r="W296" s="160">
        <f t="shared" si="71"/>
        <v>9.9690451623144688E-2</v>
      </c>
      <c r="X296" s="160">
        <f t="shared" si="72"/>
        <v>9.0959599968251453E-2</v>
      </c>
      <c r="Y296" s="160">
        <f t="shared" si="73"/>
        <v>1.2936741011191364</v>
      </c>
      <c r="Z296" s="160">
        <f t="shared" si="74"/>
        <v>0.27716485435352012</v>
      </c>
      <c r="AA296" s="160">
        <f t="shared" si="75"/>
        <v>0.15913961425509962</v>
      </c>
      <c r="AB296" s="160">
        <f t="shared" si="76"/>
        <v>4.3892372410508772E-2</v>
      </c>
      <c r="AC296" s="160">
        <f t="shared" si="77"/>
        <v>3.8891975553615364E-2</v>
      </c>
      <c r="AD296" s="160">
        <f t="shared" si="78"/>
        <v>0</v>
      </c>
      <c r="AE296" s="160">
        <f t="shared" si="79"/>
        <v>0.1497737915707596</v>
      </c>
    </row>
    <row r="297" spans="1:31" s="154" customFormat="1">
      <c r="A297" s="154">
        <v>931</v>
      </c>
      <c r="B297" s="154" t="s">
        <v>379</v>
      </c>
      <c r="C297" s="155">
        <v>4669</v>
      </c>
      <c r="D297" s="155">
        <v>4569</v>
      </c>
      <c r="E297" s="10">
        <f t="shared" si="66"/>
        <v>-100</v>
      </c>
      <c r="F297" s="89">
        <f t="shared" si="67"/>
        <v>-2.1417862497322804E-2</v>
      </c>
      <c r="G297" s="155">
        <v>231</v>
      </c>
      <c r="H297" s="155">
        <v>51</v>
      </c>
      <c r="I297" s="155">
        <v>283</v>
      </c>
      <c r="J297" s="155">
        <v>151</v>
      </c>
      <c r="K297" s="155">
        <v>157</v>
      </c>
      <c r="L297" s="155">
        <v>2773</v>
      </c>
      <c r="M297" s="155">
        <v>1200</v>
      </c>
      <c r="N297" s="155">
        <v>739</v>
      </c>
      <c r="O297" s="155">
        <v>366</v>
      </c>
      <c r="P297" s="155">
        <v>12</v>
      </c>
      <c r="Q297" s="155">
        <v>0</v>
      </c>
      <c r="R297" s="155">
        <v>120</v>
      </c>
      <c r="S297" s="155"/>
      <c r="T297" s="160">
        <f t="shared" si="68"/>
        <v>5.0558108995403805E-2</v>
      </c>
      <c r="U297" s="160">
        <f t="shared" si="69"/>
        <v>1.1162179908076166E-2</v>
      </c>
      <c r="V297" s="160">
        <f t="shared" si="70"/>
        <v>6.1939155176187352E-2</v>
      </c>
      <c r="W297" s="160">
        <f t="shared" si="71"/>
        <v>3.3048807178813748E-2</v>
      </c>
      <c r="X297" s="160">
        <f t="shared" si="72"/>
        <v>3.4362004815058002E-2</v>
      </c>
      <c r="Y297" s="160">
        <f t="shared" si="73"/>
        <v>0.60691617421755306</v>
      </c>
      <c r="Z297" s="160">
        <f t="shared" si="74"/>
        <v>0.26263952724885098</v>
      </c>
      <c r="AA297" s="160">
        <f t="shared" si="75"/>
        <v>0.16174217553075071</v>
      </c>
      <c r="AB297" s="160">
        <f t="shared" si="76"/>
        <v>8.0105055810899536E-2</v>
      </c>
      <c r="AC297" s="160">
        <f t="shared" si="77"/>
        <v>2.6263952724885093E-3</v>
      </c>
      <c r="AD297" s="160">
        <f t="shared" si="78"/>
        <v>0</v>
      </c>
      <c r="AE297" s="160">
        <f t="shared" si="79"/>
        <v>2.6263952724885097E-2</v>
      </c>
    </row>
    <row r="298" spans="1:31" s="154" customFormat="1">
      <c r="A298" s="154">
        <v>934</v>
      </c>
      <c r="B298" s="154" t="s">
        <v>380</v>
      </c>
      <c r="C298" s="155">
        <v>2568</v>
      </c>
      <c r="D298" s="155">
        <v>2523</v>
      </c>
      <c r="E298" s="10">
        <f t="shared" si="66"/>
        <v>-45</v>
      </c>
      <c r="F298" s="89">
        <f t="shared" si="67"/>
        <v>-1.7523364485981352E-2</v>
      </c>
      <c r="G298" s="155">
        <v>83</v>
      </c>
      <c r="H298" s="155">
        <v>25</v>
      </c>
      <c r="I298" s="155">
        <v>181</v>
      </c>
      <c r="J298" s="155">
        <v>78</v>
      </c>
      <c r="K298" s="155">
        <v>126</v>
      </c>
      <c r="L298" s="155">
        <v>1308</v>
      </c>
      <c r="M298" s="155">
        <v>493</v>
      </c>
      <c r="N298" s="155">
        <v>267</v>
      </c>
      <c r="O298" s="155">
        <v>110</v>
      </c>
      <c r="P298" s="155">
        <v>0</v>
      </c>
      <c r="Q298" s="155">
        <v>0</v>
      </c>
      <c r="R298" s="155">
        <v>50</v>
      </c>
      <c r="S298" s="155"/>
      <c r="T298" s="160">
        <f t="shared" si="68"/>
        <v>3.2897344431232663E-2</v>
      </c>
      <c r="U298" s="160">
        <f t="shared" si="69"/>
        <v>9.9088386841062227E-3</v>
      </c>
      <c r="V298" s="160">
        <f t="shared" si="70"/>
        <v>7.1739992072929054E-2</v>
      </c>
      <c r="W298" s="160">
        <f t="shared" si="71"/>
        <v>3.0915576694411414E-2</v>
      </c>
      <c r="X298" s="160">
        <f t="shared" si="72"/>
        <v>4.9940546967895363E-2</v>
      </c>
      <c r="Y298" s="160">
        <f t="shared" si="73"/>
        <v>0.51843043995243754</v>
      </c>
      <c r="Z298" s="160">
        <f t="shared" si="74"/>
        <v>0.19540229885057472</v>
      </c>
      <c r="AA298" s="160">
        <f t="shared" si="75"/>
        <v>0.10582639714625446</v>
      </c>
      <c r="AB298" s="160">
        <f t="shared" si="76"/>
        <v>4.3598890210067381E-2</v>
      </c>
      <c r="AC298" s="160">
        <f t="shared" si="77"/>
        <v>0</v>
      </c>
      <c r="AD298" s="160">
        <f t="shared" si="78"/>
        <v>0</v>
      </c>
      <c r="AE298" s="160">
        <f t="shared" si="79"/>
        <v>1.9817677368212445E-2</v>
      </c>
    </row>
    <row r="299" spans="1:31" s="154" customFormat="1">
      <c r="A299" s="154">
        <v>935</v>
      </c>
      <c r="B299" s="154" t="s">
        <v>381</v>
      </c>
      <c r="C299" s="155">
        <v>1176</v>
      </c>
      <c r="D299" s="155">
        <v>1180</v>
      </c>
      <c r="E299" s="10">
        <f t="shared" si="66"/>
        <v>4</v>
      </c>
      <c r="F299" s="89">
        <f t="shared" si="67"/>
        <v>3.4013605442175798E-3</v>
      </c>
      <c r="G299" s="155">
        <v>92</v>
      </c>
      <c r="H299" s="155">
        <v>19</v>
      </c>
      <c r="I299" s="155">
        <v>174</v>
      </c>
      <c r="J299" s="155">
        <v>78</v>
      </c>
      <c r="K299" s="155">
        <v>92</v>
      </c>
      <c r="L299" s="155">
        <v>1516</v>
      </c>
      <c r="M299" s="155">
        <v>529</v>
      </c>
      <c r="N299" s="155">
        <v>367</v>
      </c>
      <c r="O299" s="155">
        <v>118</v>
      </c>
      <c r="P299" s="155">
        <v>13</v>
      </c>
      <c r="Q299" s="155">
        <v>0</v>
      </c>
      <c r="R299" s="155">
        <v>179</v>
      </c>
      <c r="S299" s="155"/>
      <c r="T299" s="160">
        <f t="shared" si="68"/>
        <v>7.796610169491526E-2</v>
      </c>
      <c r="U299" s="160">
        <f t="shared" si="69"/>
        <v>1.6101694915254237E-2</v>
      </c>
      <c r="V299" s="160">
        <f t="shared" si="70"/>
        <v>0.14745762711864407</v>
      </c>
      <c r="W299" s="160">
        <f t="shared" si="71"/>
        <v>6.6101694915254236E-2</v>
      </c>
      <c r="X299" s="160">
        <f t="shared" si="72"/>
        <v>7.796610169491526E-2</v>
      </c>
      <c r="Y299" s="160">
        <f t="shared" si="73"/>
        <v>1.2847457627118644</v>
      </c>
      <c r="Z299" s="160">
        <f t="shared" si="74"/>
        <v>0.44830508474576269</v>
      </c>
      <c r="AA299" s="160">
        <f t="shared" si="75"/>
        <v>0.31101694915254235</v>
      </c>
      <c r="AB299" s="160">
        <f t="shared" si="76"/>
        <v>0.1</v>
      </c>
      <c r="AC299" s="160">
        <f t="shared" si="77"/>
        <v>1.1016949152542373E-2</v>
      </c>
      <c r="AD299" s="160">
        <f t="shared" si="78"/>
        <v>0</v>
      </c>
      <c r="AE299" s="160">
        <f t="shared" si="79"/>
        <v>0.15169491525423728</v>
      </c>
    </row>
    <row r="300" spans="1:31" s="154" customFormat="1">
      <c r="A300" s="154">
        <v>936</v>
      </c>
      <c r="B300" s="154" t="s">
        <v>382</v>
      </c>
      <c r="C300" s="155">
        <v>3634</v>
      </c>
      <c r="D300" s="155">
        <v>3592</v>
      </c>
      <c r="E300" s="10">
        <f t="shared" si="66"/>
        <v>-42</v>
      </c>
      <c r="F300" s="89">
        <f t="shared" si="67"/>
        <v>-1.1557512383049029E-2</v>
      </c>
      <c r="G300" s="155">
        <v>230</v>
      </c>
      <c r="H300" s="155">
        <v>50</v>
      </c>
      <c r="I300" s="155">
        <v>336</v>
      </c>
      <c r="J300" s="155">
        <v>193</v>
      </c>
      <c r="K300" s="155">
        <v>175</v>
      </c>
      <c r="L300" s="155">
        <v>2958</v>
      </c>
      <c r="M300" s="155">
        <v>1214</v>
      </c>
      <c r="N300" s="155">
        <v>831</v>
      </c>
      <c r="O300" s="155">
        <v>408</v>
      </c>
      <c r="P300" s="155">
        <v>0</v>
      </c>
      <c r="Q300" s="155">
        <v>0</v>
      </c>
      <c r="R300" s="155">
        <v>175</v>
      </c>
      <c r="S300" s="155"/>
      <c r="T300" s="160">
        <f t="shared" si="68"/>
        <v>6.4031180400890869E-2</v>
      </c>
      <c r="U300" s="160">
        <f t="shared" si="69"/>
        <v>1.3919821826280624E-2</v>
      </c>
      <c r="V300" s="160">
        <f t="shared" si="70"/>
        <v>9.3541202672605794E-2</v>
      </c>
      <c r="W300" s="160">
        <f t="shared" si="71"/>
        <v>5.373051224944321E-2</v>
      </c>
      <c r="X300" s="160">
        <f t="shared" si="72"/>
        <v>4.8719376391982185E-2</v>
      </c>
      <c r="Y300" s="160">
        <f t="shared" si="73"/>
        <v>0.82349665924276172</v>
      </c>
      <c r="Z300" s="160">
        <f t="shared" si="74"/>
        <v>0.33797327394209353</v>
      </c>
      <c r="AA300" s="160">
        <f t="shared" si="75"/>
        <v>0.23134743875278396</v>
      </c>
      <c r="AB300" s="160">
        <f t="shared" si="76"/>
        <v>0.11358574610244988</v>
      </c>
      <c r="AC300" s="160">
        <f t="shared" si="77"/>
        <v>0</v>
      </c>
      <c r="AD300" s="160">
        <f t="shared" si="78"/>
        <v>0</v>
      </c>
      <c r="AE300" s="160">
        <f t="shared" si="79"/>
        <v>4.8719376391982185E-2</v>
      </c>
    </row>
    <row r="301" spans="1:31" s="154" customFormat="1">
      <c r="A301" s="154">
        <v>946</v>
      </c>
      <c r="B301" s="154" t="s">
        <v>385</v>
      </c>
      <c r="C301" s="155">
        <v>7497</v>
      </c>
      <c r="D301" s="155">
        <v>7434</v>
      </c>
      <c r="E301" s="10">
        <f t="shared" si="66"/>
        <v>-63</v>
      </c>
      <c r="F301" s="89">
        <f t="shared" si="67"/>
        <v>-8.4033613445377853E-3</v>
      </c>
      <c r="G301" s="155">
        <v>386</v>
      </c>
      <c r="H301" s="155">
        <v>60</v>
      </c>
      <c r="I301" s="155">
        <v>471</v>
      </c>
      <c r="J301" s="155">
        <v>244</v>
      </c>
      <c r="K301" s="155">
        <v>218</v>
      </c>
      <c r="L301" s="155">
        <v>3146</v>
      </c>
      <c r="M301" s="155">
        <v>900</v>
      </c>
      <c r="N301" s="155">
        <v>597</v>
      </c>
      <c r="O301" s="155">
        <v>265</v>
      </c>
      <c r="P301" s="155">
        <v>5134</v>
      </c>
      <c r="Q301" s="155">
        <v>0</v>
      </c>
      <c r="R301" s="155">
        <v>382</v>
      </c>
      <c r="S301" s="155"/>
      <c r="T301" s="160">
        <f t="shared" si="68"/>
        <v>5.1923594296475653E-2</v>
      </c>
      <c r="U301" s="160">
        <f t="shared" si="69"/>
        <v>8.0710250201775618E-3</v>
      </c>
      <c r="V301" s="160">
        <f t="shared" si="70"/>
        <v>6.3357546408393861E-2</v>
      </c>
      <c r="W301" s="160">
        <f t="shared" si="71"/>
        <v>3.2822168415388757E-2</v>
      </c>
      <c r="X301" s="160">
        <f t="shared" si="72"/>
        <v>2.9324724239978478E-2</v>
      </c>
      <c r="Y301" s="160">
        <f t="shared" si="73"/>
        <v>0.42319074522464351</v>
      </c>
      <c r="Z301" s="160">
        <f t="shared" si="74"/>
        <v>0.12106537530266344</v>
      </c>
      <c r="AA301" s="160">
        <f t="shared" si="75"/>
        <v>8.0306698950766753E-2</v>
      </c>
      <c r="AB301" s="160">
        <f t="shared" si="76"/>
        <v>3.5647027172450899E-2</v>
      </c>
      <c r="AC301" s="160">
        <f t="shared" si="77"/>
        <v>0.69061070755986009</v>
      </c>
      <c r="AD301" s="160">
        <f t="shared" si="78"/>
        <v>0</v>
      </c>
      <c r="AE301" s="160">
        <f t="shared" si="79"/>
        <v>5.138552596179715E-2</v>
      </c>
    </row>
    <row r="302" spans="1:31" s="154" customFormat="1">
      <c r="A302" s="154">
        <v>976</v>
      </c>
      <c r="B302" s="154" t="s">
        <v>386</v>
      </c>
      <c r="C302" s="155">
        <v>15463</v>
      </c>
      <c r="D302" s="155">
        <v>15092</v>
      </c>
      <c r="E302" s="10">
        <f t="shared" si="66"/>
        <v>-371</v>
      </c>
      <c r="F302" s="89">
        <f t="shared" si="67"/>
        <v>-2.3992756903576273E-2</v>
      </c>
      <c r="G302" s="155">
        <v>111</v>
      </c>
      <c r="H302" s="155">
        <v>21</v>
      </c>
      <c r="I302" s="155">
        <v>178</v>
      </c>
      <c r="J302" s="155">
        <v>94</v>
      </c>
      <c r="K302" s="155">
        <v>88</v>
      </c>
      <c r="L302" s="155">
        <v>1767</v>
      </c>
      <c r="M302" s="155">
        <v>805</v>
      </c>
      <c r="N302" s="155">
        <v>484</v>
      </c>
      <c r="O302" s="155">
        <v>240</v>
      </c>
      <c r="P302" s="155">
        <v>25</v>
      </c>
      <c r="Q302" s="155">
        <v>0</v>
      </c>
      <c r="R302" s="155">
        <v>111</v>
      </c>
      <c r="S302" s="155"/>
      <c r="T302" s="160">
        <f t="shared" si="68"/>
        <v>7.3548900079512328E-3</v>
      </c>
      <c r="U302" s="160">
        <f t="shared" si="69"/>
        <v>1.3914656771799629E-3</v>
      </c>
      <c r="V302" s="160">
        <f t="shared" si="70"/>
        <v>1.1794328120858733E-2</v>
      </c>
      <c r="W302" s="160">
        <f t="shared" si="71"/>
        <v>6.2284654121388819E-3</v>
      </c>
      <c r="X302" s="160">
        <f t="shared" si="72"/>
        <v>5.8309037900874635E-3</v>
      </c>
      <c r="Y302" s="160">
        <f t="shared" si="73"/>
        <v>0.11708189769414259</v>
      </c>
      <c r="Z302" s="160">
        <f t="shared" si="74"/>
        <v>5.3339517625231911E-2</v>
      </c>
      <c r="AA302" s="160">
        <f t="shared" si="75"/>
        <v>3.2069970845481049E-2</v>
      </c>
      <c r="AB302" s="160">
        <f t="shared" si="76"/>
        <v>1.5902464882056717E-2</v>
      </c>
      <c r="AC302" s="160">
        <f t="shared" si="77"/>
        <v>1.6565067585475749E-3</v>
      </c>
      <c r="AD302" s="160">
        <f t="shared" si="78"/>
        <v>0</v>
      </c>
      <c r="AE302" s="160">
        <f t="shared" si="79"/>
        <v>7.3548900079512328E-3</v>
      </c>
    </row>
    <row r="303" spans="1:31" s="154" customFormat="1">
      <c r="A303" s="154">
        <v>977</v>
      </c>
      <c r="B303" s="154" t="s">
        <v>171</v>
      </c>
      <c r="C303" s="155">
        <v>67615</v>
      </c>
      <c r="D303" s="155">
        <v>67988</v>
      </c>
      <c r="E303" s="10">
        <f t="shared" si="66"/>
        <v>373</v>
      </c>
      <c r="F303" s="89">
        <f t="shared" si="67"/>
        <v>5.5165273977668683E-3</v>
      </c>
      <c r="G303" s="155">
        <v>1028</v>
      </c>
      <c r="H303" s="155">
        <v>209</v>
      </c>
      <c r="I303" s="155">
        <v>1432</v>
      </c>
      <c r="J303" s="155">
        <v>662</v>
      </c>
      <c r="K303" s="155">
        <v>617</v>
      </c>
      <c r="L303" s="155">
        <v>8009</v>
      </c>
      <c r="M303" s="155">
        <v>1868</v>
      </c>
      <c r="N303" s="155">
        <v>1035</v>
      </c>
      <c r="O303" s="155">
        <v>433</v>
      </c>
      <c r="P303" s="155">
        <v>42</v>
      </c>
      <c r="Q303" s="155">
        <v>0</v>
      </c>
      <c r="R303" s="155">
        <v>259</v>
      </c>
      <c r="S303" s="155"/>
      <c r="T303" s="160">
        <f t="shared" si="68"/>
        <v>1.5120315349767606E-2</v>
      </c>
      <c r="U303" s="160">
        <f t="shared" si="69"/>
        <v>3.0740718950403013E-3</v>
      </c>
      <c r="V303" s="160">
        <f t="shared" si="70"/>
        <v>2.1062540448314408E-2</v>
      </c>
      <c r="W303" s="160">
        <f t="shared" si="71"/>
        <v>9.7370124139554044E-3</v>
      </c>
      <c r="X303" s="160">
        <f t="shared" si="72"/>
        <v>9.0751309054539035E-3</v>
      </c>
      <c r="Y303" s="160">
        <f t="shared" si="73"/>
        <v>0.11780020003530035</v>
      </c>
      <c r="Z303" s="160">
        <f t="shared" si="74"/>
        <v>2.7475436841795611E-2</v>
      </c>
      <c r="AA303" s="160">
        <f t="shared" si="75"/>
        <v>1.5223274695534507E-2</v>
      </c>
      <c r="AB303" s="160">
        <f t="shared" si="76"/>
        <v>6.3687709595811022E-3</v>
      </c>
      <c r="AC303" s="160">
        <f t="shared" si="77"/>
        <v>6.1775607460140027E-4</v>
      </c>
      <c r="AD303" s="160">
        <f t="shared" si="78"/>
        <v>0</v>
      </c>
      <c r="AE303" s="160">
        <f t="shared" si="79"/>
        <v>3.8094957933753016E-3</v>
      </c>
    </row>
    <row r="304" spans="1:31" s="154" customFormat="1">
      <c r="A304" s="154">
        <v>980</v>
      </c>
      <c r="B304" s="154" t="s">
        <v>457</v>
      </c>
      <c r="C304" s="155">
        <v>20695</v>
      </c>
      <c r="D304" s="155">
        <v>20703</v>
      </c>
      <c r="E304" s="10">
        <f t="shared" si="66"/>
        <v>8</v>
      </c>
      <c r="F304" s="89">
        <f t="shared" si="67"/>
        <v>3.865668035758496E-4</v>
      </c>
      <c r="G304" s="155">
        <v>2249</v>
      </c>
      <c r="H304" s="155">
        <v>452</v>
      </c>
      <c r="I304" s="155">
        <v>3031</v>
      </c>
      <c r="J304" s="155">
        <v>1537</v>
      </c>
      <c r="K304" s="155">
        <v>1336</v>
      </c>
      <c r="L304" s="155">
        <v>18433</v>
      </c>
      <c r="M304" s="155">
        <v>3594</v>
      </c>
      <c r="N304" s="155">
        <v>2271</v>
      </c>
      <c r="O304" s="155">
        <v>704</v>
      </c>
      <c r="P304" s="155">
        <v>124</v>
      </c>
      <c r="Q304" s="155">
        <v>0</v>
      </c>
      <c r="R304" s="155">
        <v>989</v>
      </c>
      <c r="S304" s="155"/>
      <c r="T304" s="160">
        <f t="shared" si="68"/>
        <v>0.10863159928512776</v>
      </c>
      <c r="U304" s="160">
        <f t="shared" si="69"/>
        <v>2.1832584649567697E-2</v>
      </c>
      <c r="V304" s="160">
        <f t="shared" si="70"/>
        <v>0.14640390281601701</v>
      </c>
      <c r="W304" s="160">
        <f t="shared" si="71"/>
        <v>7.4240448244215815E-2</v>
      </c>
      <c r="X304" s="160">
        <f t="shared" si="72"/>
        <v>6.4531710380138149E-2</v>
      </c>
      <c r="Y304" s="160">
        <f t="shared" si="73"/>
        <v>0.89035405496787901</v>
      </c>
      <c r="Z304" s="160">
        <f t="shared" si="74"/>
        <v>0.17359802927112014</v>
      </c>
      <c r="AA304" s="160">
        <f t="shared" si="75"/>
        <v>0.1096942472105492</v>
      </c>
      <c r="AB304" s="160">
        <f t="shared" si="76"/>
        <v>3.4004733613485966E-2</v>
      </c>
      <c r="AC304" s="160">
        <f t="shared" si="77"/>
        <v>5.989470125102642E-3</v>
      </c>
      <c r="AD304" s="160">
        <f t="shared" si="78"/>
        <v>0</v>
      </c>
      <c r="AE304" s="160">
        <f t="shared" si="79"/>
        <v>4.7770854465536396E-2</v>
      </c>
    </row>
    <row r="305" spans="1:31" s="154" customFormat="1">
      <c r="A305" s="154">
        <v>981</v>
      </c>
      <c r="B305" s="154" t="s">
        <v>388</v>
      </c>
      <c r="C305" s="155">
        <v>19973</v>
      </c>
      <c r="D305" s="155">
        <v>19759</v>
      </c>
      <c r="E305" s="10">
        <f t="shared" si="66"/>
        <v>-214</v>
      </c>
      <c r="F305" s="89">
        <f t="shared" si="67"/>
        <v>-1.0714464527111556E-2</v>
      </c>
      <c r="G305" s="155">
        <v>76</v>
      </c>
      <c r="H305" s="155">
        <v>14</v>
      </c>
      <c r="I305" s="155">
        <v>120</v>
      </c>
      <c r="J305" s="155">
        <v>69</v>
      </c>
      <c r="K305" s="155">
        <v>78</v>
      </c>
      <c r="L305" s="155">
        <v>1196</v>
      </c>
      <c r="M305" s="155">
        <v>380</v>
      </c>
      <c r="N305" s="155">
        <v>214</v>
      </c>
      <c r="O305" s="155">
        <v>90</v>
      </c>
      <c r="P305" s="155">
        <v>12</v>
      </c>
      <c r="Q305" s="155">
        <v>0</v>
      </c>
      <c r="R305" s="155">
        <v>47</v>
      </c>
      <c r="S305" s="155"/>
      <c r="T305" s="160">
        <f t="shared" si="68"/>
        <v>3.8463484994179869E-3</v>
      </c>
      <c r="U305" s="160">
        <f t="shared" si="69"/>
        <v>7.0853788147173444E-4</v>
      </c>
      <c r="V305" s="160">
        <f t="shared" si="70"/>
        <v>6.0731818411862946E-3</v>
      </c>
      <c r="W305" s="160">
        <f t="shared" si="71"/>
        <v>3.4920795586821196E-3</v>
      </c>
      <c r="X305" s="160">
        <f t="shared" si="72"/>
        <v>3.9475681967710919E-3</v>
      </c>
      <c r="Y305" s="160">
        <f t="shared" si="73"/>
        <v>6.0529379017156736E-2</v>
      </c>
      <c r="Z305" s="160">
        <f t="shared" si="74"/>
        <v>1.9231742497089935E-2</v>
      </c>
      <c r="AA305" s="160">
        <f t="shared" si="75"/>
        <v>1.0830507616782226E-2</v>
      </c>
      <c r="AB305" s="160">
        <f t="shared" si="76"/>
        <v>4.554886380889721E-3</v>
      </c>
      <c r="AC305" s="160">
        <f t="shared" si="77"/>
        <v>6.0731818411862944E-4</v>
      </c>
      <c r="AD305" s="160">
        <f t="shared" si="78"/>
        <v>0</v>
      </c>
      <c r="AE305" s="160">
        <f t="shared" si="79"/>
        <v>2.3786628877979655E-3</v>
      </c>
    </row>
    <row r="306" spans="1:31" s="154" customFormat="1">
      <c r="A306" s="154">
        <v>989</v>
      </c>
      <c r="B306" s="154" t="s">
        <v>389</v>
      </c>
      <c r="C306" s="155">
        <v>2271</v>
      </c>
      <c r="D306" s="155">
        <v>2228</v>
      </c>
      <c r="E306" s="10">
        <f t="shared" si="66"/>
        <v>-43</v>
      </c>
      <c r="F306" s="89">
        <f t="shared" si="67"/>
        <v>-1.8934390136503776E-2</v>
      </c>
      <c r="G306" s="155">
        <v>229</v>
      </c>
      <c r="H306" s="155">
        <v>45</v>
      </c>
      <c r="I306" s="155">
        <v>292</v>
      </c>
      <c r="J306" s="155">
        <v>213</v>
      </c>
      <c r="K306" s="155">
        <v>156</v>
      </c>
      <c r="L306" s="155">
        <v>2585</v>
      </c>
      <c r="M306" s="155">
        <v>1032</v>
      </c>
      <c r="N306" s="155">
        <v>628</v>
      </c>
      <c r="O306" s="155">
        <v>226</v>
      </c>
      <c r="P306" s="155">
        <v>0</v>
      </c>
      <c r="Q306" s="155">
        <v>0</v>
      </c>
      <c r="R306" s="155">
        <v>86</v>
      </c>
      <c r="S306" s="155"/>
      <c r="T306" s="160">
        <f t="shared" si="68"/>
        <v>0.10278276481149012</v>
      </c>
      <c r="U306" s="160">
        <f t="shared" si="69"/>
        <v>2.0197486535008975E-2</v>
      </c>
      <c r="V306" s="160">
        <f t="shared" si="70"/>
        <v>0.1310592459605027</v>
      </c>
      <c r="W306" s="160">
        <f t="shared" si="71"/>
        <v>9.5601436265709161E-2</v>
      </c>
      <c r="X306" s="160">
        <f t="shared" si="72"/>
        <v>7.0017953321364457E-2</v>
      </c>
      <c r="Y306" s="160">
        <f t="shared" si="73"/>
        <v>1.1602333931777378</v>
      </c>
      <c r="Z306" s="160">
        <f t="shared" si="74"/>
        <v>0.46319569120287252</v>
      </c>
      <c r="AA306" s="160">
        <f t="shared" si="75"/>
        <v>0.28186714542190305</v>
      </c>
      <c r="AB306" s="160">
        <f t="shared" si="76"/>
        <v>0.10143626570915619</v>
      </c>
      <c r="AC306" s="160">
        <f t="shared" si="77"/>
        <v>0</v>
      </c>
      <c r="AD306" s="160">
        <f t="shared" si="78"/>
        <v>0</v>
      </c>
      <c r="AE306" s="160">
        <f t="shared" si="79"/>
        <v>3.859964093357271E-2</v>
      </c>
    </row>
    <row r="307" spans="1:31" s="154" customFormat="1">
      <c r="A307" s="154">
        <v>992</v>
      </c>
      <c r="B307" s="154" t="s">
        <v>172</v>
      </c>
      <c r="C307" s="155">
        <v>1941</v>
      </c>
      <c r="D307" s="155">
        <v>1894</v>
      </c>
      <c r="E307" s="10">
        <f t="shared" si="66"/>
        <v>-47</v>
      </c>
      <c r="F307" s="89">
        <f t="shared" si="67"/>
        <v>-2.4214322514167996E-2</v>
      </c>
      <c r="G307" s="155">
        <v>816</v>
      </c>
      <c r="H307" s="155">
        <v>160</v>
      </c>
      <c r="I307" s="155">
        <v>1229</v>
      </c>
      <c r="J307" s="155">
        <v>669</v>
      </c>
      <c r="K307" s="155">
        <v>664</v>
      </c>
      <c r="L307" s="155">
        <v>9288</v>
      </c>
      <c r="M307" s="155">
        <v>2812</v>
      </c>
      <c r="N307" s="155">
        <v>1843</v>
      </c>
      <c r="O307" s="155">
        <v>639</v>
      </c>
      <c r="P307" s="155">
        <v>21</v>
      </c>
      <c r="Q307" s="155">
        <v>0</v>
      </c>
      <c r="R307" s="155">
        <v>331</v>
      </c>
      <c r="S307" s="155"/>
      <c r="T307" s="160">
        <f t="shared" si="68"/>
        <v>0.43083421330517424</v>
      </c>
      <c r="U307" s="160">
        <f t="shared" si="69"/>
        <v>8.4477296726504753E-2</v>
      </c>
      <c r="V307" s="160">
        <f t="shared" si="70"/>
        <v>0.64889123548046468</v>
      </c>
      <c r="W307" s="160">
        <f t="shared" si="71"/>
        <v>0.35322069693769798</v>
      </c>
      <c r="X307" s="160">
        <f t="shared" si="72"/>
        <v>0.35058078141499471</v>
      </c>
      <c r="Y307" s="160">
        <f t="shared" si="73"/>
        <v>4.9039070749736009</v>
      </c>
      <c r="Z307" s="160">
        <f t="shared" si="74"/>
        <v>1.484688489968321</v>
      </c>
      <c r="AA307" s="160">
        <f t="shared" si="75"/>
        <v>0.97307286166842666</v>
      </c>
      <c r="AB307" s="160">
        <f t="shared" si="76"/>
        <v>0.33738120380147835</v>
      </c>
      <c r="AC307" s="160">
        <f t="shared" si="77"/>
        <v>1.1087645195353749E-2</v>
      </c>
      <c r="AD307" s="160">
        <f t="shared" si="78"/>
        <v>0</v>
      </c>
      <c r="AE307" s="160">
        <f t="shared" si="79"/>
        <v>0.17476240760295669</v>
      </c>
    </row>
    <row r="308" spans="1:31" s="154" customFormat="1">
      <c r="C308" s="155">
        <v>4444</v>
      </c>
      <c r="D308" s="155">
        <v>4501</v>
      </c>
      <c r="E308" s="155"/>
      <c r="F308" s="156"/>
      <c r="G308" s="155"/>
      <c r="H308" s="155"/>
      <c r="I308" s="155"/>
      <c r="J308" s="155"/>
      <c r="K308" s="155"/>
      <c r="L308" s="155"/>
      <c r="M308" s="155"/>
      <c r="N308" s="155"/>
      <c r="O308" s="155"/>
      <c r="P308" s="155"/>
      <c r="Q308" s="155"/>
      <c r="R308" s="155"/>
      <c r="S308" s="155"/>
      <c r="T308" s="156"/>
      <c r="U308" s="156"/>
      <c r="V308" s="156"/>
      <c r="W308" s="156"/>
      <c r="X308" s="156"/>
      <c r="Y308" s="156"/>
      <c r="Z308" s="156"/>
      <c r="AA308" s="156"/>
      <c r="AB308" s="156"/>
      <c r="AC308" s="156"/>
      <c r="AD308" s="156"/>
      <c r="AE308" s="156"/>
    </row>
    <row r="309" spans="1:31">
      <c r="C309" s="138">
        <v>3004</v>
      </c>
      <c r="D309" s="138">
        <v>2946</v>
      </c>
    </row>
    <row r="310" spans="1:31">
      <c r="C310" s="138">
        <v>3490</v>
      </c>
      <c r="D310" s="138">
        <v>3427</v>
      </c>
    </row>
    <row r="311" spans="1:31">
      <c r="C311" s="138">
        <v>29239</v>
      </c>
      <c r="D311" s="138">
        <v>28913</v>
      </c>
    </row>
    <row r="312" spans="1:31">
      <c r="C312" s="138">
        <v>6070</v>
      </c>
      <c r="D312" s="138">
        <v>5951</v>
      </c>
    </row>
    <row r="313" spans="1:31">
      <c r="C313" s="138">
        <v>2756</v>
      </c>
      <c r="D313" s="138">
        <v>2671</v>
      </c>
    </row>
    <row r="314" spans="1:31">
      <c r="C314" s="138">
        <v>3040</v>
      </c>
      <c r="D314" s="138">
        <v>2985</v>
      </c>
    </row>
    <row r="315" spans="1:31">
      <c r="C315" s="138">
        <v>6465</v>
      </c>
      <c r="D315" s="138">
        <v>6395</v>
      </c>
    </row>
    <row r="316" spans="1:31">
      <c r="C316" s="138">
        <v>463</v>
      </c>
      <c r="D316" s="138">
        <v>451</v>
      </c>
    </row>
    <row r="317" spans="1:31">
      <c r="C317" s="138">
        <v>6376</v>
      </c>
      <c r="D317" s="138">
        <v>6287</v>
      </c>
    </row>
    <row r="318" spans="1:31">
      <c r="C318" s="138">
        <v>3830</v>
      </c>
      <c r="D318" s="138">
        <v>3788</v>
      </c>
    </row>
    <row r="319" spans="1:31">
      <c r="C319" s="138">
        <v>15357</v>
      </c>
      <c r="D319" s="138">
        <v>15293</v>
      </c>
    </row>
    <row r="320" spans="1:31">
      <c r="C320" s="138">
        <v>33533</v>
      </c>
      <c r="D320" s="138">
        <v>33607</v>
      </c>
    </row>
    <row r="321" spans="3:4">
      <c r="C321" s="138">
        <v>2282</v>
      </c>
      <c r="D321" s="138">
        <v>2237</v>
      </c>
    </row>
    <row r="322" spans="3:4">
      <c r="C322" s="138">
        <v>5484</v>
      </c>
      <c r="D322" s="138">
        <v>5406</v>
      </c>
    </row>
    <row r="323" spans="3:4">
      <c r="C323" s="138">
        <v>18318</v>
      </c>
      <c r="D323" s="138">
        <v>18120</v>
      </c>
    </row>
  </sheetData>
  <sortState xmlns:xlrd2="http://schemas.microsoft.com/office/spreadsheetml/2017/richdata2" ref="A15:R307">
    <sortCondition ref="A15:A307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LongProperties xmlns="http://schemas.microsoft.com/office/2006/metadata/longPropertie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unicipalityTaxHTField0 xmlns="2ca64109-ff74-4a3f-8df8-1404b228dfda">
      <Terms xmlns="http://schemas.microsoft.com/office/infopath/2007/PartnerControls"/>
    </MunicipalityTaxHTField0>
    <ExpertService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Alue- ja elinkeinokehitys</TermName>
          <TermId xmlns="http://schemas.microsoft.com/office/infopath/2007/PartnerControls">f815d556-d680-4c81-a692-d3c7122cd426</TermId>
        </TermInfo>
        <TermInfo xmlns="http://schemas.microsoft.com/office/infopath/2007/PartnerControls">
          <TermName xmlns="http://schemas.microsoft.com/office/infopath/2007/PartnerControls">Kuntakehitys ja tutkimus</TermName>
          <TermId xmlns="http://schemas.microsoft.com/office/infopath/2007/PartnerControls">3e6ef9b2-41c9-46be-8c84-22e3c1ba5b38</TermId>
        </TermInfo>
      </Terms>
    </ExpertServiceTaxHTField0>
    <IconOverlay xmlns="http://schemas.microsoft.com/sharepoint/v4" xsi:nil="true"/>
    <J_x00e4_rjestys xmlns="f172e0a7-c635-4630-8196-aeeb614cf379">1</J_x00e4_rjestys>
    <KN2KeywordsTaxHTField0 xmlns="2ca64109-ff74-4a3f-8df8-1404b228dfda">
      <Terms xmlns="http://schemas.microsoft.com/office/infopath/2007/PartnerControls">
        <TermInfo xmlns="http://schemas.microsoft.com/office/infopath/2007/PartnerControls">
          <TermName xmlns="http://schemas.microsoft.com/office/infopath/2007/PartnerControls">kunnat</TermName>
          <TermId xmlns="http://schemas.microsoft.com/office/infopath/2007/PartnerControls">5385f617-cc74-4725-9a60-bbb3b626a4cd</TermId>
        </TermInfo>
      </Terms>
    </KN2KeywordsTaxHTField0>
    <KN2LanguageTaxHTField0 xmlns="2ca64109-ff74-4a3f-8df8-1404b228dfda">
      <Terms xmlns="http://schemas.microsoft.com/office/infopath/2007/PartnerControls"/>
    </KN2LanguageTaxHTField0>
    <KN2ArticleDateTime xmlns="f674653e-f7ee-4492-bd39-da975c8607c5">2011-12-21T12:07:00+00:00</KN2ArticleDateTime>
    <KN2Description xmlns="a86a36f1-5a8f-416f-bf33-cf6bc51d313a" xsi:nil="true"/>
    <ThemeTaxHTField0 xmlns="2ca64109-ff74-4a3f-8df8-1404b228dfda">
      <Terms xmlns="http://schemas.microsoft.com/office/infopath/2007/PartnerControls"/>
    </ThemeTaxHTField0>
    <TaxCatchAll xmlns="2ca64109-ff74-4a3f-8df8-1404b228dfda">
      <Value>54</Value>
      <Value>388</Value>
      <Value>1</Value>
    </TaxCatchAll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KN2 Dokumentti" ma:contentTypeID="0x010100FB67A0028CB54352919050D117ADD961004E67468B103A7641A2EF0DE34F5BBB3D" ma:contentTypeVersion="6" ma:contentTypeDescription="KN2 Dokumentti sisältölaji." ma:contentTypeScope="" ma:versionID="d8b33675091aa9532328fb8cbba70010">
  <xsd:schema xmlns:xsd="http://www.w3.org/2001/XMLSchema" xmlns:xs="http://www.w3.org/2001/XMLSchema" xmlns:p="http://schemas.microsoft.com/office/2006/metadata/properties" xmlns:ns2="a86a36f1-5a8f-416f-bf33-cf6bc51d313a" xmlns:ns3="2ca64109-ff74-4a3f-8df8-1404b228dfda" xmlns:ns4="f674653e-f7ee-4492-bd39-da975c8607c5" xmlns:ns5="http://schemas.microsoft.com/sharepoint/v4" xmlns:ns6="f172e0a7-c635-4630-8196-aeeb614cf379" targetNamespace="http://schemas.microsoft.com/office/2006/metadata/properties" ma:root="true" ma:fieldsID="b6866797937d95a0be4cc3b8b6259be4" ns2:_="" ns3:_="" ns4:_="" ns5:_="" ns6:_="">
    <xsd:import namespace="a86a36f1-5a8f-416f-bf33-cf6bc51d313a"/>
    <xsd:import namespace="2ca64109-ff74-4a3f-8df8-1404b228dfda"/>
    <xsd:import namespace="f674653e-f7ee-4492-bd39-da975c8607c5"/>
    <xsd:import namespace="http://schemas.microsoft.com/sharepoint/v4"/>
    <xsd:import namespace="f172e0a7-c635-4630-8196-aeeb614cf379"/>
    <xsd:element name="properties">
      <xsd:complexType>
        <xsd:sequence>
          <xsd:element name="documentManagement">
            <xsd:complexType>
              <xsd:all>
                <xsd:element ref="ns2:KN2Description" minOccurs="0"/>
                <xsd:element ref="ns3:ExpertServiceTaxHTField0" minOccurs="0"/>
                <xsd:element ref="ns3:ThemeTaxHTField0" minOccurs="0"/>
                <xsd:element ref="ns3:KN2KeywordsTaxHTField0" minOccurs="0"/>
                <xsd:element ref="ns3:MunicipalityTaxHTField0" minOccurs="0"/>
                <xsd:element ref="ns3:KN2LanguageTaxHTField0" minOccurs="0"/>
                <xsd:element ref="ns4:KN2ArticleDateTime" minOccurs="0"/>
                <xsd:element ref="ns3:TaxCatchAll" minOccurs="0"/>
                <xsd:element ref="ns5:IconOverlay" minOccurs="0"/>
                <xsd:element ref="ns3:_dlc_DocId" minOccurs="0"/>
                <xsd:element ref="ns3:_dlc_DocIdUrl" minOccurs="0"/>
                <xsd:element ref="ns3:_dlc_DocIdPersistId" minOccurs="0"/>
                <xsd:element ref="ns6:J_x00e4_rjesty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a36f1-5a8f-416f-bf33-cf6bc51d313a" elementFormDefault="qualified">
    <xsd:import namespace="http://schemas.microsoft.com/office/2006/documentManagement/types"/>
    <xsd:import namespace="http://schemas.microsoft.com/office/infopath/2007/PartnerControls"/>
    <xsd:element name="KN2Description" ma:index="8" nillable="true" ma:displayName="Kuvausteksti" ma:internalName="KN2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a64109-ff74-4a3f-8df8-1404b228dfda" elementFormDefault="qualified">
    <xsd:import namespace="http://schemas.microsoft.com/office/2006/documentManagement/types"/>
    <xsd:import namespace="http://schemas.microsoft.com/office/infopath/2007/PartnerControls"/>
    <xsd:element name="ExpertServiceTaxHTField0" ma:index="9" ma:taxonomy="true" ma:internalName="ExpertServiceTaxHTField0" ma:taxonomyFieldName="ExpertService" ma:displayName="Asiantuntijapalvelut" ma:default="" ma:fieldId="{969cb6fd-1f4d-4c41-ae54-a504ad3b65cf}" ma:taxonomyMulti="true" ma:sspId="af6aced0-8844-4989-b18d-bf2834524db8" ma:termSetId="0f91e407-31c2-4981-adcd-3a992993f5f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hemeTaxHTField0" ma:index="11" nillable="true" ma:taxonomy="true" ma:internalName="ThemeTaxHTField0" ma:taxonomyFieldName="Theme" ma:displayName="Teemat" ma:fieldId="{040ee926-e7cf-4076-a1f3-29b285211891}" ma:taxonomyMulti="true" ma:sspId="af6aced0-8844-4989-b18d-bf2834524db8" ma:termSetId="75b7cd61-4408-4d77-8374-d2cb507445c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KeywordsTaxHTField0" ma:index="13" nillable="true" ma:taxonomy="true" ma:internalName="KN2KeywordsTaxHTField0" ma:taxonomyFieldName="KN2Keywords" ma:displayName="Asiasanat" ma:fieldId="{11851b79-a7e3-4a1d-bd9d-944d2d87b293}" ma:taxonomyMulti="true" ma:sspId="af6aced0-8844-4989-b18d-bf2834524db8" ma:termSetId="1b86b395-74cd-4831-bbe4-19296048be4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unicipalityTaxHTField0" ma:index="15" nillable="true" ma:taxonomy="true" ma:internalName="MunicipalityTaxHTField0" ma:taxonomyFieldName="Municipality" ma:displayName="Kunta" ma:fieldId="{4e88d9db-f7ea-4b86-8eef-f1494b580dd0}" ma:taxonomyMulti="true" ma:sspId="af6aced0-8844-4989-b18d-bf2834524db8" ma:termSetId="788596fa-2187-4349-9e27-21ebbd15ae2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N2LanguageTaxHTField0" ma:index="17" nillable="true" ma:taxonomy="true" ma:internalName="KN2LanguageTaxHTField0" ma:taxonomyFieldName="KN2Language" ma:displayName="Kieli" ma:fieldId="{c18774ba-aa5a-42e7-a16a-d0ce5e6458ba}" ma:sspId="af6aced0-8844-4989-b18d-bf2834524db8" ma:termSetId="8851a166-5db3-4141-857a-f8e0095c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0" nillable="true" ma:displayName="Luokituksen Kaikki-sarake" ma:description="" ma:hidden="true" ma:list="{04c7fbc9-91a9-4b02-980f-703bf088685b}" ma:internalName="TaxCatchAll" ma:showField="CatchAllData" ma:web="2ca64109-ff74-4a3f-8df8-1404b228df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2" nillable="true" ma:displayName="Tiedostotunnisteen arvo" ma:description="Tälle kohteelle määritetyn tiedostotunnisteen arvo." ma:internalName="_dlc_DocId" ma:readOnly="true">
      <xsd:simpleType>
        <xsd:restriction base="dms:Text"/>
      </xsd:simpleType>
    </xsd:element>
    <xsd:element name="_dlc_DocIdUrl" ma:index="23" nillable="true" ma:displayName="Tiedostotunniste" ma:description="Tämän tiedoston pysyvä linkki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74653e-f7ee-4492-bd39-da975c8607c5" elementFormDefault="qualified">
    <xsd:import namespace="http://schemas.microsoft.com/office/2006/documentManagement/types"/>
    <xsd:import namespace="http://schemas.microsoft.com/office/infopath/2007/PartnerControls"/>
    <xsd:element name="KN2ArticleDateTime" ma:index="19" nillable="true" ma:displayName="Aika" ma:default="[today]" ma:format="DateTime" ma:internalName="KN2ArticleDateTim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1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72e0a7-c635-4630-8196-aeeb614cf379" elementFormDefault="qualified">
    <xsd:import namespace="http://schemas.microsoft.com/office/2006/documentManagement/types"/>
    <xsd:import namespace="http://schemas.microsoft.com/office/infopath/2007/PartnerControls"/>
    <xsd:element name="J_x00e4_rjestys" ma:index="25" nillable="true" ma:displayName="Järjestys" ma:internalName="J_x00e4_rjestys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EE69DFB3-C705-4B0C-883A-BE0CCAE96680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126246CA-BA57-4F31-817C-63871DEF21F8}">
  <ds:schemaRefs>
    <ds:schemaRef ds:uri="http://www.w3.org/XML/1998/namespace"/>
    <ds:schemaRef ds:uri="http://schemas.microsoft.com/office/2006/documentManagement/types"/>
    <ds:schemaRef ds:uri="f172e0a7-c635-4630-8196-aeeb614cf379"/>
    <ds:schemaRef ds:uri="f674653e-f7ee-4492-bd39-da975c8607c5"/>
    <ds:schemaRef ds:uri="http://schemas.microsoft.com/office/2006/metadata/properties"/>
    <ds:schemaRef ds:uri="http://purl.org/dc/terms/"/>
    <ds:schemaRef ds:uri="http://schemas.microsoft.com/office/infopath/2007/PartnerControls"/>
    <ds:schemaRef ds:uri="http://schemas.microsoft.com/sharepoint/v4"/>
    <ds:schemaRef ds:uri="http://purl.org/dc/elements/1.1/"/>
    <ds:schemaRef ds:uri="http://schemas.openxmlformats.org/package/2006/metadata/core-properties"/>
    <ds:schemaRef ds:uri="2ca64109-ff74-4a3f-8df8-1404b228dfda"/>
    <ds:schemaRef ds:uri="a86a36f1-5a8f-416f-bf33-cf6bc51d313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2F8231E-B441-46C6-8975-9F2EBE46373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6a36f1-5a8f-416f-bf33-cf6bc51d313a"/>
    <ds:schemaRef ds:uri="2ca64109-ff74-4a3f-8df8-1404b228dfda"/>
    <ds:schemaRef ds:uri="f674653e-f7ee-4492-bd39-da975c8607c5"/>
    <ds:schemaRef ds:uri="http://schemas.microsoft.com/sharepoint/v4"/>
    <ds:schemaRef ds:uri="f172e0a7-c635-4630-8196-aeeb614cf37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F567E356-7A06-43AF-AF79-86DBC4A5055B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F135F4A1-AD87-469A-8062-FF03003122A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4</vt:i4>
      </vt:variant>
      <vt:variant>
        <vt:lpstr>Nimetyt alueet</vt:lpstr>
      </vt:variant>
      <vt:variant>
        <vt:i4>6</vt:i4>
      </vt:variant>
    </vt:vector>
  </HeadingPairs>
  <TitlesOfParts>
    <vt:vector size="10" baseType="lpstr">
      <vt:lpstr>aakkosjärjestys</vt:lpstr>
      <vt:lpstr>suuruusjärjestys</vt:lpstr>
      <vt:lpstr>isoin kasvu-%</vt:lpstr>
      <vt:lpstr>VOS-ikärakenne</vt:lpstr>
      <vt:lpstr>aakkosjärjestys!Tulostusalue</vt:lpstr>
      <vt:lpstr>'isoin kasvu-%'!Tulostusalue</vt:lpstr>
      <vt:lpstr>suuruusjärjestys!Tulostusalue</vt:lpstr>
      <vt:lpstr>aakkosjärjestys!Tulostusotsikot</vt:lpstr>
      <vt:lpstr>'isoin kasvu-%'!Tulostusotsikot</vt:lpstr>
      <vt:lpstr>suuruusjärjestys!Tulostusotsikot</vt:lpstr>
    </vt:vector>
  </TitlesOfParts>
  <Company>Suomen Kuntaliitto 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Alueluokat ja kuntanumerot 2013</dc:title>
  <dc:creator>Halonen Jaana</dc:creator>
  <cp:lastModifiedBy>Hottinen Aaro</cp:lastModifiedBy>
  <cp:lastPrinted>2017-03-29T08:05:53Z</cp:lastPrinted>
  <dcterms:created xsi:type="dcterms:W3CDTF">2010-11-16T13:20:52Z</dcterms:created>
  <dcterms:modified xsi:type="dcterms:W3CDTF">2023-09-15T07:20:33Z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G94TWSLYV3F3-2247-33</vt:lpwstr>
  </property>
  <property fmtid="{D5CDD505-2E9C-101B-9397-08002B2CF9AE}" pid="3" name="_dlc_DocIdItemGuid">
    <vt:lpwstr>836daaa1-0f83-4c73-b6fe-533003a6d03a</vt:lpwstr>
  </property>
  <property fmtid="{D5CDD505-2E9C-101B-9397-08002B2CF9AE}" pid="4" name="_dlc_DocIdUrl">
    <vt:lpwstr>http://kl-spfarm1/fi/tietopankit/tilastot/aluejaot/_layouts/DocIdRedir.aspx?ID=G94TWSLYV3F3-2247-33, G94TWSLYV3F3-2247-33</vt:lpwstr>
  </property>
  <property fmtid="{D5CDD505-2E9C-101B-9397-08002B2CF9AE}" pid="5" name="Theme">
    <vt:lpwstr/>
  </property>
  <property fmtid="{D5CDD505-2E9C-101B-9397-08002B2CF9AE}" pid="6" name="ExpertService">
    <vt:lpwstr>1;#Alue- ja elinkeinokehitys|f815d556-d680-4c81-a692-d3c7122cd426;#54;#Kuntakehitys ja tutkimus|3e6ef9b2-41c9-46be-8c84-22e3c1ba5b38</vt:lpwstr>
  </property>
  <property fmtid="{D5CDD505-2E9C-101B-9397-08002B2CF9AE}" pid="7" name="KN2Keywords">
    <vt:lpwstr>388;#kunnat|5385f617-cc74-4725-9a60-bbb3b626a4cd</vt:lpwstr>
  </property>
  <property fmtid="{D5CDD505-2E9C-101B-9397-08002B2CF9AE}" pid="8" name="Municipality">
    <vt:lpwstr/>
  </property>
</Properties>
</file>