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ntaliittofi-my.sharepoint.com/personal/olli_riikonen_kuntaliitto_fi/Documents/VOS-laskelmat 2027/"/>
    </mc:Choice>
  </mc:AlternateContent>
  <xr:revisionPtr revIDLastSave="6" documentId="8_{0A734628-067C-472D-9FE2-C61260E83600}" xr6:coauthVersionLast="47" xr6:coauthVersionMax="47" xr10:uidLastSave="{9F8FD02B-153A-4C4A-9FA5-CD40914A1634}"/>
  <bookViews>
    <workbookView xWindow="-120" yWindow="-120" windowWidth="29040" windowHeight="15720" xr2:uid="{319B5A19-8CE2-4A95-98BC-BF36AA43BFB6}"/>
  </bookViews>
  <sheets>
    <sheet name="Valmistava2025-27" sheetId="2" r:id="rId1"/>
    <sheet name="2027laskentatiedot" sheetId="1" r:id="rId2"/>
    <sheet name="OKM-vos2022-26+valmistava25-27" sheetId="3" r:id="rId3"/>
  </sheets>
  <definedNames>
    <definedName name="_xlnm._FilterDatabase" localSheetId="1" hidden="1">'2027laskentatiedot'!$A$10:$P$10</definedName>
    <definedName name="_xlnm._FilterDatabase" localSheetId="0" hidden="1">'Valmistava2025-27'!$A$10:$S$10</definedName>
    <definedName name="ExternalData_1" localSheetId="1">'2027laskentatiedot'!$A$9:$D$9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1" i="3" l="1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10" i="3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12" i="1"/>
  <c r="I13" i="1"/>
  <c r="I14" i="1"/>
  <c r="I15" i="1"/>
  <c r="I16" i="1"/>
  <c r="I17" i="1"/>
  <c r="I11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11" i="1"/>
  <c r="J10" i="2"/>
  <c r="I10" i="2"/>
  <c r="H10" i="2"/>
  <c r="F10" i="2"/>
  <c r="E10" i="2"/>
  <c r="D10" i="2"/>
  <c r="M11" i="2"/>
  <c r="N11" i="2"/>
  <c r="R11" i="2" s="1"/>
  <c r="M12" i="2"/>
  <c r="N12" i="2"/>
  <c r="R12" i="2" s="1"/>
  <c r="M13" i="2"/>
  <c r="N13" i="2"/>
  <c r="R13" i="2" s="1"/>
  <c r="M14" i="2"/>
  <c r="N14" i="2"/>
  <c r="R14" i="2" s="1"/>
  <c r="M15" i="2"/>
  <c r="N15" i="2"/>
  <c r="R15" i="2" s="1"/>
  <c r="M16" i="2"/>
  <c r="N16" i="2"/>
  <c r="R16" i="2" s="1"/>
  <c r="M17" i="2"/>
  <c r="N17" i="2"/>
  <c r="R17" i="2" s="1"/>
  <c r="M18" i="2"/>
  <c r="N18" i="2"/>
  <c r="R18" i="2" s="1"/>
  <c r="M19" i="2"/>
  <c r="N19" i="2"/>
  <c r="R19" i="2" s="1"/>
  <c r="M20" i="2"/>
  <c r="N20" i="2"/>
  <c r="R20" i="2" s="1"/>
  <c r="M21" i="2"/>
  <c r="N21" i="2"/>
  <c r="R21" i="2" s="1"/>
  <c r="M22" i="2"/>
  <c r="N22" i="2"/>
  <c r="R22" i="2" s="1"/>
  <c r="M23" i="2"/>
  <c r="N23" i="2"/>
  <c r="R23" i="2" s="1"/>
  <c r="M24" i="2"/>
  <c r="N24" i="2"/>
  <c r="R24" i="2" s="1"/>
  <c r="M25" i="2"/>
  <c r="N25" i="2"/>
  <c r="R25" i="2" s="1"/>
  <c r="M26" i="2"/>
  <c r="N26" i="2"/>
  <c r="R26" i="2" s="1"/>
  <c r="M27" i="2"/>
  <c r="N27" i="2"/>
  <c r="R27" i="2" s="1"/>
  <c r="M28" i="2"/>
  <c r="N28" i="2"/>
  <c r="R28" i="2" s="1"/>
  <c r="M29" i="2"/>
  <c r="N29" i="2"/>
  <c r="R29" i="2" s="1"/>
  <c r="M30" i="2"/>
  <c r="N30" i="2"/>
  <c r="R30" i="2" s="1"/>
  <c r="M31" i="2"/>
  <c r="N31" i="2"/>
  <c r="R31" i="2" s="1"/>
  <c r="M32" i="2"/>
  <c r="N32" i="2"/>
  <c r="R32" i="2" s="1"/>
  <c r="M33" i="2"/>
  <c r="N33" i="2"/>
  <c r="R33" i="2" s="1"/>
  <c r="M34" i="2"/>
  <c r="N34" i="2"/>
  <c r="R34" i="2" s="1"/>
  <c r="M35" i="2"/>
  <c r="N35" i="2"/>
  <c r="R35" i="2" s="1"/>
  <c r="M36" i="2"/>
  <c r="N36" i="2"/>
  <c r="R36" i="2" s="1"/>
  <c r="M37" i="2"/>
  <c r="N37" i="2"/>
  <c r="R37" i="2" s="1"/>
  <c r="M38" i="2"/>
  <c r="N38" i="2"/>
  <c r="R38" i="2" s="1"/>
  <c r="M39" i="2"/>
  <c r="N39" i="2"/>
  <c r="R39" i="2" s="1"/>
  <c r="M40" i="2"/>
  <c r="N40" i="2"/>
  <c r="R40" i="2" s="1"/>
  <c r="M41" i="2"/>
  <c r="N41" i="2"/>
  <c r="R41" i="2" s="1"/>
  <c r="M42" i="2"/>
  <c r="N42" i="2"/>
  <c r="R42" i="2" s="1"/>
  <c r="M43" i="2"/>
  <c r="N43" i="2"/>
  <c r="R43" i="2" s="1"/>
  <c r="M44" i="2"/>
  <c r="N44" i="2"/>
  <c r="R44" i="2" s="1"/>
  <c r="M45" i="2"/>
  <c r="N45" i="2"/>
  <c r="R45" i="2" s="1"/>
  <c r="M46" i="2"/>
  <c r="N46" i="2"/>
  <c r="R46" i="2" s="1"/>
  <c r="M47" i="2"/>
  <c r="N47" i="2"/>
  <c r="R47" i="2" s="1"/>
  <c r="M48" i="2"/>
  <c r="N48" i="2"/>
  <c r="R48" i="2" s="1"/>
  <c r="M49" i="2"/>
  <c r="N49" i="2"/>
  <c r="R49" i="2" s="1"/>
  <c r="M50" i="2"/>
  <c r="N50" i="2"/>
  <c r="R50" i="2" s="1"/>
  <c r="M51" i="2"/>
  <c r="N51" i="2"/>
  <c r="R51" i="2" s="1"/>
  <c r="M52" i="2"/>
  <c r="N52" i="2"/>
  <c r="R52" i="2" s="1"/>
  <c r="M53" i="2"/>
  <c r="N53" i="2"/>
  <c r="R53" i="2" s="1"/>
  <c r="M54" i="2"/>
  <c r="N54" i="2"/>
  <c r="R54" i="2" s="1"/>
  <c r="M55" i="2"/>
  <c r="N55" i="2"/>
  <c r="R55" i="2" s="1"/>
  <c r="M56" i="2"/>
  <c r="N56" i="2"/>
  <c r="R56" i="2" s="1"/>
  <c r="M57" i="2"/>
  <c r="N57" i="2"/>
  <c r="R57" i="2" s="1"/>
  <c r="M58" i="2"/>
  <c r="N58" i="2"/>
  <c r="R58" i="2" s="1"/>
  <c r="M59" i="2"/>
  <c r="N59" i="2"/>
  <c r="R59" i="2" s="1"/>
  <c r="M60" i="2"/>
  <c r="N60" i="2"/>
  <c r="R60" i="2" s="1"/>
  <c r="M61" i="2"/>
  <c r="N61" i="2"/>
  <c r="R61" i="2" s="1"/>
  <c r="M62" i="2"/>
  <c r="N62" i="2"/>
  <c r="R62" i="2" s="1"/>
  <c r="M63" i="2"/>
  <c r="N63" i="2"/>
  <c r="R63" i="2" s="1"/>
  <c r="M64" i="2"/>
  <c r="N64" i="2"/>
  <c r="R64" i="2" s="1"/>
  <c r="M65" i="2"/>
  <c r="N65" i="2"/>
  <c r="R65" i="2" s="1"/>
  <c r="M66" i="2"/>
  <c r="N66" i="2"/>
  <c r="R66" i="2" s="1"/>
  <c r="M67" i="2"/>
  <c r="N67" i="2"/>
  <c r="R67" i="2" s="1"/>
  <c r="M68" i="2"/>
  <c r="N68" i="2"/>
  <c r="R68" i="2" s="1"/>
  <c r="M69" i="2"/>
  <c r="N69" i="2"/>
  <c r="R69" i="2" s="1"/>
  <c r="M70" i="2"/>
  <c r="N70" i="2"/>
  <c r="R70" i="2" s="1"/>
  <c r="M71" i="2"/>
  <c r="N71" i="2"/>
  <c r="R71" i="2" s="1"/>
  <c r="M72" i="2"/>
  <c r="N72" i="2"/>
  <c r="R72" i="2" s="1"/>
  <c r="M73" i="2"/>
  <c r="N73" i="2"/>
  <c r="R73" i="2" s="1"/>
  <c r="M74" i="2"/>
  <c r="N74" i="2"/>
  <c r="R74" i="2" s="1"/>
  <c r="M75" i="2"/>
  <c r="N75" i="2"/>
  <c r="R75" i="2" s="1"/>
  <c r="M76" i="2"/>
  <c r="N76" i="2"/>
  <c r="R76" i="2" s="1"/>
  <c r="M77" i="2"/>
  <c r="N77" i="2"/>
  <c r="R77" i="2" s="1"/>
  <c r="M78" i="2"/>
  <c r="N78" i="2"/>
  <c r="R78" i="2" s="1"/>
  <c r="M79" i="2"/>
  <c r="N79" i="2"/>
  <c r="R79" i="2" s="1"/>
  <c r="M80" i="2"/>
  <c r="N80" i="2"/>
  <c r="R80" i="2" s="1"/>
  <c r="M81" i="2"/>
  <c r="N81" i="2"/>
  <c r="R81" i="2" s="1"/>
  <c r="M82" i="2"/>
  <c r="N82" i="2"/>
  <c r="R82" i="2" s="1"/>
  <c r="M83" i="2"/>
  <c r="N83" i="2"/>
  <c r="R83" i="2" s="1"/>
  <c r="M84" i="2"/>
  <c r="N84" i="2"/>
  <c r="R84" i="2" s="1"/>
  <c r="M85" i="2"/>
  <c r="N85" i="2"/>
  <c r="R85" i="2" s="1"/>
  <c r="M86" i="2"/>
  <c r="N86" i="2"/>
  <c r="R86" i="2" s="1"/>
  <c r="M87" i="2"/>
  <c r="N87" i="2"/>
  <c r="R87" i="2" s="1"/>
  <c r="M88" i="2"/>
  <c r="N88" i="2"/>
  <c r="R88" i="2" s="1"/>
  <c r="M89" i="2"/>
  <c r="N89" i="2"/>
  <c r="R89" i="2" s="1"/>
  <c r="M90" i="2"/>
  <c r="N90" i="2"/>
  <c r="R90" i="2" s="1"/>
  <c r="M91" i="2"/>
  <c r="N91" i="2"/>
  <c r="R91" i="2" s="1"/>
  <c r="M92" i="2"/>
  <c r="N92" i="2"/>
  <c r="R92" i="2" s="1"/>
  <c r="M93" i="2"/>
  <c r="N93" i="2"/>
  <c r="R93" i="2" s="1"/>
  <c r="M94" i="2"/>
  <c r="N94" i="2"/>
  <c r="R94" i="2" s="1"/>
  <c r="M95" i="2"/>
  <c r="N95" i="2"/>
  <c r="R95" i="2" s="1"/>
  <c r="M96" i="2"/>
  <c r="N96" i="2"/>
  <c r="R96" i="2" s="1"/>
  <c r="M97" i="2"/>
  <c r="N97" i="2"/>
  <c r="R97" i="2" s="1"/>
  <c r="M98" i="2"/>
  <c r="N98" i="2"/>
  <c r="R98" i="2" s="1"/>
  <c r="M99" i="2"/>
  <c r="N99" i="2"/>
  <c r="R99" i="2" s="1"/>
  <c r="M100" i="2"/>
  <c r="N100" i="2"/>
  <c r="R100" i="2" s="1"/>
  <c r="M101" i="2"/>
  <c r="N101" i="2"/>
  <c r="R101" i="2" s="1"/>
  <c r="M102" i="2"/>
  <c r="N102" i="2"/>
  <c r="R102" i="2" s="1"/>
  <c r="M103" i="2"/>
  <c r="N103" i="2"/>
  <c r="R103" i="2" s="1"/>
  <c r="M104" i="2"/>
  <c r="N104" i="2"/>
  <c r="R104" i="2" s="1"/>
  <c r="M105" i="2"/>
  <c r="N105" i="2"/>
  <c r="R105" i="2" s="1"/>
  <c r="M106" i="2"/>
  <c r="N106" i="2"/>
  <c r="R106" i="2" s="1"/>
  <c r="M107" i="2"/>
  <c r="N107" i="2"/>
  <c r="R107" i="2" s="1"/>
  <c r="M108" i="2"/>
  <c r="N108" i="2"/>
  <c r="R108" i="2" s="1"/>
  <c r="M109" i="2"/>
  <c r="N109" i="2"/>
  <c r="R109" i="2" s="1"/>
  <c r="M110" i="2"/>
  <c r="N110" i="2"/>
  <c r="R110" i="2" s="1"/>
  <c r="M111" i="2"/>
  <c r="N111" i="2"/>
  <c r="R111" i="2" s="1"/>
  <c r="M112" i="2"/>
  <c r="N112" i="2"/>
  <c r="R112" i="2" s="1"/>
  <c r="M113" i="2"/>
  <c r="N113" i="2"/>
  <c r="R113" i="2" s="1"/>
  <c r="M114" i="2"/>
  <c r="N114" i="2"/>
  <c r="R114" i="2" s="1"/>
  <c r="M115" i="2"/>
  <c r="N115" i="2"/>
  <c r="R115" i="2" s="1"/>
  <c r="M116" i="2"/>
  <c r="N116" i="2"/>
  <c r="R116" i="2" s="1"/>
  <c r="M117" i="2"/>
  <c r="N117" i="2"/>
  <c r="R117" i="2" s="1"/>
  <c r="M118" i="2"/>
  <c r="N118" i="2"/>
  <c r="R118" i="2" s="1"/>
  <c r="M119" i="2"/>
  <c r="N119" i="2"/>
  <c r="R119" i="2" s="1"/>
  <c r="M120" i="2"/>
  <c r="N120" i="2"/>
  <c r="R120" i="2" s="1"/>
  <c r="M121" i="2"/>
  <c r="N121" i="2"/>
  <c r="R121" i="2" s="1"/>
  <c r="M122" i="2"/>
  <c r="N122" i="2"/>
  <c r="R122" i="2" s="1"/>
  <c r="M123" i="2"/>
  <c r="N123" i="2"/>
  <c r="R123" i="2" s="1"/>
  <c r="M124" i="2"/>
  <c r="N124" i="2"/>
  <c r="R124" i="2" s="1"/>
  <c r="M125" i="2"/>
  <c r="N125" i="2"/>
  <c r="R125" i="2" s="1"/>
  <c r="M126" i="2"/>
  <c r="N126" i="2"/>
  <c r="R126" i="2" s="1"/>
  <c r="M127" i="2"/>
  <c r="N127" i="2"/>
  <c r="R127" i="2" s="1"/>
  <c r="M128" i="2"/>
  <c r="N128" i="2"/>
  <c r="R128" i="2" s="1"/>
  <c r="M129" i="2"/>
  <c r="N129" i="2"/>
  <c r="R129" i="2" s="1"/>
  <c r="M130" i="2"/>
  <c r="N130" i="2"/>
  <c r="R130" i="2" s="1"/>
  <c r="M131" i="2"/>
  <c r="N131" i="2"/>
  <c r="R131" i="2" s="1"/>
  <c r="M132" i="2"/>
  <c r="N132" i="2"/>
  <c r="R132" i="2" s="1"/>
  <c r="M133" i="2"/>
  <c r="N133" i="2"/>
  <c r="R133" i="2" s="1"/>
  <c r="M134" i="2"/>
  <c r="N134" i="2"/>
  <c r="R134" i="2" s="1"/>
  <c r="M135" i="2"/>
  <c r="N135" i="2"/>
  <c r="R135" i="2" s="1"/>
  <c r="M136" i="2"/>
  <c r="N136" i="2"/>
  <c r="R136" i="2" s="1"/>
  <c r="M137" i="2"/>
  <c r="N137" i="2"/>
  <c r="R137" i="2" s="1"/>
  <c r="M138" i="2"/>
  <c r="N138" i="2"/>
  <c r="R138" i="2" s="1"/>
  <c r="M139" i="2"/>
  <c r="N139" i="2"/>
  <c r="R139" i="2" s="1"/>
  <c r="M140" i="2"/>
  <c r="N140" i="2"/>
  <c r="R140" i="2" s="1"/>
  <c r="M141" i="2"/>
  <c r="N141" i="2"/>
  <c r="R141" i="2" s="1"/>
  <c r="M142" i="2"/>
  <c r="N142" i="2"/>
  <c r="R142" i="2" s="1"/>
  <c r="M143" i="2"/>
  <c r="N143" i="2"/>
  <c r="R143" i="2" s="1"/>
  <c r="M144" i="2"/>
  <c r="N144" i="2"/>
  <c r="R144" i="2" s="1"/>
  <c r="M145" i="2"/>
  <c r="N145" i="2"/>
  <c r="R145" i="2" s="1"/>
  <c r="M146" i="2"/>
  <c r="N146" i="2"/>
  <c r="R146" i="2" s="1"/>
  <c r="M147" i="2"/>
  <c r="N147" i="2"/>
  <c r="R147" i="2" s="1"/>
  <c r="M148" i="2"/>
  <c r="N148" i="2"/>
  <c r="R148" i="2" s="1"/>
  <c r="M149" i="2"/>
  <c r="N149" i="2"/>
  <c r="R149" i="2" s="1"/>
  <c r="M150" i="2"/>
  <c r="N150" i="2"/>
  <c r="R150" i="2" s="1"/>
  <c r="M151" i="2"/>
  <c r="N151" i="2"/>
  <c r="R151" i="2" s="1"/>
  <c r="M152" i="2"/>
  <c r="N152" i="2"/>
  <c r="R152" i="2" s="1"/>
  <c r="M153" i="2"/>
  <c r="N153" i="2"/>
  <c r="R153" i="2" s="1"/>
  <c r="M154" i="2"/>
  <c r="N154" i="2"/>
  <c r="R154" i="2" s="1"/>
  <c r="M155" i="2"/>
  <c r="N155" i="2"/>
  <c r="R155" i="2" s="1"/>
  <c r="M156" i="2"/>
  <c r="N156" i="2"/>
  <c r="R156" i="2" s="1"/>
  <c r="M157" i="2"/>
  <c r="N157" i="2"/>
  <c r="R157" i="2" s="1"/>
  <c r="M158" i="2"/>
  <c r="N158" i="2"/>
  <c r="R158" i="2" s="1"/>
  <c r="M159" i="2"/>
  <c r="N159" i="2"/>
  <c r="R159" i="2" s="1"/>
  <c r="M160" i="2"/>
  <c r="N160" i="2"/>
  <c r="R160" i="2" s="1"/>
  <c r="M161" i="2"/>
  <c r="N161" i="2"/>
  <c r="R161" i="2" s="1"/>
  <c r="M162" i="2"/>
  <c r="N162" i="2"/>
  <c r="R162" i="2" s="1"/>
  <c r="M163" i="2"/>
  <c r="N163" i="2"/>
  <c r="R163" i="2" s="1"/>
  <c r="M164" i="2"/>
  <c r="N164" i="2"/>
  <c r="R164" i="2" s="1"/>
  <c r="M165" i="2"/>
  <c r="N165" i="2"/>
  <c r="R165" i="2" s="1"/>
  <c r="M166" i="2"/>
  <c r="N166" i="2"/>
  <c r="R166" i="2" s="1"/>
  <c r="M167" i="2"/>
  <c r="N167" i="2"/>
  <c r="R167" i="2" s="1"/>
  <c r="M168" i="2"/>
  <c r="N168" i="2"/>
  <c r="R168" i="2" s="1"/>
  <c r="M169" i="2"/>
  <c r="N169" i="2"/>
  <c r="R169" i="2" s="1"/>
  <c r="M170" i="2"/>
  <c r="N170" i="2"/>
  <c r="R170" i="2" s="1"/>
  <c r="M171" i="2"/>
  <c r="N171" i="2"/>
  <c r="R171" i="2" s="1"/>
  <c r="M172" i="2"/>
  <c r="N172" i="2"/>
  <c r="R172" i="2" s="1"/>
  <c r="M173" i="2"/>
  <c r="N173" i="2"/>
  <c r="R173" i="2" s="1"/>
  <c r="M174" i="2"/>
  <c r="N174" i="2"/>
  <c r="R174" i="2" s="1"/>
  <c r="M175" i="2"/>
  <c r="N175" i="2"/>
  <c r="R175" i="2" s="1"/>
  <c r="M176" i="2"/>
  <c r="N176" i="2"/>
  <c r="R176" i="2" s="1"/>
  <c r="M177" i="2"/>
  <c r="N177" i="2"/>
  <c r="R177" i="2" s="1"/>
  <c r="M178" i="2"/>
  <c r="N178" i="2"/>
  <c r="R178" i="2" s="1"/>
  <c r="M179" i="2"/>
  <c r="N179" i="2"/>
  <c r="R179" i="2" s="1"/>
  <c r="M180" i="2"/>
  <c r="N180" i="2"/>
  <c r="R180" i="2" s="1"/>
  <c r="M181" i="2"/>
  <c r="N181" i="2"/>
  <c r="R181" i="2" s="1"/>
  <c r="M182" i="2"/>
  <c r="N182" i="2"/>
  <c r="R182" i="2" s="1"/>
  <c r="M183" i="2"/>
  <c r="N183" i="2"/>
  <c r="R183" i="2" s="1"/>
  <c r="M184" i="2"/>
  <c r="N184" i="2"/>
  <c r="R184" i="2" s="1"/>
  <c r="M185" i="2"/>
  <c r="N185" i="2"/>
  <c r="R185" i="2" s="1"/>
  <c r="M186" i="2"/>
  <c r="N186" i="2"/>
  <c r="R186" i="2" s="1"/>
  <c r="M187" i="2"/>
  <c r="N187" i="2"/>
  <c r="R187" i="2" s="1"/>
  <c r="M188" i="2"/>
  <c r="N188" i="2"/>
  <c r="R188" i="2" s="1"/>
  <c r="M189" i="2"/>
  <c r="N189" i="2"/>
  <c r="R189" i="2" s="1"/>
  <c r="M190" i="2"/>
  <c r="N190" i="2"/>
  <c r="R190" i="2" s="1"/>
  <c r="M191" i="2"/>
  <c r="N191" i="2"/>
  <c r="R191" i="2" s="1"/>
  <c r="M192" i="2"/>
  <c r="N192" i="2"/>
  <c r="R192" i="2" s="1"/>
  <c r="M193" i="2"/>
  <c r="N193" i="2"/>
  <c r="R193" i="2" s="1"/>
  <c r="M194" i="2"/>
  <c r="N194" i="2"/>
  <c r="R194" i="2" s="1"/>
  <c r="M195" i="2"/>
  <c r="N195" i="2"/>
  <c r="R195" i="2" s="1"/>
  <c r="M196" i="2"/>
  <c r="N196" i="2"/>
  <c r="R196" i="2" s="1"/>
  <c r="M197" i="2"/>
  <c r="N197" i="2"/>
  <c r="R197" i="2" s="1"/>
  <c r="M198" i="2"/>
  <c r="N198" i="2"/>
  <c r="R198" i="2" s="1"/>
  <c r="M199" i="2"/>
  <c r="N199" i="2"/>
  <c r="R199" i="2" s="1"/>
  <c r="M200" i="2"/>
  <c r="N200" i="2"/>
  <c r="R200" i="2" s="1"/>
  <c r="M201" i="2"/>
  <c r="N201" i="2"/>
  <c r="R201" i="2" s="1"/>
  <c r="M202" i="2"/>
  <c r="N202" i="2"/>
  <c r="R202" i="2" s="1"/>
  <c r="M203" i="2"/>
  <c r="N203" i="2"/>
  <c r="R203" i="2" s="1"/>
  <c r="M204" i="2"/>
  <c r="N204" i="2"/>
  <c r="R204" i="2" s="1"/>
  <c r="M205" i="2"/>
  <c r="N205" i="2"/>
  <c r="R205" i="2" s="1"/>
  <c r="M206" i="2"/>
  <c r="N206" i="2"/>
  <c r="R206" i="2" s="1"/>
  <c r="M207" i="2"/>
  <c r="N207" i="2"/>
  <c r="R207" i="2" s="1"/>
  <c r="M208" i="2"/>
  <c r="N208" i="2"/>
  <c r="R208" i="2" s="1"/>
  <c r="M209" i="2"/>
  <c r="N209" i="2"/>
  <c r="R209" i="2" s="1"/>
  <c r="M210" i="2"/>
  <c r="N210" i="2"/>
  <c r="R210" i="2" s="1"/>
  <c r="M211" i="2"/>
  <c r="N211" i="2"/>
  <c r="R211" i="2" s="1"/>
  <c r="M212" i="2"/>
  <c r="N212" i="2"/>
  <c r="R212" i="2" s="1"/>
  <c r="M213" i="2"/>
  <c r="N213" i="2"/>
  <c r="R213" i="2" s="1"/>
  <c r="M214" i="2"/>
  <c r="N214" i="2"/>
  <c r="R214" i="2" s="1"/>
  <c r="M215" i="2"/>
  <c r="N215" i="2"/>
  <c r="R215" i="2" s="1"/>
  <c r="M216" i="2"/>
  <c r="N216" i="2"/>
  <c r="R216" i="2" s="1"/>
  <c r="M217" i="2"/>
  <c r="N217" i="2"/>
  <c r="R217" i="2" s="1"/>
  <c r="M218" i="2"/>
  <c r="N218" i="2"/>
  <c r="R218" i="2" s="1"/>
  <c r="M219" i="2"/>
  <c r="N219" i="2"/>
  <c r="R219" i="2" s="1"/>
  <c r="M220" i="2"/>
  <c r="N220" i="2"/>
  <c r="R220" i="2" s="1"/>
  <c r="M221" i="2"/>
  <c r="N221" i="2"/>
  <c r="R221" i="2" s="1"/>
  <c r="M222" i="2"/>
  <c r="N222" i="2"/>
  <c r="R222" i="2" s="1"/>
  <c r="M223" i="2"/>
  <c r="N223" i="2"/>
  <c r="R223" i="2" s="1"/>
  <c r="M224" i="2"/>
  <c r="N224" i="2"/>
  <c r="R224" i="2" s="1"/>
  <c r="M225" i="2"/>
  <c r="N225" i="2"/>
  <c r="R225" i="2" s="1"/>
  <c r="M226" i="2"/>
  <c r="N226" i="2"/>
  <c r="R226" i="2" s="1"/>
  <c r="M227" i="2"/>
  <c r="N227" i="2"/>
  <c r="R227" i="2" s="1"/>
  <c r="M228" i="2"/>
  <c r="N228" i="2"/>
  <c r="R228" i="2" s="1"/>
  <c r="M229" i="2"/>
  <c r="N229" i="2"/>
  <c r="R229" i="2" s="1"/>
  <c r="M230" i="2"/>
  <c r="N230" i="2"/>
  <c r="R230" i="2" s="1"/>
  <c r="M231" i="2"/>
  <c r="N231" i="2"/>
  <c r="R231" i="2" s="1"/>
  <c r="M232" i="2"/>
  <c r="N232" i="2"/>
  <c r="R232" i="2" s="1"/>
  <c r="M233" i="2"/>
  <c r="N233" i="2"/>
  <c r="R233" i="2" s="1"/>
  <c r="M234" i="2"/>
  <c r="N234" i="2"/>
  <c r="R234" i="2" s="1"/>
  <c r="M235" i="2"/>
  <c r="N235" i="2"/>
  <c r="R235" i="2" s="1"/>
  <c r="M236" i="2"/>
  <c r="N236" i="2"/>
  <c r="R236" i="2" s="1"/>
  <c r="M237" i="2"/>
  <c r="N237" i="2"/>
  <c r="R237" i="2" s="1"/>
  <c r="M238" i="2"/>
  <c r="N238" i="2"/>
  <c r="R238" i="2" s="1"/>
  <c r="M239" i="2"/>
  <c r="N239" i="2"/>
  <c r="R239" i="2" s="1"/>
  <c r="M240" i="2"/>
  <c r="N240" i="2"/>
  <c r="R240" i="2" s="1"/>
  <c r="M241" i="2"/>
  <c r="N241" i="2"/>
  <c r="R241" i="2" s="1"/>
  <c r="M242" i="2"/>
  <c r="N242" i="2"/>
  <c r="R242" i="2" s="1"/>
  <c r="M243" i="2"/>
  <c r="N243" i="2"/>
  <c r="R243" i="2" s="1"/>
  <c r="M244" i="2"/>
  <c r="N244" i="2"/>
  <c r="R244" i="2" s="1"/>
  <c r="M245" i="2"/>
  <c r="N245" i="2"/>
  <c r="R245" i="2" s="1"/>
  <c r="M246" i="2"/>
  <c r="N246" i="2"/>
  <c r="R246" i="2" s="1"/>
  <c r="M247" i="2"/>
  <c r="N247" i="2"/>
  <c r="R247" i="2" s="1"/>
  <c r="M248" i="2"/>
  <c r="N248" i="2"/>
  <c r="R248" i="2" s="1"/>
  <c r="M249" i="2"/>
  <c r="N249" i="2"/>
  <c r="R249" i="2" s="1"/>
  <c r="M250" i="2"/>
  <c r="N250" i="2"/>
  <c r="R250" i="2" s="1"/>
  <c r="M251" i="2"/>
  <c r="N251" i="2"/>
  <c r="R251" i="2" s="1"/>
  <c r="M252" i="2"/>
  <c r="N252" i="2"/>
  <c r="R252" i="2" s="1"/>
  <c r="M253" i="2"/>
  <c r="N253" i="2"/>
  <c r="R253" i="2" s="1"/>
  <c r="M254" i="2"/>
  <c r="N254" i="2"/>
  <c r="R254" i="2" s="1"/>
  <c r="M255" i="2"/>
  <c r="N255" i="2"/>
  <c r="R255" i="2" s="1"/>
  <c r="M256" i="2"/>
  <c r="N256" i="2"/>
  <c r="R256" i="2" s="1"/>
  <c r="M257" i="2"/>
  <c r="N257" i="2"/>
  <c r="R257" i="2" s="1"/>
  <c r="M258" i="2"/>
  <c r="N258" i="2"/>
  <c r="R258" i="2" s="1"/>
  <c r="M259" i="2"/>
  <c r="N259" i="2"/>
  <c r="R259" i="2" s="1"/>
  <c r="M260" i="2"/>
  <c r="N260" i="2"/>
  <c r="R260" i="2" s="1"/>
  <c r="M261" i="2"/>
  <c r="N261" i="2"/>
  <c r="R261" i="2" s="1"/>
  <c r="M262" i="2"/>
  <c r="N262" i="2"/>
  <c r="R262" i="2" s="1"/>
  <c r="M263" i="2"/>
  <c r="N263" i="2"/>
  <c r="R263" i="2" s="1"/>
  <c r="M264" i="2"/>
  <c r="N264" i="2"/>
  <c r="R264" i="2" s="1"/>
  <c r="M265" i="2"/>
  <c r="N265" i="2"/>
  <c r="R265" i="2" s="1"/>
  <c r="M266" i="2"/>
  <c r="N266" i="2"/>
  <c r="R266" i="2" s="1"/>
  <c r="M267" i="2"/>
  <c r="N267" i="2"/>
  <c r="R267" i="2" s="1"/>
  <c r="M268" i="2"/>
  <c r="N268" i="2"/>
  <c r="R268" i="2" s="1"/>
  <c r="M269" i="2"/>
  <c r="N269" i="2"/>
  <c r="R269" i="2" s="1"/>
  <c r="M270" i="2"/>
  <c r="N270" i="2"/>
  <c r="R270" i="2" s="1"/>
  <c r="M271" i="2"/>
  <c r="N271" i="2"/>
  <c r="R271" i="2" s="1"/>
  <c r="M272" i="2"/>
  <c r="N272" i="2"/>
  <c r="R272" i="2" s="1"/>
  <c r="M273" i="2"/>
  <c r="N273" i="2"/>
  <c r="R273" i="2" s="1"/>
  <c r="M274" i="2"/>
  <c r="N274" i="2"/>
  <c r="R274" i="2" s="1"/>
  <c r="M275" i="2"/>
  <c r="N275" i="2"/>
  <c r="R275" i="2" s="1"/>
  <c r="M276" i="2"/>
  <c r="N276" i="2"/>
  <c r="R276" i="2" s="1"/>
  <c r="M277" i="2"/>
  <c r="N277" i="2"/>
  <c r="R277" i="2" s="1"/>
  <c r="M278" i="2"/>
  <c r="N278" i="2"/>
  <c r="R278" i="2" s="1"/>
  <c r="M279" i="2"/>
  <c r="N279" i="2"/>
  <c r="R279" i="2" s="1"/>
  <c r="M280" i="2"/>
  <c r="N280" i="2"/>
  <c r="R280" i="2" s="1"/>
  <c r="M281" i="2"/>
  <c r="N281" i="2"/>
  <c r="R281" i="2" s="1"/>
  <c r="M282" i="2"/>
  <c r="N282" i="2"/>
  <c r="R282" i="2" s="1"/>
  <c r="M283" i="2"/>
  <c r="N283" i="2"/>
  <c r="R283" i="2" s="1"/>
  <c r="M284" i="2"/>
  <c r="N284" i="2"/>
  <c r="R284" i="2" s="1"/>
  <c r="M285" i="2"/>
  <c r="N285" i="2"/>
  <c r="R285" i="2" s="1"/>
  <c r="M286" i="2"/>
  <c r="N286" i="2"/>
  <c r="R286" i="2" s="1"/>
  <c r="M287" i="2"/>
  <c r="N287" i="2"/>
  <c r="R287" i="2" s="1"/>
  <c r="M288" i="2"/>
  <c r="N288" i="2"/>
  <c r="R288" i="2" s="1"/>
  <c r="M289" i="2"/>
  <c r="N289" i="2"/>
  <c r="R289" i="2" s="1"/>
  <c r="M290" i="2"/>
  <c r="N290" i="2"/>
  <c r="R290" i="2" s="1"/>
  <c r="M291" i="2"/>
  <c r="N291" i="2"/>
  <c r="R291" i="2" s="1"/>
  <c r="M292" i="2"/>
  <c r="N292" i="2"/>
  <c r="R292" i="2" s="1"/>
  <c r="M293" i="2"/>
  <c r="N293" i="2"/>
  <c r="R293" i="2" s="1"/>
  <c r="M294" i="2"/>
  <c r="N294" i="2"/>
  <c r="R294" i="2" s="1"/>
  <c r="M295" i="2"/>
  <c r="N295" i="2"/>
  <c r="R295" i="2" s="1"/>
  <c r="M296" i="2"/>
  <c r="N296" i="2"/>
  <c r="R296" i="2" s="1"/>
  <c r="M297" i="2"/>
  <c r="N297" i="2"/>
  <c r="R297" i="2" s="1"/>
  <c r="M298" i="2"/>
  <c r="N298" i="2"/>
  <c r="R298" i="2" s="1"/>
  <c r="M299" i="2"/>
  <c r="N299" i="2"/>
  <c r="R299" i="2" s="1"/>
  <c r="M300" i="2"/>
  <c r="N300" i="2"/>
  <c r="R300" i="2" s="1"/>
  <c r="M301" i="2"/>
  <c r="N301" i="2"/>
  <c r="R301" i="2" s="1"/>
  <c r="M302" i="2"/>
  <c r="N302" i="2"/>
  <c r="R302" i="2" s="1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11" i="2"/>
  <c r="D10" i="1"/>
  <c r="E10" i="1"/>
  <c r="G10" i="1"/>
  <c r="H10" i="1"/>
  <c r="K10" i="1"/>
  <c r="L10" i="1"/>
  <c r="C10" i="1"/>
  <c r="O300" i="2" l="1"/>
  <c r="S300" i="2" s="1"/>
  <c r="O296" i="2"/>
  <c r="S296" i="2" s="1"/>
  <c r="O292" i="2"/>
  <c r="S292" i="2" s="1"/>
  <c r="O288" i="2"/>
  <c r="S288" i="2" s="1"/>
  <c r="O284" i="2"/>
  <c r="S284" i="2" s="1"/>
  <c r="O280" i="2"/>
  <c r="S280" i="2" s="1"/>
  <c r="O276" i="2"/>
  <c r="S276" i="2" s="1"/>
  <c r="O272" i="2"/>
  <c r="S272" i="2" s="1"/>
  <c r="O268" i="2"/>
  <c r="S268" i="2" s="1"/>
  <c r="O264" i="2"/>
  <c r="S264" i="2" s="1"/>
  <c r="O260" i="2"/>
  <c r="S260" i="2" s="1"/>
  <c r="O256" i="2"/>
  <c r="S256" i="2" s="1"/>
  <c r="O252" i="2"/>
  <c r="S252" i="2" s="1"/>
  <c r="O248" i="2"/>
  <c r="S248" i="2" s="1"/>
  <c r="O244" i="2"/>
  <c r="S244" i="2" s="1"/>
  <c r="O240" i="2"/>
  <c r="S240" i="2" s="1"/>
  <c r="O236" i="2"/>
  <c r="S236" i="2" s="1"/>
  <c r="O232" i="2"/>
  <c r="S232" i="2" s="1"/>
  <c r="O228" i="2"/>
  <c r="S228" i="2" s="1"/>
  <c r="O224" i="2"/>
  <c r="S224" i="2" s="1"/>
  <c r="O220" i="2"/>
  <c r="S220" i="2" s="1"/>
  <c r="O216" i="2"/>
  <c r="S216" i="2" s="1"/>
  <c r="O212" i="2"/>
  <c r="S212" i="2" s="1"/>
  <c r="O208" i="2"/>
  <c r="S208" i="2" s="1"/>
  <c r="O204" i="2"/>
  <c r="S204" i="2" s="1"/>
  <c r="O200" i="2"/>
  <c r="S200" i="2" s="1"/>
  <c r="O196" i="2"/>
  <c r="S196" i="2" s="1"/>
  <c r="O192" i="2"/>
  <c r="S192" i="2" s="1"/>
  <c r="O188" i="2"/>
  <c r="S188" i="2" s="1"/>
  <c r="O184" i="2"/>
  <c r="S184" i="2" s="1"/>
  <c r="O180" i="2"/>
  <c r="S180" i="2" s="1"/>
  <c r="O176" i="2"/>
  <c r="S176" i="2" s="1"/>
  <c r="O172" i="2"/>
  <c r="S172" i="2" s="1"/>
  <c r="O168" i="2"/>
  <c r="S168" i="2" s="1"/>
  <c r="O164" i="2"/>
  <c r="S164" i="2" s="1"/>
  <c r="O160" i="2"/>
  <c r="S160" i="2" s="1"/>
  <c r="O156" i="2"/>
  <c r="S156" i="2" s="1"/>
  <c r="O152" i="2"/>
  <c r="S152" i="2" s="1"/>
  <c r="O148" i="2"/>
  <c r="S148" i="2" s="1"/>
  <c r="O144" i="2"/>
  <c r="S144" i="2" s="1"/>
  <c r="O140" i="2"/>
  <c r="S140" i="2" s="1"/>
  <c r="O136" i="2"/>
  <c r="S136" i="2" s="1"/>
  <c r="O132" i="2"/>
  <c r="S132" i="2" s="1"/>
  <c r="O128" i="2"/>
  <c r="S128" i="2" s="1"/>
  <c r="O124" i="2"/>
  <c r="S124" i="2" s="1"/>
  <c r="O120" i="2"/>
  <c r="S120" i="2" s="1"/>
  <c r="O116" i="2"/>
  <c r="S116" i="2" s="1"/>
  <c r="O112" i="2"/>
  <c r="S112" i="2" s="1"/>
  <c r="O108" i="2"/>
  <c r="S108" i="2" s="1"/>
  <c r="O104" i="2"/>
  <c r="S104" i="2" s="1"/>
  <c r="O100" i="2"/>
  <c r="S100" i="2" s="1"/>
  <c r="O96" i="2"/>
  <c r="S96" i="2" s="1"/>
  <c r="O92" i="2"/>
  <c r="S92" i="2" s="1"/>
  <c r="O88" i="2"/>
  <c r="S88" i="2" s="1"/>
  <c r="O84" i="2"/>
  <c r="S84" i="2" s="1"/>
  <c r="O80" i="2"/>
  <c r="S80" i="2" s="1"/>
  <c r="O76" i="2"/>
  <c r="S76" i="2" s="1"/>
  <c r="O72" i="2"/>
  <c r="S72" i="2" s="1"/>
  <c r="O68" i="2"/>
  <c r="S68" i="2" s="1"/>
  <c r="O64" i="2"/>
  <c r="S64" i="2" s="1"/>
  <c r="O60" i="2"/>
  <c r="S60" i="2" s="1"/>
  <c r="O56" i="2"/>
  <c r="S56" i="2" s="1"/>
  <c r="O52" i="2"/>
  <c r="S52" i="2" s="1"/>
  <c r="O48" i="2"/>
  <c r="S48" i="2" s="1"/>
  <c r="O44" i="2"/>
  <c r="S44" i="2" s="1"/>
  <c r="O40" i="2"/>
  <c r="S40" i="2" s="1"/>
  <c r="O36" i="2"/>
  <c r="S36" i="2" s="1"/>
  <c r="O32" i="2"/>
  <c r="S32" i="2" s="1"/>
  <c r="O28" i="2"/>
  <c r="S28" i="2" s="1"/>
  <c r="O24" i="2"/>
  <c r="S24" i="2" s="1"/>
  <c r="O20" i="2"/>
  <c r="S20" i="2" s="1"/>
  <c r="O16" i="2"/>
  <c r="S16" i="2" s="1"/>
  <c r="O12" i="2"/>
  <c r="S12" i="2" s="1"/>
  <c r="O299" i="2"/>
  <c r="S299" i="2" s="1"/>
  <c r="O295" i="2"/>
  <c r="S295" i="2" s="1"/>
  <c r="O291" i="2"/>
  <c r="S291" i="2" s="1"/>
  <c r="O287" i="2"/>
  <c r="S287" i="2" s="1"/>
  <c r="O283" i="2"/>
  <c r="S283" i="2" s="1"/>
  <c r="O279" i="2"/>
  <c r="S279" i="2" s="1"/>
  <c r="O275" i="2"/>
  <c r="S275" i="2" s="1"/>
  <c r="O271" i="2"/>
  <c r="S271" i="2" s="1"/>
  <c r="O267" i="2"/>
  <c r="S267" i="2" s="1"/>
  <c r="O263" i="2"/>
  <c r="S263" i="2" s="1"/>
  <c r="O259" i="2"/>
  <c r="S259" i="2" s="1"/>
  <c r="O255" i="2"/>
  <c r="S255" i="2" s="1"/>
  <c r="O251" i="2"/>
  <c r="S251" i="2" s="1"/>
  <c r="O247" i="2"/>
  <c r="S247" i="2" s="1"/>
  <c r="O243" i="2"/>
  <c r="S243" i="2" s="1"/>
  <c r="O239" i="2"/>
  <c r="S239" i="2" s="1"/>
  <c r="O235" i="2"/>
  <c r="S235" i="2" s="1"/>
  <c r="O231" i="2"/>
  <c r="S231" i="2" s="1"/>
  <c r="O227" i="2"/>
  <c r="S227" i="2" s="1"/>
  <c r="O223" i="2"/>
  <c r="S223" i="2" s="1"/>
  <c r="O219" i="2"/>
  <c r="S219" i="2" s="1"/>
  <c r="O215" i="2"/>
  <c r="S215" i="2" s="1"/>
  <c r="O211" i="2"/>
  <c r="S211" i="2" s="1"/>
  <c r="O207" i="2"/>
  <c r="S207" i="2" s="1"/>
  <c r="O203" i="2"/>
  <c r="S203" i="2" s="1"/>
  <c r="O199" i="2"/>
  <c r="S199" i="2" s="1"/>
  <c r="O195" i="2"/>
  <c r="S195" i="2" s="1"/>
  <c r="O191" i="2"/>
  <c r="S191" i="2" s="1"/>
  <c r="O187" i="2"/>
  <c r="S187" i="2" s="1"/>
  <c r="O183" i="2"/>
  <c r="S183" i="2" s="1"/>
  <c r="O179" i="2"/>
  <c r="S179" i="2" s="1"/>
  <c r="O175" i="2"/>
  <c r="S175" i="2" s="1"/>
  <c r="O171" i="2"/>
  <c r="S171" i="2" s="1"/>
  <c r="O167" i="2"/>
  <c r="S167" i="2" s="1"/>
  <c r="O163" i="2"/>
  <c r="S163" i="2" s="1"/>
  <c r="O159" i="2"/>
  <c r="S159" i="2" s="1"/>
  <c r="O297" i="2"/>
  <c r="S297" i="2" s="1"/>
  <c r="O281" i="2"/>
  <c r="S281" i="2" s="1"/>
  <c r="O257" i="2"/>
  <c r="S257" i="2" s="1"/>
  <c r="O241" i="2"/>
  <c r="S241" i="2" s="1"/>
  <c r="O233" i="2"/>
  <c r="S233" i="2" s="1"/>
  <c r="O217" i="2"/>
  <c r="S217" i="2" s="1"/>
  <c r="O33" i="2"/>
  <c r="S33" i="2" s="1"/>
  <c r="I10" i="1"/>
  <c r="F10" i="1"/>
  <c r="O155" i="2"/>
  <c r="S155" i="2" s="1"/>
  <c r="O151" i="2"/>
  <c r="S151" i="2" s="1"/>
  <c r="O147" i="2"/>
  <c r="S147" i="2" s="1"/>
  <c r="O143" i="2"/>
  <c r="S143" i="2" s="1"/>
  <c r="O139" i="2"/>
  <c r="S139" i="2" s="1"/>
  <c r="O135" i="2"/>
  <c r="S135" i="2" s="1"/>
  <c r="O131" i="2"/>
  <c r="S131" i="2" s="1"/>
  <c r="O127" i="2"/>
  <c r="S127" i="2" s="1"/>
  <c r="O123" i="2"/>
  <c r="S123" i="2" s="1"/>
  <c r="O119" i="2"/>
  <c r="S119" i="2" s="1"/>
  <c r="O115" i="2"/>
  <c r="S115" i="2" s="1"/>
  <c r="O111" i="2"/>
  <c r="S111" i="2" s="1"/>
  <c r="O107" i="2"/>
  <c r="S107" i="2" s="1"/>
  <c r="O103" i="2"/>
  <c r="S103" i="2" s="1"/>
  <c r="O99" i="2"/>
  <c r="S99" i="2" s="1"/>
  <c r="O95" i="2"/>
  <c r="S95" i="2" s="1"/>
  <c r="O91" i="2"/>
  <c r="S91" i="2" s="1"/>
  <c r="O87" i="2"/>
  <c r="S87" i="2" s="1"/>
  <c r="O83" i="2"/>
  <c r="S83" i="2" s="1"/>
  <c r="O79" i="2"/>
  <c r="S79" i="2" s="1"/>
  <c r="O75" i="2"/>
  <c r="S75" i="2" s="1"/>
  <c r="O71" i="2"/>
  <c r="S71" i="2" s="1"/>
  <c r="O67" i="2"/>
  <c r="S67" i="2" s="1"/>
  <c r="O63" i="2"/>
  <c r="S63" i="2" s="1"/>
  <c r="O59" i="2"/>
  <c r="S59" i="2" s="1"/>
  <c r="O55" i="2"/>
  <c r="S55" i="2" s="1"/>
  <c r="O51" i="2"/>
  <c r="S51" i="2" s="1"/>
  <c r="O47" i="2"/>
  <c r="S47" i="2" s="1"/>
  <c r="O43" i="2"/>
  <c r="S43" i="2" s="1"/>
  <c r="O39" i="2"/>
  <c r="S39" i="2" s="1"/>
  <c r="O35" i="2"/>
  <c r="S35" i="2" s="1"/>
  <c r="O31" i="2"/>
  <c r="S31" i="2" s="1"/>
  <c r="O27" i="2"/>
  <c r="S27" i="2" s="1"/>
  <c r="O23" i="2"/>
  <c r="S23" i="2" s="1"/>
  <c r="O19" i="2"/>
  <c r="S19" i="2" s="1"/>
  <c r="O15" i="2"/>
  <c r="S15" i="2" s="1"/>
  <c r="O11" i="2"/>
  <c r="S11" i="2" s="1"/>
  <c r="O273" i="2"/>
  <c r="S273" i="2" s="1"/>
  <c r="M10" i="2"/>
  <c r="L10" i="2"/>
  <c r="O302" i="2"/>
  <c r="S302" i="2" s="1"/>
  <c r="O298" i="2"/>
  <c r="S298" i="2" s="1"/>
  <c r="O294" i="2"/>
  <c r="S294" i="2" s="1"/>
  <c r="O290" i="2"/>
  <c r="S290" i="2" s="1"/>
  <c r="O286" i="2"/>
  <c r="S286" i="2" s="1"/>
  <c r="O282" i="2"/>
  <c r="S282" i="2" s="1"/>
  <c r="O278" i="2"/>
  <c r="S278" i="2" s="1"/>
  <c r="O274" i="2"/>
  <c r="S274" i="2" s="1"/>
  <c r="O270" i="2"/>
  <c r="S270" i="2" s="1"/>
  <c r="O266" i="2"/>
  <c r="S266" i="2" s="1"/>
  <c r="O262" i="2"/>
  <c r="S262" i="2" s="1"/>
  <c r="O258" i="2"/>
  <c r="S258" i="2" s="1"/>
  <c r="O254" i="2"/>
  <c r="S254" i="2" s="1"/>
  <c r="O250" i="2"/>
  <c r="S250" i="2" s="1"/>
  <c r="O246" i="2"/>
  <c r="S246" i="2" s="1"/>
  <c r="O242" i="2"/>
  <c r="S242" i="2" s="1"/>
  <c r="O238" i="2"/>
  <c r="S238" i="2" s="1"/>
  <c r="O234" i="2"/>
  <c r="S234" i="2" s="1"/>
  <c r="O230" i="2"/>
  <c r="S230" i="2" s="1"/>
  <c r="O226" i="2"/>
  <c r="S226" i="2" s="1"/>
  <c r="O222" i="2"/>
  <c r="S222" i="2" s="1"/>
  <c r="O218" i="2"/>
  <c r="S218" i="2" s="1"/>
  <c r="O214" i="2"/>
  <c r="S214" i="2" s="1"/>
  <c r="O210" i="2"/>
  <c r="S210" i="2" s="1"/>
  <c r="O206" i="2"/>
  <c r="S206" i="2" s="1"/>
  <c r="O202" i="2"/>
  <c r="S202" i="2" s="1"/>
  <c r="O198" i="2"/>
  <c r="S198" i="2" s="1"/>
  <c r="O194" i="2"/>
  <c r="S194" i="2" s="1"/>
  <c r="O190" i="2"/>
  <c r="S190" i="2" s="1"/>
  <c r="O186" i="2"/>
  <c r="S186" i="2" s="1"/>
  <c r="O182" i="2"/>
  <c r="S182" i="2" s="1"/>
  <c r="O178" i="2"/>
  <c r="S178" i="2" s="1"/>
  <c r="O174" i="2"/>
  <c r="S174" i="2" s="1"/>
  <c r="O170" i="2"/>
  <c r="S170" i="2" s="1"/>
  <c r="O166" i="2"/>
  <c r="S166" i="2" s="1"/>
  <c r="O162" i="2"/>
  <c r="S162" i="2" s="1"/>
  <c r="O158" i="2"/>
  <c r="S158" i="2" s="1"/>
  <c r="O154" i="2"/>
  <c r="S154" i="2" s="1"/>
  <c r="O150" i="2"/>
  <c r="S150" i="2" s="1"/>
  <c r="O146" i="2"/>
  <c r="S146" i="2" s="1"/>
  <c r="O142" i="2"/>
  <c r="S142" i="2" s="1"/>
  <c r="O138" i="2"/>
  <c r="S138" i="2" s="1"/>
  <c r="O134" i="2"/>
  <c r="S134" i="2" s="1"/>
  <c r="O130" i="2"/>
  <c r="S130" i="2" s="1"/>
  <c r="O126" i="2"/>
  <c r="S126" i="2" s="1"/>
  <c r="O122" i="2"/>
  <c r="S122" i="2" s="1"/>
  <c r="O118" i="2"/>
  <c r="S118" i="2" s="1"/>
  <c r="O114" i="2"/>
  <c r="S114" i="2" s="1"/>
  <c r="O110" i="2"/>
  <c r="S110" i="2" s="1"/>
  <c r="O106" i="2"/>
  <c r="S106" i="2" s="1"/>
  <c r="O102" i="2"/>
  <c r="S102" i="2" s="1"/>
  <c r="O98" i="2"/>
  <c r="S98" i="2" s="1"/>
  <c r="O94" i="2"/>
  <c r="S94" i="2" s="1"/>
  <c r="O90" i="2"/>
  <c r="S90" i="2" s="1"/>
  <c r="O86" i="2"/>
  <c r="S86" i="2" s="1"/>
  <c r="O82" i="2"/>
  <c r="S82" i="2" s="1"/>
  <c r="O78" i="2"/>
  <c r="S78" i="2" s="1"/>
  <c r="O74" i="2"/>
  <c r="S74" i="2" s="1"/>
  <c r="O70" i="2"/>
  <c r="S70" i="2" s="1"/>
  <c r="O66" i="2"/>
  <c r="S66" i="2" s="1"/>
  <c r="O62" i="2"/>
  <c r="S62" i="2" s="1"/>
  <c r="O58" i="2"/>
  <c r="S58" i="2" s="1"/>
  <c r="O54" i="2"/>
  <c r="S54" i="2" s="1"/>
  <c r="O50" i="2"/>
  <c r="S50" i="2" s="1"/>
  <c r="O46" i="2"/>
  <c r="S46" i="2" s="1"/>
  <c r="O42" i="2"/>
  <c r="S42" i="2" s="1"/>
  <c r="O38" i="2"/>
  <c r="S38" i="2" s="1"/>
  <c r="O34" i="2"/>
  <c r="S34" i="2" s="1"/>
  <c r="O30" i="2"/>
  <c r="S30" i="2" s="1"/>
  <c r="O26" i="2"/>
  <c r="S26" i="2" s="1"/>
  <c r="O22" i="2"/>
  <c r="S22" i="2" s="1"/>
  <c r="O18" i="2"/>
  <c r="S18" i="2" s="1"/>
  <c r="O14" i="2"/>
  <c r="S14" i="2" s="1"/>
  <c r="N10" i="2"/>
  <c r="O301" i="2"/>
  <c r="S301" i="2" s="1"/>
  <c r="O289" i="2"/>
  <c r="S289" i="2" s="1"/>
  <c r="O269" i="2"/>
  <c r="S269" i="2" s="1"/>
  <c r="O253" i="2"/>
  <c r="S253" i="2" s="1"/>
  <c r="O237" i="2"/>
  <c r="S237" i="2" s="1"/>
  <c r="O225" i="2"/>
  <c r="S225" i="2" s="1"/>
  <c r="O213" i="2"/>
  <c r="S213" i="2" s="1"/>
  <c r="O201" i="2"/>
  <c r="S201" i="2" s="1"/>
  <c r="O189" i="2"/>
  <c r="S189" i="2" s="1"/>
  <c r="O177" i="2"/>
  <c r="S177" i="2" s="1"/>
  <c r="O161" i="2"/>
  <c r="S161" i="2" s="1"/>
  <c r="O149" i="2"/>
  <c r="S149" i="2" s="1"/>
  <c r="O137" i="2"/>
  <c r="S137" i="2" s="1"/>
  <c r="O125" i="2"/>
  <c r="S125" i="2" s="1"/>
  <c r="O117" i="2"/>
  <c r="S117" i="2" s="1"/>
  <c r="O113" i="2"/>
  <c r="S113" i="2" s="1"/>
  <c r="O101" i="2"/>
  <c r="S101" i="2" s="1"/>
  <c r="O93" i="2"/>
  <c r="S93" i="2" s="1"/>
  <c r="O85" i="2"/>
  <c r="S85" i="2" s="1"/>
  <c r="O77" i="2"/>
  <c r="S77" i="2" s="1"/>
  <c r="O61" i="2"/>
  <c r="S61" i="2" s="1"/>
  <c r="O293" i="2"/>
  <c r="S293" i="2" s="1"/>
  <c r="O277" i="2"/>
  <c r="S277" i="2" s="1"/>
  <c r="O265" i="2"/>
  <c r="S265" i="2" s="1"/>
  <c r="O249" i="2"/>
  <c r="S249" i="2" s="1"/>
  <c r="O229" i="2"/>
  <c r="S229" i="2" s="1"/>
  <c r="O205" i="2"/>
  <c r="S205" i="2" s="1"/>
  <c r="O193" i="2"/>
  <c r="S193" i="2" s="1"/>
  <c r="O181" i="2"/>
  <c r="S181" i="2" s="1"/>
  <c r="O169" i="2"/>
  <c r="S169" i="2" s="1"/>
  <c r="O157" i="2"/>
  <c r="S157" i="2" s="1"/>
  <c r="O141" i="2"/>
  <c r="S141" i="2" s="1"/>
  <c r="O129" i="2"/>
  <c r="S129" i="2" s="1"/>
  <c r="O105" i="2"/>
  <c r="S105" i="2" s="1"/>
  <c r="O285" i="2"/>
  <c r="S285" i="2" s="1"/>
  <c r="O261" i="2"/>
  <c r="S261" i="2" s="1"/>
  <c r="O245" i="2"/>
  <c r="S245" i="2" s="1"/>
  <c r="O221" i="2"/>
  <c r="S221" i="2" s="1"/>
  <c r="O209" i="2"/>
  <c r="S209" i="2" s="1"/>
  <c r="O197" i="2"/>
  <c r="S197" i="2" s="1"/>
  <c r="O185" i="2"/>
  <c r="S185" i="2" s="1"/>
  <c r="O173" i="2"/>
  <c r="S173" i="2" s="1"/>
  <c r="O165" i="2"/>
  <c r="S165" i="2" s="1"/>
  <c r="O153" i="2"/>
  <c r="S153" i="2" s="1"/>
  <c r="O145" i="2"/>
  <c r="S145" i="2" s="1"/>
  <c r="O133" i="2"/>
  <c r="S133" i="2" s="1"/>
  <c r="O121" i="2"/>
  <c r="S121" i="2" s="1"/>
  <c r="O109" i="2"/>
  <c r="S109" i="2" s="1"/>
  <c r="O97" i="2"/>
  <c r="S97" i="2" s="1"/>
  <c r="O89" i="2"/>
  <c r="S89" i="2" s="1"/>
  <c r="O81" i="2"/>
  <c r="S81" i="2" s="1"/>
  <c r="O73" i="2"/>
  <c r="S73" i="2" s="1"/>
  <c r="O69" i="2"/>
  <c r="S69" i="2" s="1"/>
  <c r="O65" i="2"/>
  <c r="S65" i="2" s="1"/>
  <c r="O57" i="2"/>
  <c r="S57" i="2" s="1"/>
  <c r="O53" i="2"/>
  <c r="S53" i="2" s="1"/>
  <c r="O49" i="2"/>
  <c r="S49" i="2" s="1"/>
  <c r="O45" i="2"/>
  <c r="S45" i="2" s="1"/>
  <c r="O41" i="2"/>
  <c r="S41" i="2" s="1"/>
  <c r="O37" i="2"/>
  <c r="S37" i="2" s="1"/>
  <c r="O29" i="2"/>
  <c r="S29" i="2" s="1"/>
  <c r="O25" i="2"/>
  <c r="S25" i="2" s="1"/>
  <c r="O21" i="2"/>
  <c r="S21" i="2" s="1"/>
  <c r="O17" i="2"/>
  <c r="S17" i="2" s="1"/>
  <c r="M10" i="1"/>
  <c r="O13" i="2"/>
  <c r="S13" i="2" s="1"/>
  <c r="O10" i="2" l="1"/>
  <c r="S10" i="2" s="1"/>
  <c r="R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Tekijä</author>
  </authors>
  <commentList>
    <comment ref="C9" authorId="0" shapeId="0" xr:uid="{1DCF06C1-8718-4E3C-8CDF-C859DA25CF8F}">
      <text>
        <r>
          <rPr>
            <sz val="10"/>
            <color indexed="81"/>
            <rFont val="Tahoma"/>
            <family val="2"/>
          </rPr>
          <t>Jos oppijalla on päällekkäisiä opiskeluoikeuksia, niin ne on huomioitu laskennassa ja voivat vähentää kertyviä läsnäolokuukausia. Oppijalle ei kerry läsnäolokuukausia myöskään esimerkiksi silloin, jos rahoitettavien läsnäolokuukausien enimmäismäärä 9 on jo täyttynyt</t>
        </r>
      </text>
    </comment>
    <comment ref="D9" authorId="0" shapeId="0" xr:uid="{B8AED7A7-E35C-4500-92A0-4587F1DC9285}">
      <text>
        <r>
          <rPr>
            <sz val="10"/>
            <color indexed="81"/>
            <rFont val="Tahoma"/>
            <family val="2"/>
          </rPr>
          <t>Jos oppijalla on päällekkäisiä opiskeluoikeuksia, niin ne on huomioitu laskennassa ja voivat vähentää kertyviä läsnäolokuukausia. Oppijalle ei kerry läsnäolokuukausia myöskään esimerkiksi silloin, jos rahoitettavien läsnäolokuukausien enimmäismäärä 9 on jo täyttynyt</t>
        </r>
      </text>
    </comment>
    <comment ref="K9" authorId="0" shapeId="0" xr:uid="{616BE940-DB8A-4AEF-A160-08C3F75F6438}">
      <text>
        <r>
          <rPr>
            <sz val="10"/>
            <color indexed="81"/>
            <rFont val="Tahoma"/>
            <family val="2"/>
          </rPr>
          <t>Niiden oppijoiden lukumäärä, jotka ovat perusopetukseen valmistavassa opetuksessa läsnä tarkasteltavana päivänä, eikä ole poissulkevaa opiskeluoikeutta.</t>
        </r>
      </text>
    </comment>
    <comment ref="L9" authorId="0" shapeId="0" xr:uid="{0CAE8494-F785-44D2-9333-D42AFC246AFF}">
      <text>
        <r>
          <rPr>
            <sz val="10"/>
            <color indexed="81"/>
            <rFont val="Tahoma"/>
            <family val="2"/>
          </rPr>
          <t>Niiden oppijoiden lukumäärä, jotka ovat perusopetukseen valmistavassa opetuksessa läsnä tarkasteltavana päivänä, eikä ole poissulkevaa opiskeluoikeutta.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6" background="1" saveData="1">
    <webPr sourceData="1" parsePre="1" consecutive="1" xl2000="1" url="file://D:\SAS_work\makela\_TD8676_OPHVALOS01_\sashtml.htm#IDX36" htmlTables="1">
      <tables count="1">
        <x v="146"/>
      </tables>
    </webPr>
  </connection>
</connections>
</file>

<file path=xl/sharedStrings.xml><?xml version="1.0" encoding="utf-8"?>
<sst xmlns="http://schemas.openxmlformats.org/spreadsheetml/2006/main" count="1020" uniqueCount="346">
  <si>
    <t>Perusopetukseen valmistava opetus</t>
  </si>
  <si>
    <t>Ennakkoraportti vuoden 2025 tiedoista</t>
  </si>
  <si>
    <t>Läsnäolevat oppilaat tilastointipäivänä 20.9.2025</t>
  </si>
  <si>
    <t>KOSKI-tietovarannon tiedoista lasketut läsnäolevat oppilaat 29.8.2026</t>
  </si>
  <si>
    <t>Oppilasmäärän muutosprosentti</t>
  </si>
  <si>
    <t xml:space="preserve">
KOSKI-tietovarannon tiedoista lasketut läsnäolokuukaudet 1.1.-31.7.2025</t>
  </si>
  <si>
    <t xml:space="preserve">
KOSKI-tietovarannon tiedoista lasketut läsnäolokuukaudet 1.8.-31.12.2025</t>
  </si>
  <si>
    <t>-</t>
  </si>
  <si>
    <t>Kristiinankaupunki</t>
  </si>
  <si>
    <t>Pietarsaari</t>
  </si>
  <si>
    <t>Kuntanro</t>
  </si>
  <si>
    <t>Mk-nro</t>
  </si>
  <si>
    <t>YHTEENSÄ</t>
  </si>
  <si>
    <t>Alajärvi</t>
  </si>
  <si>
    <t>Alavieska</t>
  </si>
  <si>
    <t>Alavus</t>
  </si>
  <si>
    <t>Asikkala</t>
  </si>
  <si>
    <t>Askola</t>
  </si>
  <si>
    <t>Aura</t>
  </si>
  <si>
    <t>Akaa</t>
  </si>
  <si>
    <t>Enonkoski</t>
  </si>
  <si>
    <t>Enontekiö</t>
  </si>
  <si>
    <t>Espoo</t>
  </si>
  <si>
    <t>Eura</t>
  </si>
  <si>
    <t>Eurajoki</t>
  </si>
  <si>
    <t>Evijärvi</t>
  </si>
  <si>
    <t>Forssa</t>
  </si>
  <si>
    <t>Haapajärvi</t>
  </si>
  <si>
    <t>Haapavesi</t>
  </si>
  <si>
    <t>Hailuodo</t>
  </si>
  <si>
    <t>Halsua</t>
  </si>
  <si>
    <t>Hamina</t>
  </si>
  <si>
    <t>Hankasalmi</t>
  </si>
  <si>
    <t>Hanko</t>
  </si>
  <si>
    <t>Harjavalta</t>
  </si>
  <si>
    <t>Hartola</t>
  </si>
  <si>
    <t>Hattula</t>
  </si>
  <si>
    <t>Hausjärvi</t>
  </si>
  <si>
    <t>Heinävesi</t>
  </si>
  <si>
    <t>Helsinki</t>
  </si>
  <si>
    <t>Vantaa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</si>
  <si>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</si>
  <si>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</si>
  <si>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</si>
  <si>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</si>
  <si>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</si>
  <si>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</si>
  <si>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</si>
  <si>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</si>
  <si>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Heinola</t>
  </si>
  <si>
    <t>Ii</t>
  </si>
  <si>
    <t>Iisalmi</t>
  </si>
  <si>
    <t>Iitti</t>
  </si>
  <si>
    <t>Ikaalinen</t>
  </si>
  <si>
    <t>Ilmajoki</t>
  </si>
  <si>
    <t>Ilomantsi</t>
  </si>
  <si>
    <t>Inari</t>
  </si>
  <si>
    <t>Inkoo</t>
  </si>
  <si>
    <t>Isojoki</t>
  </si>
  <si>
    <t>Isokyrö</t>
  </si>
  <si>
    <t>Imatra</t>
  </si>
  <si>
    <t>Janakkala</t>
  </si>
  <si>
    <t>Joensuu</t>
  </si>
  <si>
    <t>Jokioinen</t>
  </si>
  <si>
    <t>Joroinen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</si>
  <si>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</si>
  <si>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</si>
  <si>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</si>
  <si>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</si>
  <si>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</si>
  <si>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</si>
  <si>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</si>
  <si>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</si>
  <si>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</si>
  <si>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</si>
  <si>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</si>
  <si>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</si>
  <si>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</si>
  <si>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</si>
  <si>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</si>
  <si>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</si>
  <si>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</si>
  <si>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</si>
  <si>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</si>
  <si>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</si>
  <si>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</si>
  <si>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</si>
  <si>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</si>
  <si>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</si>
  <si>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</si>
  <si>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</si>
  <si>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</si>
  <si>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</si>
  <si>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Keminmaa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</si>
  <si>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</si>
  <si>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</si>
  <si>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</si>
  <si>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</si>
  <si>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</si>
  <si>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</si>
  <si>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</si>
  <si>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</si>
  <si>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</si>
  <si>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</si>
  <si>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</si>
  <si>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</si>
  <si>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</si>
  <si>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</si>
  <si>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</si>
  <si>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</si>
  <si>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</si>
  <si>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</si>
  <si>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</si>
  <si>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Kruunupyy</t>
  </si>
  <si>
    <t>Kuhmo</t>
  </si>
  <si>
    <t>Kuhmoinen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</si>
  <si>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</si>
  <si>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</si>
  <si>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</si>
  <si>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</si>
  <si>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</si>
  <si>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</si>
  <si>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</si>
  <si>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</si>
  <si>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Kemijärvi</t>
  </si>
  <si>
    <t>Kemiönsaari</t>
  </si>
  <si>
    <t>Lahti</t>
  </si>
  <si>
    <t>Laihia</t>
  </si>
  <si>
    <t>Laitila</t>
  </si>
  <si>
    <t>Lapinlahti</t>
  </si>
  <si>
    <t>Lappajärvi</t>
  </si>
  <si>
    <t>Lappeenranta</t>
  </si>
  <si>
    <t>Lapinjärvi</t>
  </si>
  <si>
    <t>Lapua</t>
  </si>
  <si>
    <t>Laukaa</t>
  </si>
  <si>
    <t>Lemi</t>
  </si>
  <si>
    <t>Lempäälä</t>
  </si>
  <si>
    <t>Leppävirta</t>
  </si>
  <si>
    <t>Lestijärvi</t>
  </si>
  <si>
    <t>Lieksa</t>
  </si>
  <si>
    <t>Lieto</t>
  </si>
  <si>
    <t>Liminka</t>
  </si>
  <si>
    <t>Liperi</t>
  </si>
  <si>
    <t>Loimaa</t>
  </si>
  <si>
    <t>Loppi</t>
  </si>
  <si>
    <t>Loviisa</t>
  </si>
  <si>
    <t>Luhanka</t>
  </si>
  <si>
    <t>Lumijoki</t>
  </si>
  <si>
    <t>Luoto</t>
  </si>
  <si>
    <t>Luumäki</t>
  </si>
  <si>
    <t>Lohja</t>
  </si>
  <si>
    <t>Parainen</t>
  </si>
  <si>
    <t>Maalahti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</si>
  <si>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</si>
  <si>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</si>
  <si>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</si>
  <si>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</si>
  <si>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</si>
  <si>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</si>
  <si>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</si>
  <si>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</si>
  <si>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</si>
  <si>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</si>
  <si>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Muurami</t>
  </si>
  <si>
    <t>Mynämäki</t>
  </si>
  <si>
    <t>Myrskylä</t>
  </si>
  <si>
    <t>Mäntsälä</t>
  </si>
  <si>
    <t>Mäntyharju</t>
  </si>
  <si>
    <t>Mänttä-Vilppula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</si>
  <si>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</si>
  <si>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</si>
  <si>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</si>
  <si>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</si>
  <si>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</si>
  <si>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</si>
  <si>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</si>
  <si>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</si>
  <si>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</si>
  <si>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</si>
  <si>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</si>
  <si>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</si>
  <si>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</si>
  <si>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Padasjoki</t>
  </si>
  <si>
    <t>Paimio</t>
  </si>
  <si>
    <t>Paltamo</t>
  </si>
  <si>
    <t>Parikkala</t>
  </si>
  <si>
    <t>Parkano</t>
  </si>
  <si>
    <t>Pelkosenniemi</t>
  </si>
  <si>
    <t>Perho</t>
  </si>
  <si>
    <t>Petäjävesi</t>
  </si>
  <si>
    <t>Pieksämäki</t>
  </si>
  <si>
    <t>Pielavesi</t>
  </si>
  <si>
    <t>Pedersöre</t>
  </si>
  <si>
    <t>Pihtiputaa</t>
  </si>
  <si>
    <t>Pirkkala</t>
  </si>
  <si>
    <t>Polvijärvi</t>
  </si>
  <si>
    <t>Pomarkku</t>
  </si>
  <si>
    <t>Pori</t>
  </si>
  <si>
    <t>Pornainen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</si>
  <si>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</si>
  <si>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</si>
  <si>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</si>
  <si>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</si>
  <si>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</si>
  <si>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</si>
  <si>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</si>
  <si>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</si>
  <si>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</si>
  <si>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</si>
  <si>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</si>
  <si>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</si>
  <si>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</si>
  <si>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Porvoo</t>
  </si>
  <si>
    <t>Raahe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</si>
  <si>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</si>
  <si>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</si>
  <si>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</si>
  <si>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</si>
  <si>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</si>
  <si>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</si>
  <si>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</si>
  <si>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</si>
  <si>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</si>
  <si>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</si>
  <si>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</si>
  <si>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</si>
  <si>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</si>
  <si>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</si>
  <si>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</si>
  <si>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Raasepori</t>
  </si>
  <si>
    <t>Saarijärvi</t>
  </si>
  <si>
    <t>Salla</t>
  </si>
  <si>
    <t>Salo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</si>
  <si>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</si>
  <si>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</si>
  <si>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</si>
  <si>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</si>
  <si>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</si>
  <si>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</si>
  <si>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</si>
  <si>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</si>
  <si>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</si>
  <si>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</si>
  <si>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</si>
  <si>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</si>
  <si>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</si>
  <si>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</si>
  <si>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</si>
  <si>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</si>
  <si>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</si>
  <si>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Sulkava</t>
  </si>
  <si>
    <t>Suomussalmi</t>
  </si>
  <si>
    <t>Suonenjoki</t>
  </si>
  <si>
    <t>Sysmä</t>
  </si>
  <si>
    <t>Säkylä</t>
  </si>
  <si>
    <t>Vaala</t>
  </si>
  <si>
    <t>Sastamala</t>
  </si>
  <si>
    <t>Siikalatva</t>
  </si>
  <si>
    <t>Taipalsaari</t>
  </si>
  <si>
    <t>Taivalkoski</t>
  </si>
  <si>
    <t>Taivassalo</t>
  </si>
  <si>
    <t>Tammela</t>
  </si>
  <si>
    <t>Tampere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</si>
  <si>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</si>
  <si>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</si>
  <si>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</si>
  <si>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</si>
  <si>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</si>
  <si>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</si>
  <si>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</si>
  <si>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</si>
  <si>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Pello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</si>
  <si>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</si>
  <si>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</si>
  <si>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</si>
  <si>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</si>
  <si>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</si>
  <si>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</si>
  <si>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</si>
  <si>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</si>
  <si>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</si>
  <si>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</si>
  <si>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Vaasa</t>
  </si>
  <si>
    <t>Valkeakoski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</si>
  <si>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</si>
  <si>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</si>
  <si>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</si>
  <si>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</si>
  <si>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</si>
  <si>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</si>
  <si>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</si>
  <si>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</si>
  <si>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</si>
  <si>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</si>
  <si>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</si>
  <si>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Vöyri</t>
  </si>
  <si>
    <t>Ylitornio</t>
  </si>
  <si>
    <t>Ylivieska</t>
  </si>
  <si>
    <t>Ylöjärvi</t>
  </si>
  <si>
    <t>Ypäjä</t>
  </si>
  <si>
    <t>Ähtäri</t>
  </si>
  <si>
    <t>Äänekoski</t>
  </si>
  <si>
    <t>Hailuoto</t>
  </si>
  <si>
    <t>Outokumpu</t>
  </si>
  <si>
    <t>Muurame</t>
  </si>
  <si>
    <t>Mäntyharju*</t>
  </si>
  <si>
    <t>Pihtipudas</t>
  </si>
  <si>
    <t>Valmistava opetus</t>
  </si>
  <si>
    <t>Valmistavan opetuksen arviokorjaus</t>
  </si>
  <si>
    <t>Muutos 2026-27</t>
  </si>
  <si>
    <t>Vuoden 2025 läsnäolokuukaudet yhteensä (sarake D + sarake E) -&gt;  2027 opetuksen järjestäjälle maksettavan ennakollisen rahoituksen kertojamäärä</t>
  </si>
  <si>
    <t>Vuoden 2025 ennakollisen rahoituksen perusteena käytetty kertojamäärä</t>
  </si>
  <si>
    <t>Vuoden 2025 rahoitusta koskevan arviokorjauksen perusteena käytettävä kertojamäärä</t>
  </si>
  <si>
    <t>K-M -sarakkeiden perusteella voi ennakoida, mihin suuntaan</t>
  </si>
  <si>
    <t>valmistavan opetuksen rahoitus kehittyy vuonna 2028</t>
  </si>
  <si>
    <t>Raportti on muodostettu 29.8.2026 KOSKI-tietovarantoon tallennetun tilanteen pohjalta (Opetushallitus)</t>
  </si>
  <si>
    <t>Valmistava opetus + arviokorjaus yhteensä</t>
  </si>
  <si>
    <t>Valmistavan opetuksen rahoitus 2027 = 1656 € * E-sarakkeen luku</t>
  </si>
  <si>
    <t>Valmistavan arviokorjaus vuodelta 2025: 1656 € * H-sarake, huomioidaan vuoden 2027 valtionosuudessa</t>
  </si>
  <si>
    <t>Kunta</t>
  </si>
  <si>
    <t>Mk</t>
  </si>
  <si>
    <t>OKM:n valtionosuudet 2022-26</t>
  </si>
  <si>
    <t>Ei ennakkotietoja</t>
  </si>
  <si>
    <t>Muutos 25-26</t>
  </si>
  <si>
    <t>Kuntien OKM-valtionosuudet 2022-27</t>
  </si>
  <si>
    <t>Lähde: Kuntaliiton ennakollisen valtionosuuslaskelman 2027 välilehti 13. Alkuperäislähde Opetushallituksen vos-laskelmat.</t>
  </si>
  <si>
    <t>2027 (arvio)</t>
  </si>
  <si>
    <t>Muutos 2025-26</t>
  </si>
  <si>
    <t>Kunnat yhteensä</t>
  </si>
  <si>
    <t>Valmistava opetus + arviokorjaus 2025-27 yhteensä</t>
  </si>
  <si>
    <t>(sisältyy OKM:n valtionosuuksiin)</t>
  </si>
  <si>
    <t xml:space="preserve">Lähteet: OKM:n vos-päätökset 2025-26. </t>
  </si>
  <si>
    <t>KOSKI-data - vertailuaineistoja ja tiedonhyödyntäjien raportteja - Opetushallituksen palvelu- ja prosessikokonaisuus - Eduuni-wiki</t>
  </si>
  <si>
    <t>Tämä on hieman jatkojalostettu versio (Olli Riikonen, Kuntaliitto 16.10.2026) Opetushallituksen tiedostosta ""Perusopetukseen valmistavan opetuksen läsnäolokuukaudet jaksoille kevätlukukausi 1.1.-31.7.2025 ja syyslukukausi 1.8.-31.12.2025 koulutustoimijoittain"</t>
  </si>
  <si>
    <t>Tiedostolinkki löytyy tältä sivulta:</t>
  </si>
  <si>
    <t>€, 2025</t>
  </si>
  <si>
    <t>€, 2026</t>
  </si>
  <si>
    <t>€, 2027</t>
  </si>
  <si>
    <t>Opetus- ja kulttuuritoimen rahoitus – Yksikköhintojen ja rahoituksen määräytyminen vuonna 2026</t>
  </si>
  <si>
    <t>Maahanmuuttajataustaisille järjestettävän perusopetukseen valmistavan opetuksen rahoitus - lue määräytysperusteet ao. oppaan sivuilta 23-24:</t>
  </si>
  <si>
    <t>16.10.2026 / Olli Riikonen, Kuntaliitto</t>
  </si>
  <si>
    <t>Vuoden 2027 laskelma Opetushallituksen tietojen pohjalta (tämän sivun laskelman pohjatiedot välilehdellä "2027laskentatiedot", josta löytyy polku alkuperäislähteeseen)</t>
  </si>
  <si>
    <t>Asukasluku 31.12.2025</t>
  </si>
  <si>
    <t>Muutos €/as. 2026-27</t>
  </si>
  <si>
    <t>Valmistavan opetuksen OKM-valtionosuusrahoitus 2025-26 ja arvio vuodelle 2027</t>
  </si>
  <si>
    <t>Valmistava opetus + arviokorjaus yht. €/as.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</si>
</sst>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\ %"/>
  </numFmts>
  <fonts count="5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0"/>
      <color indexed="81"/>
      <name val="Tahoma"/>
      <family val="2"/>
    </font>
    <font>
      <u/>
      <sz val="11"/>
      <color theme="10"/>
      <name val="Aptos Narrow"/>
      <family val="2"/>
      <scheme val="minor"/>
    </font>
    <font>
      <sz val="10"/>
      <color theme="1"/>
      <name val="Verdana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  <font>
      <sz val="22"/>
      <color rgb="FF000000"/>
      <name val="Arial"/>
      <family val="2"/>
    </font>
    <font>
      <b/>
      <sz val="20"/>
      <color theme="1"/>
      <name val="Aptos Narrow"/>
      <family val="2"/>
      <scheme val="minor"/>
    </font>
    <font>
      <b/>
      <u/>
      <sz val="12"/>
      <color theme="1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1"/>
      <color theme="5" tint="-0.499984740745262"/>
      <name val="Aptos Narrow"/>
      <scheme val="minor"/>
    </font>
    <font>
      <sz val="12"/>
      <color theme="5" tint="-0.499984740745262"/>
      <name val="Aptos Narrow"/>
      <scheme val="minor"/>
    </font>
    <font>
      <b/>
      <sz val="11"/>
      <name val="Aptos Narrow"/>
      <scheme val="minor"/>
    </font>
    <font>
      <b/>
      <sz val="11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sz val="8"/>
      <name val="Arial Narrow"/>
      <family val="2"/>
    </font>
    <font>
      <sz val="9"/>
      <name val="Aptos Narrow"/>
      <family val="2"/>
      <scheme val="minor"/>
    </font>
    <font>
      <b/>
      <sz val="8"/>
      <name val="Arial Narrow"/>
      <family val="2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28"/>
      <color theme="4"/>
      <name val="Work Sans"/>
    </font>
    <font>
      <sz val="28"/>
      <color theme="5" tint="-0.499984740745262"/>
      <name val="Work Sans"/>
    </font>
    <font>
      <b/>
      <sz val="28"/>
      <color theme="5" tint="-0.499984740745262"/>
      <name val="Work Sans"/>
    </font>
    <font>
      <sz val="11"/>
      <color theme="1"/>
      <name val="Work Sans"/>
    </font>
    <font>
      <sz val="12"/>
      <name val="Work Sans"/>
    </font>
    <font>
      <sz val="9"/>
      <color theme="5" tint="-0.499984740745262"/>
      <name val="Work Sans"/>
    </font>
    <font>
      <b/>
      <sz val="11"/>
      <color theme="5" tint="-0.499984740745262"/>
      <name val="Work Sans"/>
    </font>
    <font>
      <sz val="12"/>
      <color theme="5" tint="-0.499984740745262"/>
      <name val="Work Sans"/>
    </font>
    <font>
      <b/>
      <sz val="12"/>
      <color theme="5" tint="-0.499984740745262"/>
      <name val="Work Sans"/>
    </font>
    <font>
      <b/>
      <u/>
      <sz val="12"/>
      <color theme="5" tint="-0.499984740745262"/>
      <name val="Work Sans"/>
    </font>
    <font>
      <b/>
      <sz val="11"/>
      <color theme="4"/>
      <name val="Work Sans"/>
    </font>
    <font>
      <b/>
      <sz val="11"/>
      <color theme="1"/>
      <name val="Work Sans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23" fillId="0" borderId="0" applyNumberForma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0" fontId="1" fillId="0" borderId="0" xfId="0" applyFont="1"/>
    <xf numFmtId="3" fontId="2" fillId="3" borderId="0" xfId="0" applyNumberFormat="1" applyFont="1" applyFill="1" applyAlignment="1">
      <alignment horizontal="right"/>
    </xf>
    <xf numFmtId="164" fontId="0" fillId="0" borderId="0" xfId="0" applyNumberFormat="1"/>
    <xf numFmtId="164" fontId="1" fillId="0" borderId="0" xfId="0" applyNumberFormat="1" applyFont="1"/>
    <xf numFmtId="164" fontId="0" fillId="2" borderId="0" xfId="0" applyNumberFormat="1" applyFill="1" applyAlignment="1">
      <alignment horizontal="right"/>
    </xf>
    <xf numFmtId="164" fontId="0" fillId="2" borderId="0" xfId="0" applyNumberFormat="1" applyFill="1"/>
    <xf numFmtId="164" fontId="2" fillId="3" borderId="0" xfId="0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164" fontId="9" fillId="0" borderId="0" xfId="0" applyNumberFormat="1" applyFont="1"/>
    <xf numFmtId="3" fontId="9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164" fontId="11" fillId="0" borderId="0" xfId="2" applyNumberFormat="1" applyFont="1" applyProtection="1">
      <protection locked="0"/>
    </xf>
    <xf numFmtId="164" fontId="9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/>
    </xf>
    <xf numFmtId="164" fontId="10" fillId="0" borderId="0" xfId="0" applyNumberFormat="1" applyFont="1"/>
    <xf numFmtId="0" fontId="11" fillId="0" borderId="0" xfId="0" applyFont="1" applyAlignment="1">
      <alignment vertical="center"/>
    </xf>
    <xf numFmtId="0" fontId="14" fillId="0" borderId="0" xfId="1" applyFont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2" borderId="0" xfId="0" applyFill="1"/>
    <xf numFmtId="164" fontId="13" fillId="0" borderId="0" xfId="0" applyNumberFormat="1" applyFont="1" applyAlignment="1">
      <alignment vertical="top"/>
    </xf>
    <xf numFmtId="164" fontId="13" fillId="0" borderId="0" xfId="0" applyNumberFormat="1" applyFont="1" applyAlignment="1">
      <alignment horizontal="left" vertical="top"/>
    </xf>
    <xf numFmtId="164" fontId="1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/>
    </xf>
    <xf numFmtId="164" fontId="15" fillId="3" borderId="0" xfId="0" applyNumberFormat="1" applyFont="1" applyFill="1" applyAlignment="1">
      <alignment horizontal="right"/>
    </xf>
    <xf numFmtId="164" fontId="15" fillId="3" borderId="0" xfId="0" applyNumberFormat="1" applyFont="1" applyFill="1"/>
    <xf numFmtId="164" fontId="10" fillId="0" borderId="0" xfId="0" applyNumberFormat="1" applyFont="1" applyAlignment="1">
      <alignment vertical="top"/>
    </xf>
    <xf numFmtId="164" fontId="12" fillId="0" borderId="0" xfId="0" applyNumberFormat="1" applyFont="1" applyAlignment="1">
      <alignment horizontal="right" vertical="top"/>
    </xf>
    <xf numFmtId="164" fontId="12" fillId="3" borderId="0" xfId="0" applyNumberFormat="1" applyFont="1" applyFill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" fontId="10" fillId="0" borderId="0" xfId="0" applyNumberFormat="1" applyFont="1"/>
    <xf numFmtId="0" fontId="10" fillId="0" borderId="0" xfId="0" applyFont="1" applyAlignment="1">
      <alignment vertical="top"/>
    </xf>
    <xf numFmtId="0" fontId="17" fillId="0" borderId="0" xfId="0" applyFont="1" applyAlignment="1">
      <alignment vertical="center"/>
    </xf>
    <xf numFmtId="14" fontId="11" fillId="0" borderId="0" xfId="1" quotePrefix="1" applyNumberFormat="1" applyFont="1"/>
    <xf numFmtId="0" fontId="2" fillId="0" borderId="0" xfId="0" applyFont="1"/>
    <xf numFmtId="0" fontId="4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8" fillId="0" borderId="0" xfId="0" applyFont="1"/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164" fontId="2" fillId="3" borderId="0" xfId="0" applyNumberFormat="1" applyFont="1" applyFill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16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9" fillId="0" borderId="0" xfId="1" applyFont="1"/>
    <xf numFmtId="0" fontId="20" fillId="0" borderId="0" xfId="0" applyFont="1"/>
    <xf numFmtId="164" fontId="21" fillId="0" borderId="0" xfId="0" applyNumberFormat="1" applyFont="1"/>
    <xf numFmtId="1" fontId="21" fillId="0" borderId="0" xfId="0" applyNumberFormat="1" applyFon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right" vertical="top"/>
    </xf>
    <xf numFmtId="164" fontId="27" fillId="0" borderId="0" xfId="0" applyNumberFormat="1" applyFont="1" applyAlignment="1">
      <alignment vertical="top"/>
    </xf>
    <xf numFmtId="0" fontId="27" fillId="0" borderId="0" xfId="0" applyFont="1" applyAlignment="1">
      <alignment vertical="top"/>
    </xf>
    <xf numFmtId="3" fontId="28" fillId="0" borderId="0" xfId="0" applyNumberFormat="1" applyFont="1" applyAlignment="1">
      <alignment horizontal="right"/>
    </xf>
    <xf numFmtId="164" fontId="29" fillId="0" borderId="0" xfId="2" applyNumberFormat="1" applyFont="1" applyProtection="1">
      <protection locked="0"/>
    </xf>
    <xf numFmtId="0" fontId="27" fillId="0" borderId="0" xfId="0" applyFont="1"/>
    <xf numFmtId="0" fontId="30" fillId="0" borderId="0" xfId="0" applyFont="1" applyAlignment="1">
      <alignment horizontal="right"/>
    </xf>
    <xf numFmtId="0" fontId="31" fillId="0" borderId="0" xfId="0" applyFont="1"/>
    <xf numFmtId="0" fontId="32" fillId="0" borderId="0" xfId="0" applyFont="1"/>
    <xf numFmtId="164" fontId="29" fillId="0" borderId="0" xfId="0" applyNumberFormat="1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center" vertical="center"/>
    </xf>
    <xf numFmtId="164" fontId="33" fillId="0" borderId="0" xfId="0" applyNumberFormat="1" applyFont="1" applyAlignment="1">
      <alignment vertical="top"/>
    </xf>
    <xf numFmtId="164" fontId="28" fillId="0" borderId="0" xfId="0" applyNumberFormat="1" applyFont="1"/>
    <xf numFmtId="164" fontId="34" fillId="0" borderId="0" xfId="0" applyNumberFormat="1" applyFont="1"/>
    <xf numFmtId="164" fontId="28" fillId="0" borderId="0" xfId="0" applyNumberFormat="1" applyFont="1" applyAlignment="1">
      <alignment vertical="top"/>
    </xf>
    <xf numFmtId="0" fontId="34" fillId="0" borderId="0" xfId="0" applyFont="1"/>
    <xf numFmtId="0" fontId="35" fillId="0" borderId="0" xfId="0" applyFont="1"/>
    <xf numFmtId="0" fontId="36" fillId="0" borderId="0" xfId="0" applyFont="1"/>
    <xf numFmtId="164" fontId="33" fillId="0" borderId="0" xfId="0" applyNumberFormat="1" applyFont="1" applyAlignment="1">
      <alignment horizontal="right" vertical="top"/>
    </xf>
    <xf numFmtId="0" fontId="36" fillId="0" borderId="0" xfId="0" applyFont="1" applyAlignment="1">
      <alignment horizontal="right"/>
    </xf>
    <xf numFmtId="0" fontId="37" fillId="0" borderId="0" xfId="0" applyFont="1"/>
    <xf numFmtId="164" fontId="36" fillId="0" borderId="0" xfId="0" applyNumberFormat="1" applyFont="1"/>
    <xf numFmtId="0" fontId="38" fillId="0" borderId="0" xfId="3" applyFont="1" applyAlignment="1">
      <alignment horizontal="left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horizontal="left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2" fillId="0" borderId="0" xfId="3" applyFont="1" applyAlignment="1">
      <alignment horizontal="left"/>
    </xf>
    <xf numFmtId="0" fontId="42" fillId="0" borderId="0" xfId="1" applyFont="1"/>
    <xf numFmtId="10" fontId="46" fillId="0" borderId="0" xfId="0" applyNumberFormat="1" applyFont="1" applyAlignment="1">
      <alignment horizontal="center" vertical="center"/>
    </xf>
    <xf numFmtId="0" fontId="42" fillId="0" borderId="0" xfId="1" quotePrefix="1" applyFont="1"/>
    <xf numFmtId="0" fontId="47" fillId="0" borderId="0" xfId="0" applyFont="1" applyAlignment="1">
      <alignment horizontal="center"/>
    </xf>
    <xf numFmtId="0" fontId="48" fillId="0" borderId="0" xfId="0" applyFont="1"/>
    <xf numFmtId="0" fontId="49" fillId="0" borderId="0" xfId="0" applyFont="1"/>
    <xf numFmtId="0" fontId="7" fillId="0" borderId="0" xfId="1"/>
    <xf numFmtId="0" fontId="11" fillId="3" borderId="0" xfId="0" applyFont="1" applyFill="1" applyAlignment="1">
      <alignment horizontal="center" wrapText="1"/>
    </xf>
    <xf numFmtId="0" fontId="10" fillId="0" borderId="0" xfId="0" applyFont="1" applyAlignment="1">
      <alignment wrapText="1"/>
    </xf>
  </cellXfs>
  <cellStyles count="4">
    <cellStyle name="Hyperlinkki" xfId="1" builtinId="8"/>
    <cellStyle name="Normaali" xfId="0" builtinId="0"/>
    <cellStyle name="Normaali 3" xfId="2" xr:uid="{403A3950-85D6-44A6-9EB6-722602319698}"/>
    <cellStyle name="Otsikko" xfId="3" builtinId="15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78B4016B-9864-4D3A-AB2C-184049742FA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ph.fi/sites/default/files/documents/Opetus-%20ja%20kulttuuritoimen%20rahoitus%20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iki.eduuni.fi/spaces/ophPPK/pages/190613335/KOSKI-data+-+vertailuaineistoja+ja+tiedonhy%C3%B6dynt%C3%A4jien+raportteja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AB7E-E030-43AC-BB0A-DCD6D86FBF44}">
  <dimension ref="A1:S345"/>
  <sheetViews>
    <sheetView tabSelected="1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A10" sqref="A10"/>
    </sheetView>
  </sheetViews>
  <sheetFormatPr defaultRowHeight="14.25" x14ac:dyDescent="0.2"/>
  <cols>
    <col min="1" max="1" width="5.42578125" style="17" customWidth="1"/>
    <col min="2" max="2" width="4.140625" style="17" bestFit="1" customWidth="1"/>
    <col min="3" max="3" width="19.5703125" style="15" customWidth="1"/>
    <col min="4" max="4" width="13.140625" style="16" customWidth="1"/>
    <col min="5" max="5" width="14.85546875" style="15" bestFit="1" customWidth="1"/>
    <col min="6" max="6" width="14.85546875" style="47" bestFit="1" customWidth="1"/>
    <col min="7" max="7" width="10.28515625" style="16" customWidth="1"/>
    <col min="8" max="8" width="12.7109375" style="16" customWidth="1"/>
    <col min="9" max="9" width="13.7109375" style="15" bestFit="1" customWidth="1"/>
    <col min="10" max="10" width="15.5703125" style="16" bestFit="1" customWidth="1"/>
    <col min="11" max="11" width="9.85546875" style="16" customWidth="1"/>
    <col min="12" max="12" width="14.7109375" style="16" customWidth="1"/>
    <col min="13" max="13" width="16" style="16" bestFit="1" customWidth="1"/>
    <col min="14" max="14" width="14.85546875" style="16" bestFit="1" customWidth="1"/>
    <col min="15" max="15" width="16" style="16" bestFit="1" customWidth="1"/>
    <col min="16" max="16" width="8.42578125" style="16" customWidth="1"/>
    <col min="17" max="17" width="11.7109375" style="16" customWidth="1"/>
    <col min="18" max="18" width="14.42578125" style="16" customWidth="1"/>
    <col min="19" max="19" width="12.7109375" style="16" customWidth="1"/>
    <col min="20" max="16384" width="9.140625" style="16"/>
  </cols>
  <sheetData>
    <row r="1" spans="1:19" ht="27" x14ac:dyDescent="0.2">
      <c r="A1" s="49" t="s">
        <v>344</v>
      </c>
      <c r="B1" s="27"/>
      <c r="C1" s="14"/>
      <c r="D1" s="15"/>
      <c r="E1" s="14"/>
      <c r="H1" s="15"/>
      <c r="I1" s="14"/>
    </row>
    <row r="2" spans="1:19" x14ac:dyDescent="0.2">
      <c r="A2" s="50" t="s">
        <v>340</v>
      </c>
      <c r="B2" s="15"/>
      <c r="C2" s="28"/>
      <c r="D2" s="15"/>
      <c r="H2" s="15"/>
    </row>
    <row r="3" spans="1:19" x14ac:dyDescent="0.2">
      <c r="A3" s="29" t="s">
        <v>331</v>
      </c>
      <c r="D3" s="15"/>
      <c r="H3" s="15"/>
    </row>
    <row r="4" spans="1:19" x14ac:dyDescent="0.2">
      <c r="A4" s="15" t="s">
        <v>341</v>
      </c>
      <c r="D4" s="15"/>
      <c r="H4" s="15"/>
    </row>
    <row r="6" spans="1:19" ht="15" x14ac:dyDescent="0.25">
      <c r="A6" t="s">
        <v>339</v>
      </c>
      <c r="D6" s="15"/>
      <c r="H6" s="15"/>
    </row>
    <row r="7" spans="1:19" ht="15" x14ac:dyDescent="0.25">
      <c r="A7" s="113" t="s">
        <v>338</v>
      </c>
      <c r="D7" s="15"/>
      <c r="H7" s="15"/>
    </row>
    <row r="8" spans="1:19" s="69" customFormat="1" ht="15.75" x14ac:dyDescent="0.25">
      <c r="A8" s="65"/>
      <c r="B8" s="66"/>
      <c r="C8" s="66"/>
      <c r="D8" s="67" t="s">
        <v>307</v>
      </c>
      <c r="E8" s="67"/>
      <c r="F8" s="68"/>
      <c r="G8" s="67"/>
      <c r="H8" s="67" t="s">
        <v>308</v>
      </c>
      <c r="I8" s="67"/>
      <c r="J8" s="67"/>
      <c r="L8" s="69" t="s">
        <v>316</v>
      </c>
    </row>
    <row r="9" spans="1:19" ht="71.25" x14ac:dyDescent="0.2">
      <c r="A9" s="30" t="s">
        <v>10</v>
      </c>
      <c r="B9" s="30" t="s">
        <v>11</v>
      </c>
      <c r="C9" s="31"/>
      <c r="D9" s="32" t="s">
        <v>335</v>
      </c>
      <c r="E9" s="32" t="s">
        <v>336</v>
      </c>
      <c r="F9" s="114" t="s">
        <v>337</v>
      </c>
      <c r="G9" s="39"/>
      <c r="H9" s="32" t="s">
        <v>335</v>
      </c>
      <c r="I9" s="32" t="s">
        <v>336</v>
      </c>
      <c r="J9" s="114" t="s">
        <v>337</v>
      </c>
      <c r="L9" s="32" t="s">
        <v>335</v>
      </c>
      <c r="M9" s="32" t="s">
        <v>336</v>
      </c>
      <c r="N9" s="114" t="s">
        <v>337</v>
      </c>
      <c r="O9" s="16" t="s">
        <v>309</v>
      </c>
      <c r="Q9" s="115" t="s">
        <v>342</v>
      </c>
      <c r="R9" s="115" t="s">
        <v>345</v>
      </c>
      <c r="S9" s="115" t="s">
        <v>343</v>
      </c>
    </row>
    <row r="10" spans="1:19" s="48" customFormat="1" ht="30.75" customHeight="1" x14ac:dyDescent="0.25">
      <c r="A10" s="38"/>
      <c r="B10" s="36"/>
      <c r="C10" s="37" t="s">
        <v>12</v>
      </c>
      <c r="D10" s="43">
        <f>SUM(D11:D302)</f>
        <v>109226745</v>
      </c>
      <c r="E10" s="43">
        <f>SUM(E11:E302)</f>
        <v>95721889</v>
      </c>
      <c r="F10" s="44">
        <f>SUM(F11:F302)</f>
        <v>93481200</v>
      </c>
      <c r="G10" s="45"/>
      <c r="H10" s="43">
        <f>SUM(H11:H302)</f>
        <v>55736507</v>
      </c>
      <c r="I10" s="43">
        <f>SUM(I11:I302)</f>
        <v>9749055</v>
      </c>
      <c r="J10" s="44">
        <f>SUM(J11:J302)</f>
        <v>-27406800</v>
      </c>
      <c r="K10" s="46"/>
      <c r="L10" s="43">
        <f>SUM(L11:L302)</f>
        <v>164963252</v>
      </c>
      <c r="M10" s="43">
        <f>SUM(M11:M302)</f>
        <v>105470944</v>
      </c>
      <c r="N10" s="44">
        <f>SUM(N11:N302)</f>
        <v>66074400</v>
      </c>
      <c r="O10" s="42">
        <f t="shared" ref="O10" si="0">N10-M10</f>
        <v>-39396544</v>
      </c>
      <c r="P10" s="42"/>
      <c r="Q10" s="75">
        <v>5622045</v>
      </c>
      <c r="R10" s="42">
        <f t="shared" ref="R10" si="1">N10/Q10</f>
        <v>11.7527341029821</v>
      </c>
      <c r="S10" s="42">
        <f t="shared" ref="S10" si="2">O10/Q10</f>
        <v>-7.0075113237265088</v>
      </c>
    </row>
    <row r="11" spans="1:19" ht="16.5" x14ac:dyDescent="0.3">
      <c r="A11" s="22">
        <v>5</v>
      </c>
      <c r="B11" s="23">
        <v>14</v>
      </c>
      <c r="C11" s="15" t="s">
        <v>13</v>
      </c>
      <c r="D11" s="20">
        <v>37264</v>
      </c>
      <c r="E11" s="24">
        <v>229594</v>
      </c>
      <c r="F11" s="40">
        <v>102672</v>
      </c>
      <c r="H11" s="20">
        <v>287678</v>
      </c>
      <c r="I11" s="24">
        <v>14251</v>
      </c>
      <c r="J11" s="40">
        <v>61272</v>
      </c>
      <c r="L11" s="26">
        <f>D11+H11</f>
        <v>324942</v>
      </c>
      <c r="M11" s="26">
        <f>E11+I11</f>
        <v>243845</v>
      </c>
      <c r="N11" s="41">
        <f>F11+J11</f>
        <v>163944</v>
      </c>
      <c r="O11" s="26">
        <f>N11-M11</f>
        <v>-79901</v>
      </c>
      <c r="P11" s="26"/>
      <c r="Q11" s="83">
        <v>8982</v>
      </c>
      <c r="R11" s="42">
        <f>N11/Q11</f>
        <v>18.252505010020041</v>
      </c>
      <c r="S11" s="42">
        <f>O11/Q11</f>
        <v>-8.8956802493876648</v>
      </c>
    </row>
    <row r="12" spans="1:19" ht="16.5" x14ac:dyDescent="0.3">
      <c r="A12" s="22">
        <v>9</v>
      </c>
      <c r="B12" s="23">
        <v>17</v>
      </c>
      <c r="C12" s="15" t="s">
        <v>14</v>
      </c>
      <c r="D12" s="20">
        <v>47698</v>
      </c>
      <c r="E12" s="24">
        <v>4750</v>
      </c>
      <c r="F12" s="40">
        <v>0</v>
      </c>
      <c r="H12" s="20">
        <v>47698</v>
      </c>
      <c r="I12" s="24">
        <v>0</v>
      </c>
      <c r="J12" s="40">
        <v>-52992</v>
      </c>
      <c r="L12" s="26">
        <f>D12+H12</f>
        <v>95396</v>
      </c>
      <c r="M12" s="26">
        <f>E12+I12</f>
        <v>4750</v>
      </c>
      <c r="N12" s="41">
        <f>F12+J12</f>
        <v>-52992</v>
      </c>
      <c r="O12" s="26">
        <f>N12-M12</f>
        <v>-57742</v>
      </c>
      <c r="P12" s="26"/>
      <c r="Q12" s="83">
        <v>2384</v>
      </c>
      <c r="R12" s="42">
        <f>N12/Q12</f>
        <v>-22.228187919463089</v>
      </c>
      <c r="S12" s="42">
        <f>O12/Q12</f>
        <v>-24.220637583892618</v>
      </c>
    </row>
    <row r="13" spans="1:19" ht="16.5" x14ac:dyDescent="0.3">
      <c r="A13" s="22">
        <v>10</v>
      </c>
      <c r="B13" s="23">
        <v>14</v>
      </c>
      <c r="C13" s="15" t="s">
        <v>15</v>
      </c>
      <c r="D13" s="20">
        <v>228056</v>
      </c>
      <c r="E13" s="24">
        <v>71253</v>
      </c>
      <c r="F13" s="40">
        <v>33120</v>
      </c>
      <c r="H13" s="20">
        <v>216131</v>
      </c>
      <c r="I13" s="24">
        <v>-215344</v>
      </c>
      <c r="J13" s="40">
        <v>-220248</v>
      </c>
      <c r="L13" s="26">
        <f>D13+H13</f>
        <v>444187</v>
      </c>
      <c r="M13" s="26">
        <f>E13+I13</f>
        <v>-144091</v>
      </c>
      <c r="N13" s="41">
        <f>F13+J13</f>
        <v>-187128</v>
      </c>
      <c r="O13" s="26">
        <f>N13-M13</f>
        <v>-43037</v>
      </c>
      <c r="P13" s="26"/>
      <c r="Q13" s="83">
        <v>10634</v>
      </c>
      <c r="R13" s="42">
        <f>N13/Q13</f>
        <v>-17.597141245063007</v>
      </c>
      <c r="S13" s="42">
        <f>O13/Q13</f>
        <v>-4.0471130336656005</v>
      </c>
    </row>
    <row r="14" spans="1:19" ht="16.5" x14ac:dyDescent="0.3">
      <c r="A14" s="22">
        <v>16</v>
      </c>
      <c r="B14" s="23">
        <v>7</v>
      </c>
      <c r="C14" s="15" t="s">
        <v>16</v>
      </c>
      <c r="D14" s="20">
        <v>53660</v>
      </c>
      <c r="E14" s="24">
        <v>0</v>
      </c>
      <c r="F14" s="40">
        <v>112608</v>
      </c>
      <c r="H14" s="20">
        <v>49188</v>
      </c>
      <c r="I14" s="24">
        <v>-76004</v>
      </c>
      <c r="J14" s="40">
        <v>52992</v>
      </c>
      <c r="L14" s="26">
        <f>D14+H14</f>
        <v>102848</v>
      </c>
      <c r="M14" s="26">
        <f>E14+I14</f>
        <v>-76004</v>
      </c>
      <c r="N14" s="41">
        <f>F14+J14</f>
        <v>165600</v>
      </c>
      <c r="O14" s="26">
        <f>N14-M14</f>
        <v>241604</v>
      </c>
      <c r="P14" s="26"/>
      <c r="Q14" s="83">
        <v>7841</v>
      </c>
      <c r="R14" s="42">
        <f>N14/Q14</f>
        <v>21.119755133273816</v>
      </c>
      <c r="S14" s="42">
        <f>O14/Q14</f>
        <v>30.81290651702589</v>
      </c>
    </row>
    <row r="15" spans="1:19" ht="16.5" x14ac:dyDescent="0.3">
      <c r="A15" s="22">
        <v>18</v>
      </c>
      <c r="B15" s="23">
        <v>1</v>
      </c>
      <c r="C15" s="15" t="s">
        <v>17</v>
      </c>
      <c r="D15" s="20">
        <v>0</v>
      </c>
      <c r="E15" s="24">
        <v>0</v>
      </c>
      <c r="F15" s="40">
        <v>0</v>
      </c>
      <c r="H15" s="20">
        <v>0</v>
      </c>
      <c r="I15" s="24">
        <v>0</v>
      </c>
      <c r="J15" s="40">
        <v>0</v>
      </c>
      <c r="L15" s="26">
        <f>D15+H15</f>
        <v>0</v>
      </c>
      <c r="M15" s="26">
        <f>E15+I15</f>
        <v>0</v>
      </c>
      <c r="N15" s="41">
        <f>F15+J15</f>
        <v>0</v>
      </c>
      <c r="O15" s="26">
        <f>N15-M15</f>
        <v>0</v>
      </c>
      <c r="P15" s="26"/>
      <c r="Q15" s="83">
        <v>4677</v>
      </c>
      <c r="R15" s="42">
        <f>N15/Q15</f>
        <v>0</v>
      </c>
      <c r="S15" s="42">
        <f>O15/Q15</f>
        <v>0</v>
      </c>
    </row>
    <row r="16" spans="1:19" ht="16.5" x14ac:dyDescent="0.3">
      <c r="A16" s="22">
        <v>19</v>
      </c>
      <c r="B16" s="23">
        <v>2</v>
      </c>
      <c r="C16" s="15" t="s">
        <v>18</v>
      </c>
      <c r="D16" s="20">
        <v>7453</v>
      </c>
      <c r="E16" s="24">
        <v>0</v>
      </c>
      <c r="F16" s="40">
        <v>0</v>
      </c>
      <c r="H16" s="20">
        <v>-37264</v>
      </c>
      <c r="I16" s="24">
        <v>0</v>
      </c>
      <c r="J16" s="40">
        <v>-8280</v>
      </c>
      <c r="L16" s="26">
        <f>D16+H16</f>
        <v>-29811</v>
      </c>
      <c r="M16" s="26">
        <f>E16+I16</f>
        <v>0</v>
      </c>
      <c r="N16" s="41">
        <f>F16+J16</f>
        <v>-8280</v>
      </c>
      <c r="O16" s="26">
        <f>N16-M16</f>
        <v>-8280</v>
      </c>
      <c r="P16" s="26"/>
      <c r="Q16" s="83">
        <v>3937</v>
      </c>
      <c r="R16" s="42">
        <f>N16/Q16</f>
        <v>-2.1031242062484123</v>
      </c>
      <c r="S16" s="42">
        <f>O16/Q16</f>
        <v>-2.1031242062484123</v>
      </c>
    </row>
    <row r="17" spans="1:19" ht="16.5" x14ac:dyDescent="0.3">
      <c r="A17" s="22">
        <v>20</v>
      </c>
      <c r="B17" s="23">
        <v>6</v>
      </c>
      <c r="C17" s="15" t="s">
        <v>19</v>
      </c>
      <c r="D17" s="20">
        <v>126698</v>
      </c>
      <c r="E17" s="24">
        <v>0</v>
      </c>
      <c r="F17" s="40">
        <v>0</v>
      </c>
      <c r="H17" s="20">
        <v>126698</v>
      </c>
      <c r="I17" s="24">
        <v>-123506</v>
      </c>
      <c r="J17" s="40">
        <v>-140760</v>
      </c>
      <c r="L17" s="26">
        <f>D17+H17</f>
        <v>253396</v>
      </c>
      <c r="M17" s="26">
        <f>E17+I17</f>
        <v>-123506</v>
      </c>
      <c r="N17" s="41">
        <f>F17+J17</f>
        <v>-140760</v>
      </c>
      <c r="O17" s="26">
        <f>N17-M17</f>
        <v>-17254</v>
      </c>
      <c r="P17" s="26"/>
      <c r="Q17" s="83">
        <v>16429</v>
      </c>
      <c r="R17" s="42">
        <f>N17/Q17</f>
        <v>-8.5677764927871447</v>
      </c>
      <c r="S17" s="42">
        <f>O17/Q17</f>
        <v>-1.0502160813196177</v>
      </c>
    </row>
    <row r="18" spans="1:19" ht="16.5" x14ac:dyDescent="0.3">
      <c r="A18" s="22">
        <v>46</v>
      </c>
      <c r="B18" s="23">
        <v>10</v>
      </c>
      <c r="C18" s="15" t="s">
        <v>20</v>
      </c>
      <c r="D18" s="20">
        <v>8943</v>
      </c>
      <c r="E18" s="24">
        <v>0</v>
      </c>
      <c r="F18" s="40">
        <v>0</v>
      </c>
      <c r="H18" s="20">
        <v>8943</v>
      </c>
      <c r="I18" s="24">
        <v>-1583</v>
      </c>
      <c r="J18" s="40">
        <v>-9936</v>
      </c>
      <c r="L18" s="26">
        <f>D18+H18</f>
        <v>17886</v>
      </c>
      <c r="M18" s="26">
        <f>E18+I18</f>
        <v>-1583</v>
      </c>
      <c r="N18" s="41">
        <f>F18+J18</f>
        <v>-9936</v>
      </c>
      <c r="O18" s="26">
        <f>N18-M18</f>
        <v>-8353</v>
      </c>
      <c r="P18" s="26"/>
      <c r="Q18" s="83">
        <v>1273</v>
      </c>
      <c r="R18" s="42">
        <f>N18/Q18</f>
        <v>-7.8051846032992929</v>
      </c>
      <c r="S18" s="42">
        <f>O18/Q18</f>
        <v>-6.5616653574234096</v>
      </c>
    </row>
    <row r="19" spans="1:19" ht="16.5" x14ac:dyDescent="0.3">
      <c r="A19" s="22">
        <v>47</v>
      </c>
      <c r="B19" s="23">
        <v>19</v>
      </c>
      <c r="C19" s="15" t="s">
        <v>21</v>
      </c>
      <c r="D19" s="20">
        <v>0</v>
      </c>
      <c r="E19" s="24">
        <v>0</v>
      </c>
      <c r="F19" s="40">
        <v>13248</v>
      </c>
      <c r="H19" s="20">
        <v>0</v>
      </c>
      <c r="I19" s="24">
        <v>0</v>
      </c>
      <c r="J19" s="40">
        <v>13248</v>
      </c>
      <c r="L19" s="26">
        <f>D19+H19</f>
        <v>0</v>
      </c>
      <c r="M19" s="26">
        <f>E19+I19</f>
        <v>0</v>
      </c>
      <c r="N19" s="41">
        <f>F19+J19</f>
        <v>26496</v>
      </c>
      <c r="O19" s="26">
        <f>N19-M19</f>
        <v>26496</v>
      </c>
      <c r="P19" s="26"/>
      <c r="Q19" s="83">
        <v>1769</v>
      </c>
      <c r="R19" s="42">
        <f>N19/Q19</f>
        <v>14.977953646127755</v>
      </c>
      <c r="S19" s="42">
        <f>O19/Q19</f>
        <v>14.977953646127755</v>
      </c>
    </row>
    <row r="20" spans="1:19" ht="16.5" x14ac:dyDescent="0.3">
      <c r="A20" s="22">
        <v>49</v>
      </c>
      <c r="B20" s="23">
        <v>1</v>
      </c>
      <c r="C20" s="15" t="s">
        <v>22</v>
      </c>
      <c r="D20" s="20">
        <v>17187647</v>
      </c>
      <c r="E20" s="24">
        <v>16491215</v>
      </c>
      <c r="F20" s="40">
        <v>14885784</v>
      </c>
      <c r="H20" s="20">
        <v>1238655</v>
      </c>
      <c r="I20" s="24">
        <v>1212892</v>
      </c>
      <c r="J20" s="40">
        <v>-4209552</v>
      </c>
      <c r="L20" s="26">
        <f>D20+H20</f>
        <v>18426302</v>
      </c>
      <c r="M20" s="26">
        <f>E20+I20</f>
        <v>17704107</v>
      </c>
      <c r="N20" s="41">
        <f>F20+J20</f>
        <v>10676232</v>
      </c>
      <c r="O20" s="26">
        <f>N20-M20</f>
        <v>-7027875</v>
      </c>
      <c r="P20" s="26"/>
      <c r="Q20" s="83">
        <v>325716</v>
      </c>
      <c r="R20" s="42">
        <f>N20/Q20</f>
        <v>32.777732748775009</v>
      </c>
      <c r="S20" s="42">
        <f>O20/Q20</f>
        <v>-21.576695648970269</v>
      </c>
    </row>
    <row r="21" spans="1:19" ht="16.5" x14ac:dyDescent="0.3">
      <c r="A21" s="22">
        <v>50</v>
      </c>
      <c r="B21" s="23">
        <v>4</v>
      </c>
      <c r="C21" s="15" t="s">
        <v>23</v>
      </c>
      <c r="D21" s="20">
        <v>123716</v>
      </c>
      <c r="E21" s="24">
        <v>109255</v>
      </c>
      <c r="F21" s="40">
        <v>39744</v>
      </c>
      <c r="H21" s="20">
        <v>89434</v>
      </c>
      <c r="I21" s="24">
        <v>-118756</v>
      </c>
      <c r="J21" s="40">
        <v>-97704</v>
      </c>
      <c r="L21" s="26">
        <f>D21+H21</f>
        <v>213150</v>
      </c>
      <c r="M21" s="26">
        <f>E21+I21</f>
        <v>-9501</v>
      </c>
      <c r="N21" s="41">
        <f>F21+J21</f>
        <v>-57960</v>
      </c>
      <c r="O21" s="26">
        <f>N21-M21</f>
        <v>-48459</v>
      </c>
      <c r="P21" s="26"/>
      <c r="Q21" s="83">
        <v>11005</v>
      </c>
      <c r="R21" s="42">
        <f>N21/Q21</f>
        <v>-5.266696955929123</v>
      </c>
      <c r="S21" s="42">
        <f>O21/Q21</f>
        <v>-4.4033621081326668</v>
      </c>
    </row>
    <row r="22" spans="1:19" ht="16.5" x14ac:dyDescent="0.3">
      <c r="A22" s="22">
        <v>51</v>
      </c>
      <c r="B22" s="23">
        <v>4</v>
      </c>
      <c r="C22" s="15" t="s">
        <v>24</v>
      </c>
      <c r="D22" s="20">
        <v>104339</v>
      </c>
      <c r="E22" s="24">
        <v>0</v>
      </c>
      <c r="F22" s="40">
        <v>0</v>
      </c>
      <c r="H22" s="20">
        <v>104339</v>
      </c>
      <c r="I22" s="24">
        <v>-91838</v>
      </c>
      <c r="J22" s="40">
        <v>-115920</v>
      </c>
      <c r="L22" s="26">
        <f>D22+H22</f>
        <v>208678</v>
      </c>
      <c r="M22" s="26">
        <f>E22+I22</f>
        <v>-91838</v>
      </c>
      <c r="N22" s="41">
        <f>F22+J22</f>
        <v>-115920</v>
      </c>
      <c r="O22" s="26">
        <f>N22-M22</f>
        <v>-24082</v>
      </c>
      <c r="P22" s="26"/>
      <c r="Q22" s="83">
        <v>8920</v>
      </c>
      <c r="R22" s="42">
        <f>N22/Q22</f>
        <v>-12.995515695067265</v>
      </c>
      <c r="S22" s="42">
        <f>O22/Q22</f>
        <v>-2.6997757847533634</v>
      </c>
    </row>
    <row r="23" spans="1:19" ht="16.5" x14ac:dyDescent="0.3">
      <c r="A23" s="22">
        <v>52</v>
      </c>
      <c r="B23" s="23">
        <v>14</v>
      </c>
      <c r="C23" s="15" t="s">
        <v>25</v>
      </c>
      <c r="D23" s="20">
        <v>31302</v>
      </c>
      <c r="E23" s="24">
        <v>1583</v>
      </c>
      <c r="F23" s="40">
        <v>9936</v>
      </c>
      <c r="H23" s="20">
        <v>23849</v>
      </c>
      <c r="I23" s="24">
        <v>-79171</v>
      </c>
      <c r="J23" s="40">
        <v>-24840</v>
      </c>
      <c r="L23" s="26">
        <f>D23+H23</f>
        <v>55151</v>
      </c>
      <c r="M23" s="26">
        <f>E23+I23</f>
        <v>-77588</v>
      </c>
      <c r="N23" s="41">
        <f>F23+J23</f>
        <v>-14904</v>
      </c>
      <c r="O23" s="26">
        <f>N23-M23</f>
        <v>62684</v>
      </c>
      <c r="P23" s="26"/>
      <c r="Q23" s="83">
        <v>2267</v>
      </c>
      <c r="R23" s="42">
        <f>N23/Q23</f>
        <v>-6.5743273048081168</v>
      </c>
      <c r="S23" s="42">
        <f>O23/Q23</f>
        <v>27.650639611821791</v>
      </c>
    </row>
    <row r="24" spans="1:19" ht="16.5" x14ac:dyDescent="0.3">
      <c r="A24" s="22">
        <v>61</v>
      </c>
      <c r="B24" s="23">
        <v>5</v>
      </c>
      <c r="C24" s="15" t="s">
        <v>26</v>
      </c>
      <c r="D24" s="20">
        <v>703544</v>
      </c>
      <c r="E24" s="24">
        <v>270763</v>
      </c>
      <c r="F24" s="40">
        <v>533232</v>
      </c>
      <c r="H24" s="20">
        <v>608148</v>
      </c>
      <c r="I24" s="24">
        <v>456022</v>
      </c>
      <c r="J24" s="40">
        <v>-248400</v>
      </c>
      <c r="L24" s="26">
        <f>D24+H24</f>
        <v>1311692</v>
      </c>
      <c r="M24" s="26">
        <f>E24+I24</f>
        <v>726785</v>
      </c>
      <c r="N24" s="41">
        <f>F24+J24</f>
        <v>284832</v>
      </c>
      <c r="O24" s="26">
        <f>N24-M24</f>
        <v>-441953</v>
      </c>
      <c r="P24" s="26"/>
      <c r="Q24" s="83">
        <v>16307</v>
      </c>
      <c r="R24" s="42">
        <f>N24/Q24</f>
        <v>17.46685472496474</v>
      </c>
      <c r="S24" s="42">
        <f>O24/Q24</f>
        <v>-27.102042067823636</v>
      </c>
    </row>
    <row r="25" spans="1:19" ht="16.5" x14ac:dyDescent="0.3">
      <c r="A25" s="22">
        <v>69</v>
      </c>
      <c r="B25" s="23">
        <v>17</v>
      </c>
      <c r="C25" s="15" t="s">
        <v>27</v>
      </c>
      <c r="D25" s="20">
        <v>5962</v>
      </c>
      <c r="E25" s="24">
        <v>0</v>
      </c>
      <c r="F25" s="40">
        <v>0</v>
      </c>
      <c r="H25" s="20">
        <v>5962</v>
      </c>
      <c r="I25" s="24">
        <v>-28501</v>
      </c>
      <c r="J25" s="40">
        <v>-6624</v>
      </c>
      <c r="L25" s="26">
        <f>D25+H25</f>
        <v>11924</v>
      </c>
      <c r="M25" s="26">
        <f>E25+I25</f>
        <v>-28501</v>
      </c>
      <c r="N25" s="41">
        <f>F25+J25</f>
        <v>-6624</v>
      </c>
      <c r="O25" s="26">
        <f>N25-M25</f>
        <v>21877</v>
      </c>
      <c r="P25" s="26"/>
      <c r="Q25" s="83">
        <v>6441</v>
      </c>
      <c r="R25" s="42">
        <f>N25/Q25</f>
        <v>-1.0284117373078714</v>
      </c>
      <c r="S25" s="42">
        <f>O25/Q25</f>
        <v>3.3965222791492002</v>
      </c>
    </row>
    <row r="26" spans="1:19" ht="16.5" x14ac:dyDescent="0.3">
      <c r="A26" s="22">
        <v>71</v>
      </c>
      <c r="B26" s="23">
        <v>17</v>
      </c>
      <c r="C26" s="15" t="s">
        <v>28</v>
      </c>
      <c r="D26" s="20">
        <v>41736</v>
      </c>
      <c r="E26" s="24">
        <v>53836</v>
      </c>
      <c r="F26" s="40">
        <v>137448</v>
      </c>
      <c r="H26" s="20">
        <v>11924</v>
      </c>
      <c r="I26" s="24">
        <v>6334</v>
      </c>
      <c r="J26" s="40">
        <v>91080</v>
      </c>
      <c r="L26" s="26">
        <f>D26+H26</f>
        <v>53660</v>
      </c>
      <c r="M26" s="26">
        <f>E26+I26</f>
        <v>60170</v>
      </c>
      <c r="N26" s="41">
        <f>F26+J26</f>
        <v>228528</v>
      </c>
      <c r="O26" s="26">
        <f>N26-M26</f>
        <v>168358</v>
      </c>
      <c r="P26" s="26"/>
      <c r="Q26" s="83">
        <v>6298</v>
      </c>
      <c r="R26" s="42">
        <f>N26/Q26</f>
        <v>36.285805017465862</v>
      </c>
      <c r="S26" s="42">
        <f>O26/Q26</f>
        <v>26.731978405843126</v>
      </c>
    </row>
    <row r="27" spans="1:19" ht="16.5" x14ac:dyDescent="0.3">
      <c r="A27" s="22">
        <v>72</v>
      </c>
      <c r="B27" s="23">
        <v>17</v>
      </c>
      <c r="C27" s="15" t="s">
        <v>29</v>
      </c>
      <c r="D27" s="20">
        <v>0</v>
      </c>
      <c r="E27" s="24">
        <v>0</v>
      </c>
      <c r="F27" s="40">
        <v>0</v>
      </c>
      <c r="H27" s="20">
        <v>0</v>
      </c>
      <c r="I27" s="24">
        <v>0</v>
      </c>
      <c r="J27" s="40">
        <v>0</v>
      </c>
      <c r="L27" s="26">
        <f>D27+H27</f>
        <v>0</v>
      </c>
      <c r="M27" s="26">
        <f>E27+I27</f>
        <v>0</v>
      </c>
      <c r="N27" s="41">
        <f>F27+J27</f>
        <v>0</v>
      </c>
      <c r="O27" s="26">
        <f>N27-M27</f>
        <v>0</v>
      </c>
      <c r="P27" s="26"/>
      <c r="Q27" s="83">
        <v>912</v>
      </c>
      <c r="R27" s="42">
        <f>N27/Q27</f>
        <v>0</v>
      </c>
      <c r="S27" s="42">
        <f>O27/Q27</f>
        <v>0</v>
      </c>
    </row>
    <row r="28" spans="1:19" ht="16.5" x14ac:dyDescent="0.3">
      <c r="A28" s="22">
        <v>74</v>
      </c>
      <c r="B28" s="23">
        <v>16</v>
      </c>
      <c r="C28" s="15" t="s">
        <v>30</v>
      </c>
      <c r="D28" s="20">
        <v>0</v>
      </c>
      <c r="E28" s="24">
        <v>0</v>
      </c>
      <c r="F28" s="40">
        <v>0</v>
      </c>
      <c r="H28" s="20">
        <v>0</v>
      </c>
      <c r="I28" s="24">
        <v>0</v>
      </c>
      <c r="J28" s="40">
        <v>0</v>
      </c>
      <c r="L28" s="26">
        <f>D28+H28</f>
        <v>0</v>
      </c>
      <c r="M28" s="26">
        <f>E28+I28</f>
        <v>0</v>
      </c>
      <c r="N28" s="41">
        <f>F28+J28</f>
        <v>0</v>
      </c>
      <c r="O28" s="26">
        <f>N28-M28</f>
        <v>0</v>
      </c>
      <c r="P28" s="26"/>
      <c r="Q28" s="83">
        <v>975</v>
      </c>
      <c r="R28" s="42">
        <f>N28/Q28</f>
        <v>0</v>
      </c>
      <c r="S28" s="42">
        <f>O28/Q28</f>
        <v>0</v>
      </c>
    </row>
    <row r="29" spans="1:19" ht="16.5" x14ac:dyDescent="0.3">
      <c r="A29" s="22">
        <v>75</v>
      </c>
      <c r="B29" s="23">
        <v>8</v>
      </c>
      <c r="C29" s="15" t="s">
        <v>31</v>
      </c>
      <c r="D29" s="20">
        <v>268301</v>
      </c>
      <c r="E29" s="24">
        <v>475023</v>
      </c>
      <c r="F29" s="40">
        <v>493488</v>
      </c>
      <c r="H29" s="20">
        <v>260848</v>
      </c>
      <c r="I29" s="24">
        <v>-66503</v>
      </c>
      <c r="J29" s="40">
        <v>195408</v>
      </c>
      <c r="L29" s="26">
        <f>D29+H29</f>
        <v>529149</v>
      </c>
      <c r="M29" s="26">
        <f>E29+I29</f>
        <v>408520</v>
      </c>
      <c r="N29" s="41">
        <f>F29+J29</f>
        <v>688896</v>
      </c>
      <c r="O29" s="26">
        <f>N29-M29</f>
        <v>280376</v>
      </c>
      <c r="P29" s="26"/>
      <c r="Q29" s="83">
        <v>19113</v>
      </c>
      <c r="R29" s="42">
        <f>N29/Q29</f>
        <v>36.04332129963899</v>
      </c>
      <c r="S29" s="42">
        <f>O29/Q29</f>
        <v>14.669387327996651</v>
      </c>
    </row>
    <row r="30" spans="1:19" ht="16.5" x14ac:dyDescent="0.3">
      <c r="A30" s="22">
        <v>77</v>
      </c>
      <c r="B30" s="23">
        <v>13</v>
      </c>
      <c r="C30" s="15" t="s">
        <v>32</v>
      </c>
      <c r="D30" s="20">
        <v>0</v>
      </c>
      <c r="E30" s="24">
        <v>23751</v>
      </c>
      <c r="F30" s="40">
        <v>13248</v>
      </c>
      <c r="H30" s="20">
        <v>95396</v>
      </c>
      <c r="I30" s="24">
        <v>-3167</v>
      </c>
      <c r="J30" s="40">
        <v>13248</v>
      </c>
      <c r="L30" s="26">
        <f>D30+H30</f>
        <v>95396</v>
      </c>
      <c r="M30" s="26">
        <f>E30+I30</f>
        <v>20584</v>
      </c>
      <c r="N30" s="41">
        <f>F30+J30</f>
        <v>26496</v>
      </c>
      <c r="O30" s="26">
        <f>N30-M30</f>
        <v>5912</v>
      </c>
      <c r="P30" s="26"/>
      <c r="Q30" s="83">
        <v>4436</v>
      </c>
      <c r="R30" s="42">
        <f>N30/Q30</f>
        <v>5.9729486023444549</v>
      </c>
      <c r="S30" s="42">
        <f>O30/Q30</f>
        <v>1.3327321911632102</v>
      </c>
    </row>
    <row r="31" spans="1:19" ht="16.5" x14ac:dyDescent="0.3">
      <c r="A31" s="22">
        <v>78</v>
      </c>
      <c r="B31" s="23">
        <v>1</v>
      </c>
      <c r="C31" s="15" t="s">
        <v>33</v>
      </c>
      <c r="D31" s="20">
        <v>129679</v>
      </c>
      <c r="E31" s="24">
        <v>142507</v>
      </c>
      <c r="F31" s="40">
        <v>43056</v>
      </c>
      <c r="H31" s="20">
        <v>129679</v>
      </c>
      <c r="I31" s="24">
        <v>112422</v>
      </c>
      <c r="J31" s="40">
        <v>-101016</v>
      </c>
      <c r="L31" s="26">
        <f>D31+H31</f>
        <v>259358</v>
      </c>
      <c r="M31" s="26">
        <f>E31+I31</f>
        <v>254929</v>
      </c>
      <c r="N31" s="41">
        <f>F31+J31</f>
        <v>-57960</v>
      </c>
      <c r="O31" s="26">
        <f>N31-M31</f>
        <v>-312889</v>
      </c>
      <c r="P31" s="26"/>
      <c r="Q31" s="83">
        <v>7620</v>
      </c>
      <c r="R31" s="42">
        <f>N31/Q31</f>
        <v>-7.606299212598425</v>
      </c>
      <c r="S31" s="42">
        <f>O31/Q31</f>
        <v>-41.061548556430445</v>
      </c>
    </row>
    <row r="32" spans="1:19" ht="16.5" x14ac:dyDescent="0.3">
      <c r="A32" s="22">
        <v>79</v>
      </c>
      <c r="B32" s="23">
        <v>4</v>
      </c>
      <c r="C32" s="15" t="s">
        <v>34</v>
      </c>
      <c r="D32" s="20">
        <v>52170</v>
      </c>
      <c r="E32" s="24">
        <v>25335</v>
      </c>
      <c r="F32" s="40">
        <v>14904</v>
      </c>
      <c r="H32" s="20">
        <v>52170</v>
      </c>
      <c r="I32" s="24">
        <v>4750</v>
      </c>
      <c r="J32" s="40">
        <v>-43056</v>
      </c>
      <c r="L32" s="26">
        <f>D32+H32</f>
        <v>104340</v>
      </c>
      <c r="M32" s="26">
        <f>E32+I32</f>
        <v>30085</v>
      </c>
      <c r="N32" s="41">
        <f>F32+J32</f>
        <v>-28152</v>
      </c>
      <c r="O32" s="26">
        <f>N32-M32</f>
        <v>-58237</v>
      </c>
      <c r="P32" s="26"/>
      <c r="Q32" s="83">
        <v>6565</v>
      </c>
      <c r="R32" s="42">
        <f>N32/Q32</f>
        <v>-4.2881949733434883</v>
      </c>
      <c r="S32" s="42">
        <f>O32/Q32</f>
        <v>-8.8708301599390715</v>
      </c>
    </row>
    <row r="33" spans="1:19" ht="16.5" x14ac:dyDescent="0.3">
      <c r="A33" s="22">
        <v>81</v>
      </c>
      <c r="B33" s="23">
        <v>7</v>
      </c>
      <c r="C33" s="15" t="s">
        <v>35</v>
      </c>
      <c r="D33" s="20">
        <v>10434</v>
      </c>
      <c r="E33" s="24">
        <v>0</v>
      </c>
      <c r="F33" s="40">
        <v>8280</v>
      </c>
      <c r="H33" s="20">
        <v>0</v>
      </c>
      <c r="I33" s="24">
        <v>4750</v>
      </c>
      <c r="J33" s="40">
        <v>-3312</v>
      </c>
      <c r="L33" s="26">
        <f>D33+H33</f>
        <v>10434</v>
      </c>
      <c r="M33" s="26">
        <f>E33+I33</f>
        <v>4750</v>
      </c>
      <c r="N33" s="41">
        <f>F33+J33</f>
        <v>4968</v>
      </c>
      <c r="O33" s="26">
        <f>N33-M33</f>
        <v>218</v>
      </c>
      <c r="P33" s="26"/>
      <c r="Q33" s="83">
        <v>2401</v>
      </c>
      <c r="R33" s="42">
        <f>N33/Q33</f>
        <v>2.0691378592253229</v>
      </c>
      <c r="S33" s="42">
        <f>O33/Q33</f>
        <v>9.0795501874219073E-2</v>
      </c>
    </row>
    <row r="34" spans="1:19" ht="16.5" x14ac:dyDescent="0.3">
      <c r="A34" s="22">
        <v>82</v>
      </c>
      <c r="B34" s="23">
        <v>5</v>
      </c>
      <c r="C34" s="15" t="s">
        <v>36</v>
      </c>
      <c r="D34" s="20">
        <v>2981</v>
      </c>
      <c r="E34" s="24">
        <v>0</v>
      </c>
      <c r="F34" s="40">
        <v>6624</v>
      </c>
      <c r="H34" s="20">
        <v>2981</v>
      </c>
      <c r="I34" s="24">
        <v>0</v>
      </c>
      <c r="J34" s="40">
        <v>3312</v>
      </c>
      <c r="L34" s="26">
        <f>D34+H34</f>
        <v>5962</v>
      </c>
      <c r="M34" s="26">
        <f>E34+I34</f>
        <v>0</v>
      </c>
      <c r="N34" s="41">
        <f>F34+J34</f>
        <v>9936</v>
      </c>
      <c r="O34" s="26">
        <f>N34-M34</f>
        <v>9936</v>
      </c>
      <c r="P34" s="26"/>
      <c r="Q34" s="83">
        <v>9346</v>
      </c>
      <c r="R34" s="42">
        <f>N34/Q34</f>
        <v>1.0631286111705542</v>
      </c>
      <c r="S34" s="42">
        <f>O34/Q34</f>
        <v>1.0631286111705542</v>
      </c>
    </row>
    <row r="35" spans="1:19" ht="16.5" x14ac:dyDescent="0.3">
      <c r="A35" s="22">
        <v>86</v>
      </c>
      <c r="B35" s="23">
        <v>5</v>
      </c>
      <c r="C35" s="15" t="s">
        <v>37</v>
      </c>
      <c r="D35" s="20">
        <v>64094</v>
      </c>
      <c r="E35" s="24">
        <v>45919</v>
      </c>
      <c r="F35" s="40">
        <v>8280</v>
      </c>
      <c r="H35" s="20">
        <v>64094</v>
      </c>
      <c r="I35" s="24">
        <v>15834</v>
      </c>
      <c r="J35" s="40">
        <v>-62928</v>
      </c>
      <c r="L35" s="26">
        <f>D35+H35</f>
        <v>128188</v>
      </c>
      <c r="M35" s="26">
        <f>E35+I35</f>
        <v>61753</v>
      </c>
      <c r="N35" s="41">
        <f>F35+J35</f>
        <v>-54648</v>
      </c>
      <c r="O35" s="26">
        <f>N35-M35</f>
        <v>-116401</v>
      </c>
      <c r="P35" s="26"/>
      <c r="Q35" s="83">
        <v>7862</v>
      </c>
      <c r="R35" s="42">
        <f>N35/Q35</f>
        <v>-6.9509030780971761</v>
      </c>
      <c r="S35" s="42">
        <f>O35/Q35</f>
        <v>-14.805520223861613</v>
      </c>
    </row>
    <row r="36" spans="1:19" ht="16.5" x14ac:dyDescent="0.3">
      <c r="A36" s="22">
        <v>90</v>
      </c>
      <c r="B36" s="23">
        <v>12</v>
      </c>
      <c r="C36" s="15" t="s">
        <v>38</v>
      </c>
      <c r="D36" s="20">
        <v>95396</v>
      </c>
      <c r="E36" s="24">
        <v>9500</v>
      </c>
      <c r="F36" s="40">
        <v>49680</v>
      </c>
      <c r="H36" s="20">
        <v>95396</v>
      </c>
      <c r="I36" s="24">
        <v>-47502</v>
      </c>
      <c r="J36" s="40">
        <v>-56304</v>
      </c>
      <c r="L36" s="26">
        <f>D36+H36</f>
        <v>190792</v>
      </c>
      <c r="M36" s="26">
        <f>E36+I36</f>
        <v>-38002</v>
      </c>
      <c r="N36" s="41">
        <f>F36+J36</f>
        <v>-6624</v>
      </c>
      <c r="O36" s="26">
        <f>N36-M36</f>
        <v>31378</v>
      </c>
      <c r="P36" s="26"/>
      <c r="Q36" s="83">
        <v>2888</v>
      </c>
      <c r="R36" s="42">
        <f>N36/Q36</f>
        <v>-2.2936288088642658</v>
      </c>
      <c r="S36" s="42">
        <f>O36/Q36</f>
        <v>10.864958448753463</v>
      </c>
    </row>
    <row r="37" spans="1:19" ht="16.5" x14ac:dyDescent="0.3">
      <c r="A37" s="22">
        <v>91</v>
      </c>
      <c r="B37" s="23">
        <v>1</v>
      </c>
      <c r="C37" s="15" t="s">
        <v>39</v>
      </c>
      <c r="D37" s="20">
        <v>11316332</v>
      </c>
      <c r="E37" s="24">
        <v>13071050</v>
      </c>
      <c r="F37" s="40">
        <v>12646872</v>
      </c>
      <c r="H37" s="20">
        <v>4655019</v>
      </c>
      <c r="I37" s="24">
        <v>2744050</v>
      </c>
      <c r="J37" s="40">
        <v>74520</v>
      </c>
      <c r="L37" s="26">
        <f>D37+H37</f>
        <v>15971351</v>
      </c>
      <c r="M37" s="26">
        <f>E37+I37</f>
        <v>15815100</v>
      </c>
      <c r="N37" s="41">
        <f>F37+J37</f>
        <v>12721392</v>
      </c>
      <c r="O37" s="26">
        <f>N37-M37</f>
        <v>-3093708</v>
      </c>
      <c r="P37" s="26"/>
      <c r="Q37" s="83">
        <v>694392</v>
      </c>
      <c r="R37" s="42">
        <f>N37/Q37</f>
        <v>18.320188020599314</v>
      </c>
      <c r="S37" s="42">
        <f>O37/Q37</f>
        <v>-4.4552759824421937</v>
      </c>
    </row>
    <row r="38" spans="1:19" ht="16.5" x14ac:dyDescent="0.3">
      <c r="A38" s="22">
        <v>92</v>
      </c>
      <c r="B38" s="23">
        <v>1</v>
      </c>
      <c r="C38" s="15" t="s">
        <v>40</v>
      </c>
      <c r="D38" s="20">
        <v>8791323</v>
      </c>
      <c r="E38" s="24">
        <v>9296200</v>
      </c>
      <c r="F38" s="40">
        <v>8905968</v>
      </c>
      <c r="H38" s="20">
        <v>3455118</v>
      </c>
      <c r="I38" s="24">
        <v>3713096</v>
      </c>
      <c r="J38" s="40">
        <v>-861120</v>
      </c>
      <c r="L38" s="26">
        <f>D38+H38</f>
        <v>12246441</v>
      </c>
      <c r="M38" s="26">
        <f>E38+I38</f>
        <v>13009296</v>
      </c>
      <c r="N38" s="41">
        <f>F38+J38</f>
        <v>8044848</v>
      </c>
      <c r="O38" s="26">
        <f>N38-M38</f>
        <v>-4964448</v>
      </c>
      <c r="P38" s="26"/>
      <c r="Q38" s="83">
        <v>252956</v>
      </c>
      <c r="R38" s="42">
        <f>N38/Q38</f>
        <v>31.803349199070194</v>
      </c>
      <c r="S38" s="42">
        <f>O38/Q38</f>
        <v>-19.625737282373219</v>
      </c>
    </row>
    <row r="39" spans="1:19" ht="16.5" x14ac:dyDescent="0.3">
      <c r="A39" s="22">
        <v>97</v>
      </c>
      <c r="B39" s="23">
        <v>10</v>
      </c>
      <c r="C39" s="15" t="s">
        <v>41</v>
      </c>
      <c r="D39" s="20">
        <v>53660</v>
      </c>
      <c r="E39" s="24">
        <v>57003</v>
      </c>
      <c r="F39" s="40">
        <v>57960</v>
      </c>
      <c r="H39" s="20">
        <v>-5962</v>
      </c>
      <c r="I39" s="24">
        <v>38002</v>
      </c>
      <c r="J39" s="40">
        <v>-1656</v>
      </c>
      <c r="L39" s="26">
        <f>D39+H39</f>
        <v>47698</v>
      </c>
      <c r="M39" s="26">
        <f>E39+I39</f>
        <v>95005</v>
      </c>
      <c r="N39" s="41">
        <f>F39+J39</f>
        <v>56304</v>
      </c>
      <c r="O39" s="26">
        <f>N39-M39</f>
        <v>-38701</v>
      </c>
      <c r="P39" s="26"/>
      <c r="Q39" s="83">
        <v>2023</v>
      </c>
      <c r="R39" s="42">
        <f>N39/Q39</f>
        <v>27.831932773109244</v>
      </c>
      <c r="S39" s="42">
        <f>O39/Q39</f>
        <v>-19.130499258526939</v>
      </c>
    </row>
    <row r="40" spans="1:19" ht="16.5" x14ac:dyDescent="0.3">
      <c r="A40" s="22">
        <v>98</v>
      </c>
      <c r="B40" s="23">
        <v>7</v>
      </c>
      <c r="C40" s="15" t="s">
        <v>42</v>
      </c>
      <c r="D40" s="20">
        <v>107320</v>
      </c>
      <c r="E40" s="24">
        <v>140923</v>
      </c>
      <c r="F40" s="40">
        <v>76176</v>
      </c>
      <c r="H40" s="20">
        <v>58132</v>
      </c>
      <c r="I40" s="24">
        <v>63336</v>
      </c>
      <c r="J40" s="40">
        <v>-43056</v>
      </c>
      <c r="L40" s="26">
        <f>D40+H40</f>
        <v>165452</v>
      </c>
      <c r="M40" s="26">
        <f>E40+I40</f>
        <v>204259</v>
      </c>
      <c r="N40" s="41">
        <f>F40+J40</f>
        <v>33120</v>
      </c>
      <c r="O40" s="26">
        <f>N40-M40</f>
        <v>-171139</v>
      </c>
      <c r="P40" s="26"/>
      <c r="Q40" s="83">
        <v>22775</v>
      </c>
      <c r="R40" s="42">
        <f>N40/Q40</f>
        <v>1.4542261251372119</v>
      </c>
      <c r="S40" s="42">
        <f>O40/Q40</f>
        <v>-7.5143358946212953</v>
      </c>
    </row>
    <row r="41" spans="1:19" ht="16.5" x14ac:dyDescent="0.3">
      <c r="A41" s="22">
        <v>102</v>
      </c>
      <c r="B41" s="23">
        <v>4</v>
      </c>
      <c r="C41" s="15" t="s">
        <v>43</v>
      </c>
      <c r="D41" s="20">
        <v>155018</v>
      </c>
      <c r="E41" s="24">
        <v>58586</v>
      </c>
      <c r="F41" s="40">
        <v>112608</v>
      </c>
      <c r="H41" s="20">
        <v>135641</v>
      </c>
      <c r="I41" s="24">
        <v>-243845</v>
      </c>
      <c r="J41" s="40">
        <v>-59616</v>
      </c>
      <c r="L41" s="26">
        <f>D41+H41</f>
        <v>290659</v>
      </c>
      <c r="M41" s="26">
        <f>E41+I41</f>
        <v>-185259</v>
      </c>
      <c r="N41" s="41">
        <f>F41+J41</f>
        <v>52992</v>
      </c>
      <c r="O41" s="26">
        <f>N41-M41</f>
        <v>238251</v>
      </c>
      <c r="P41" s="26"/>
      <c r="Q41" s="83">
        <v>9546</v>
      </c>
      <c r="R41" s="42">
        <f>N41/Q41</f>
        <v>5.5512256442489001</v>
      </c>
      <c r="S41" s="42">
        <f>O41/Q41</f>
        <v>24.958202388434948</v>
      </c>
    </row>
    <row r="42" spans="1:19" ht="16.5" x14ac:dyDescent="0.3">
      <c r="A42" s="22">
        <v>103</v>
      </c>
      <c r="B42" s="23">
        <v>5</v>
      </c>
      <c r="C42" s="15" t="s">
        <v>44</v>
      </c>
      <c r="D42" s="20">
        <v>0</v>
      </c>
      <c r="E42" s="24">
        <v>0</v>
      </c>
      <c r="F42" s="40">
        <v>0</v>
      </c>
      <c r="H42" s="20">
        <v>-11924</v>
      </c>
      <c r="I42" s="24">
        <v>0</v>
      </c>
      <c r="J42" s="40">
        <v>0</v>
      </c>
      <c r="L42" s="26">
        <f>D42+H42</f>
        <v>-11924</v>
      </c>
      <c r="M42" s="26">
        <f>E42+I42</f>
        <v>0</v>
      </c>
      <c r="N42" s="41">
        <f>F42+J42</f>
        <v>0</v>
      </c>
      <c r="O42" s="26">
        <f>N42-M42</f>
        <v>0</v>
      </c>
      <c r="P42" s="26"/>
      <c r="Q42" s="83">
        <v>2074</v>
      </c>
      <c r="R42" s="42">
        <f>N42/Q42</f>
        <v>0</v>
      </c>
      <c r="S42" s="42">
        <f>O42/Q42</f>
        <v>0</v>
      </c>
    </row>
    <row r="43" spans="1:19" ht="16.5" x14ac:dyDescent="0.3">
      <c r="A43" s="22">
        <v>105</v>
      </c>
      <c r="B43" s="23">
        <v>18</v>
      </c>
      <c r="C43" s="15" t="s">
        <v>45</v>
      </c>
      <c r="D43" s="20">
        <v>1491</v>
      </c>
      <c r="E43" s="24">
        <v>0</v>
      </c>
      <c r="F43" s="40">
        <v>18216</v>
      </c>
      <c r="H43" s="20">
        <v>-8943</v>
      </c>
      <c r="I43" s="24">
        <v>-6334</v>
      </c>
      <c r="J43" s="40">
        <v>16560</v>
      </c>
      <c r="L43" s="26">
        <f>D43+H43</f>
        <v>-7452</v>
      </c>
      <c r="M43" s="26">
        <f>E43+I43</f>
        <v>-6334</v>
      </c>
      <c r="N43" s="41">
        <f>F43+J43</f>
        <v>34776</v>
      </c>
      <c r="O43" s="26">
        <f>N43-M43</f>
        <v>41110</v>
      </c>
      <c r="P43" s="26"/>
      <c r="Q43" s="83">
        <v>1984</v>
      </c>
      <c r="R43" s="42">
        <f>N43/Q43</f>
        <v>17.528225806451612</v>
      </c>
      <c r="S43" s="42">
        <f>O43/Q43</f>
        <v>20.72076612903226</v>
      </c>
    </row>
    <row r="44" spans="1:19" ht="16.5" x14ac:dyDescent="0.3">
      <c r="A44" s="22">
        <v>106</v>
      </c>
      <c r="B44" s="23">
        <v>1</v>
      </c>
      <c r="C44" s="15" t="s">
        <v>46</v>
      </c>
      <c r="D44" s="20">
        <v>1029977</v>
      </c>
      <c r="E44" s="24">
        <v>805956</v>
      </c>
      <c r="F44" s="40">
        <v>486864</v>
      </c>
      <c r="H44" s="20">
        <v>232527</v>
      </c>
      <c r="I44" s="24">
        <v>201093</v>
      </c>
      <c r="J44" s="40">
        <v>-657432</v>
      </c>
      <c r="L44" s="26">
        <f>D44+H44</f>
        <v>1262504</v>
      </c>
      <c r="M44" s="26">
        <f>E44+I44</f>
        <v>1007049</v>
      </c>
      <c r="N44" s="41">
        <f>F44+J44</f>
        <v>-170568</v>
      </c>
      <c r="O44" s="26">
        <f>N44-M44</f>
        <v>-1177617</v>
      </c>
      <c r="P44" s="26"/>
      <c r="Q44" s="83">
        <v>47015</v>
      </c>
      <c r="R44" s="42">
        <f>N44/Q44</f>
        <v>-3.62794852706583</v>
      </c>
      <c r="S44" s="42">
        <f>O44/Q44</f>
        <v>-25.04768690843348</v>
      </c>
    </row>
    <row r="45" spans="1:19" ht="16.5" x14ac:dyDescent="0.3">
      <c r="A45" s="22">
        <v>108</v>
      </c>
      <c r="B45" s="23">
        <v>6</v>
      </c>
      <c r="C45" s="15" t="s">
        <v>47</v>
      </c>
      <c r="D45" s="20">
        <v>19377</v>
      </c>
      <c r="E45" s="24">
        <v>0</v>
      </c>
      <c r="F45" s="40">
        <v>3312</v>
      </c>
      <c r="H45" s="20">
        <v>-43226</v>
      </c>
      <c r="I45" s="24">
        <v>-60170</v>
      </c>
      <c r="J45" s="40">
        <v>-18216</v>
      </c>
      <c r="L45" s="26">
        <f>D45+H45</f>
        <v>-23849</v>
      </c>
      <c r="M45" s="26">
        <f>E45+I45</f>
        <v>-60170</v>
      </c>
      <c r="N45" s="41">
        <f>F45+J45</f>
        <v>-14904</v>
      </c>
      <c r="O45" s="26">
        <f>N45-M45</f>
        <v>45266</v>
      </c>
      <c r="P45" s="26"/>
      <c r="Q45" s="83">
        <v>10249</v>
      </c>
      <c r="R45" s="42">
        <f>N45/Q45</f>
        <v>-1.4541906527466095</v>
      </c>
      <c r="S45" s="42">
        <f>O45/Q45</f>
        <v>4.4166260122938823</v>
      </c>
    </row>
    <row r="46" spans="1:19" ht="16.5" x14ac:dyDescent="0.3">
      <c r="A46" s="22">
        <v>109</v>
      </c>
      <c r="B46" s="23">
        <v>5</v>
      </c>
      <c r="C46" s="15" t="s">
        <v>48</v>
      </c>
      <c r="D46" s="20">
        <v>1189467</v>
      </c>
      <c r="E46" s="24">
        <v>1634079</v>
      </c>
      <c r="F46" s="40">
        <v>1242000</v>
      </c>
      <c r="H46" s="20">
        <v>809374</v>
      </c>
      <c r="I46" s="24">
        <v>494024</v>
      </c>
      <c r="J46" s="40">
        <v>-79488</v>
      </c>
      <c r="L46" s="26">
        <f>D46+H46</f>
        <v>1998841</v>
      </c>
      <c r="M46" s="26">
        <f>E46+I46</f>
        <v>2128103</v>
      </c>
      <c r="N46" s="41">
        <f>F46+J46</f>
        <v>1162512</v>
      </c>
      <c r="O46" s="26">
        <f>N46-M46</f>
        <v>-965591</v>
      </c>
      <c r="P46" s="26"/>
      <c r="Q46" s="83">
        <v>68614</v>
      </c>
      <c r="R46" s="42">
        <f>N46/Q46</f>
        <v>16.942781356574461</v>
      </c>
      <c r="S46" s="42">
        <f>O46/Q46</f>
        <v>-14.072798554230914</v>
      </c>
    </row>
    <row r="47" spans="1:19" ht="16.5" x14ac:dyDescent="0.3">
      <c r="A47" s="22">
        <v>111</v>
      </c>
      <c r="B47" s="23">
        <v>7</v>
      </c>
      <c r="C47" s="15" t="s">
        <v>49</v>
      </c>
      <c r="D47" s="20">
        <v>144584</v>
      </c>
      <c r="E47" s="24">
        <v>152007</v>
      </c>
      <c r="F47" s="40">
        <v>225216</v>
      </c>
      <c r="H47" s="20">
        <v>89434</v>
      </c>
      <c r="I47" s="24">
        <v>30085</v>
      </c>
      <c r="J47" s="40">
        <v>64584</v>
      </c>
      <c r="L47" s="26">
        <f>D47+H47</f>
        <v>234018</v>
      </c>
      <c r="M47" s="26">
        <f>E47+I47</f>
        <v>182092</v>
      </c>
      <c r="N47" s="41">
        <f>F47+J47</f>
        <v>289800</v>
      </c>
      <c r="O47" s="26">
        <f>N47-M47</f>
        <v>107708</v>
      </c>
      <c r="P47" s="26"/>
      <c r="Q47" s="83">
        <v>17694</v>
      </c>
      <c r="R47" s="42">
        <f>N47/Q47</f>
        <v>16.378433367243133</v>
      </c>
      <c r="S47" s="42">
        <f>O47/Q47</f>
        <v>6.0872612184921442</v>
      </c>
    </row>
    <row r="48" spans="1:19" ht="16.5" x14ac:dyDescent="0.3">
      <c r="A48" s="22">
        <v>139</v>
      </c>
      <c r="B48" s="23">
        <v>17</v>
      </c>
      <c r="C48" s="15" t="s">
        <v>50</v>
      </c>
      <c r="D48" s="20">
        <v>14906</v>
      </c>
      <c r="E48" s="24">
        <v>0</v>
      </c>
      <c r="F48" s="40">
        <v>6624</v>
      </c>
      <c r="H48" s="20">
        <v>0</v>
      </c>
      <c r="I48" s="24">
        <v>-12667</v>
      </c>
      <c r="J48" s="40">
        <v>-9936</v>
      </c>
      <c r="L48" s="26">
        <f>D48+H48</f>
        <v>14906</v>
      </c>
      <c r="M48" s="26">
        <f>E48+I48</f>
        <v>-12667</v>
      </c>
      <c r="N48" s="41">
        <f>F48+J48</f>
        <v>-3312</v>
      </c>
      <c r="O48" s="26">
        <f>N48-M48</f>
        <v>9355</v>
      </c>
      <c r="P48" s="26"/>
      <c r="Q48" s="83">
        <v>9755</v>
      </c>
      <c r="R48" s="42">
        <f>N48/Q48</f>
        <v>-0.33951819579702719</v>
      </c>
      <c r="S48" s="42">
        <f>O48/Q48</f>
        <v>0.95899538698103537</v>
      </c>
    </row>
    <row r="49" spans="1:19" ht="16.5" x14ac:dyDescent="0.3">
      <c r="A49" s="22">
        <v>140</v>
      </c>
      <c r="B49" s="23">
        <v>11</v>
      </c>
      <c r="C49" s="15" t="s">
        <v>51</v>
      </c>
      <c r="D49" s="20">
        <v>247433</v>
      </c>
      <c r="E49" s="24">
        <v>196343</v>
      </c>
      <c r="F49" s="40">
        <v>304704</v>
      </c>
      <c r="H49" s="20">
        <v>280225</v>
      </c>
      <c r="I49" s="24">
        <v>-28501</v>
      </c>
      <c r="J49" s="40">
        <v>29808</v>
      </c>
      <c r="L49" s="26">
        <f>D49+H49</f>
        <v>527658</v>
      </c>
      <c r="M49" s="26">
        <f>E49+I49</f>
        <v>167842</v>
      </c>
      <c r="N49" s="41">
        <f>F49+J49</f>
        <v>334512</v>
      </c>
      <c r="O49" s="26">
        <f>N49-M49</f>
        <v>166670</v>
      </c>
      <c r="P49" s="26"/>
      <c r="Q49" s="83">
        <v>20205</v>
      </c>
      <c r="R49" s="42">
        <f>N49/Q49</f>
        <v>16.555902004454342</v>
      </c>
      <c r="S49" s="42">
        <f>O49/Q49</f>
        <v>8.2489482801286815</v>
      </c>
    </row>
    <row r="50" spans="1:19" ht="16.5" x14ac:dyDescent="0.3">
      <c r="A50" s="22">
        <v>142</v>
      </c>
      <c r="B50" s="23">
        <v>7</v>
      </c>
      <c r="C50" s="15" t="s">
        <v>52</v>
      </c>
      <c r="D50" s="20">
        <v>5962</v>
      </c>
      <c r="E50" s="24">
        <v>20584</v>
      </c>
      <c r="F50" s="40">
        <v>36432</v>
      </c>
      <c r="H50" s="20">
        <v>5962</v>
      </c>
      <c r="I50" s="24">
        <v>20584</v>
      </c>
      <c r="J50" s="40">
        <v>29808</v>
      </c>
      <c r="L50" s="26">
        <f>D50+H50</f>
        <v>11924</v>
      </c>
      <c r="M50" s="26">
        <f>E50+I50</f>
        <v>41168</v>
      </c>
      <c r="N50" s="41">
        <f>F50+J50</f>
        <v>66240</v>
      </c>
      <c r="O50" s="26">
        <f>N50-M50</f>
        <v>25072</v>
      </c>
      <c r="P50" s="26"/>
      <c r="Q50" s="83">
        <v>6329</v>
      </c>
      <c r="R50" s="42">
        <f>N50/Q50</f>
        <v>10.466108389951019</v>
      </c>
      <c r="S50" s="42">
        <f>O50/Q50</f>
        <v>3.9614473060515087</v>
      </c>
    </row>
    <row r="51" spans="1:19" ht="16.5" x14ac:dyDescent="0.3">
      <c r="A51" s="22">
        <v>143</v>
      </c>
      <c r="B51" s="23">
        <v>6</v>
      </c>
      <c r="C51" s="15" t="s">
        <v>53</v>
      </c>
      <c r="D51" s="20">
        <v>29811</v>
      </c>
      <c r="E51" s="24">
        <v>63336</v>
      </c>
      <c r="F51" s="40">
        <v>18216</v>
      </c>
      <c r="H51" s="20">
        <v>250414</v>
      </c>
      <c r="I51" s="24">
        <v>-115589</v>
      </c>
      <c r="J51" s="40">
        <v>-14904</v>
      </c>
      <c r="L51" s="26">
        <f>D51+H51</f>
        <v>280225</v>
      </c>
      <c r="M51" s="26">
        <f>E51+I51</f>
        <v>-52253</v>
      </c>
      <c r="N51" s="41">
        <f>F51+J51</f>
        <v>3312</v>
      </c>
      <c r="O51" s="26">
        <f>N51-M51</f>
        <v>55565</v>
      </c>
      <c r="P51" s="26"/>
      <c r="Q51" s="83">
        <v>6704</v>
      </c>
      <c r="R51" s="42">
        <f>N51/Q51</f>
        <v>0.49403341288782815</v>
      </c>
      <c r="S51" s="42">
        <f>O51/Q51</f>
        <v>8.2883353221957048</v>
      </c>
    </row>
    <row r="52" spans="1:19" ht="16.5" x14ac:dyDescent="0.3">
      <c r="A52" s="22">
        <v>145</v>
      </c>
      <c r="B52" s="23">
        <v>14</v>
      </c>
      <c r="C52" s="15" t="s">
        <v>54</v>
      </c>
      <c r="D52" s="20">
        <v>166943</v>
      </c>
      <c r="E52" s="24">
        <v>201093</v>
      </c>
      <c r="F52" s="40">
        <v>213624</v>
      </c>
      <c r="H52" s="20">
        <v>37264</v>
      </c>
      <c r="I52" s="24">
        <v>69670</v>
      </c>
      <c r="J52" s="40">
        <v>28152</v>
      </c>
      <c r="L52" s="26">
        <f>D52+H52</f>
        <v>204207</v>
      </c>
      <c r="M52" s="26">
        <f>E52+I52</f>
        <v>270763</v>
      </c>
      <c r="N52" s="41">
        <f>F52+J52</f>
        <v>241776</v>
      </c>
      <c r="O52" s="26">
        <f>N52-M52</f>
        <v>-28987</v>
      </c>
      <c r="P52" s="26"/>
      <c r="Q52" s="83">
        <v>12405</v>
      </c>
      <c r="R52" s="42">
        <f>N52/Q52</f>
        <v>19.490205562273278</v>
      </c>
      <c r="S52" s="42">
        <f>O52/Q52</f>
        <v>-2.3367190648931881</v>
      </c>
    </row>
    <row r="53" spans="1:19" ht="16.5" x14ac:dyDescent="0.3">
      <c r="A53" s="22">
        <v>146</v>
      </c>
      <c r="B53" s="23">
        <v>12</v>
      </c>
      <c r="C53" s="15" t="s">
        <v>55</v>
      </c>
      <c r="D53" s="20">
        <v>0</v>
      </c>
      <c r="E53" s="24">
        <v>3167</v>
      </c>
      <c r="F53" s="40">
        <v>66240</v>
      </c>
      <c r="H53" s="20">
        <v>0</v>
      </c>
      <c r="I53" s="24">
        <v>3167</v>
      </c>
      <c r="J53" s="40">
        <v>66240</v>
      </c>
      <c r="L53" s="26">
        <f>D53+H53</f>
        <v>0</v>
      </c>
      <c r="M53" s="26">
        <f>E53+I53</f>
        <v>6334</v>
      </c>
      <c r="N53" s="41">
        <f>F53+J53</f>
        <v>132480</v>
      </c>
      <c r="O53" s="26">
        <f>N53-M53</f>
        <v>126146</v>
      </c>
      <c r="P53" s="26"/>
      <c r="Q53" s="83">
        <v>4293</v>
      </c>
      <c r="R53" s="42">
        <f>N53/Q53</f>
        <v>30.859538784067087</v>
      </c>
      <c r="S53" s="42">
        <f>O53/Q53</f>
        <v>29.384113673421851</v>
      </c>
    </row>
    <row r="54" spans="1:19" ht="16.5" x14ac:dyDescent="0.3">
      <c r="A54" s="22">
        <v>148</v>
      </c>
      <c r="B54" s="23">
        <v>19</v>
      </c>
      <c r="C54" s="15" t="s">
        <v>56</v>
      </c>
      <c r="D54" s="20">
        <v>98377</v>
      </c>
      <c r="E54" s="24">
        <v>63336</v>
      </c>
      <c r="F54" s="40">
        <v>34776</v>
      </c>
      <c r="H54" s="20">
        <v>81981</v>
      </c>
      <c r="I54" s="24">
        <v>44335</v>
      </c>
      <c r="J54" s="40">
        <v>-74520</v>
      </c>
      <c r="L54" s="26">
        <f>D54+H54</f>
        <v>180358</v>
      </c>
      <c r="M54" s="26">
        <f>E54+I54</f>
        <v>107671</v>
      </c>
      <c r="N54" s="41">
        <f>F54+J54</f>
        <v>-39744</v>
      </c>
      <c r="O54" s="26">
        <f>N54-M54</f>
        <v>-147415</v>
      </c>
      <c r="P54" s="26"/>
      <c r="Q54" s="83">
        <v>7244</v>
      </c>
      <c r="R54" s="42">
        <f>N54/Q54</f>
        <v>-5.4864715626725564</v>
      </c>
      <c r="S54" s="42">
        <f>O54/Q54</f>
        <v>-20.34994478188846</v>
      </c>
    </row>
    <row r="55" spans="1:19" ht="16.5" x14ac:dyDescent="0.3">
      <c r="A55" s="22">
        <v>149</v>
      </c>
      <c r="B55" s="23">
        <v>1</v>
      </c>
      <c r="C55" s="15" t="s">
        <v>57</v>
      </c>
      <c r="D55" s="20">
        <v>23849</v>
      </c>
      <c r="E55" s="24">
        <v>19001</v>
      </c>
      <c r="F55" s="40">
        <v>24840</v>
      </c>
      <c r="H55" s="20">
        <v>-2981</v>
      </c>
      <c r="I55" s="24">
        <v>-45919</v>
      </c>
      <c r="J55" s="40">
        <v>-1656</v>
      </c>
      <c r="L55" s="26">
        <f>D55+H55</f>
        <v>20868</v>
      </c>
      <c r="M55" s="26">
        <f>E55+I55</f>
        <v>-26918</v>
      </c>
      <c r="N55" s="41">
        <f>F55+J55</f>
        <v>23184</v>
      </c>
      <c r="O55" s="26">
        <f>N55-M55</f>
        <v>50102</v>
      </c>
      <c r="P55" s="26"/>
      <c r="Q55" s="83">
        <v>5391</v>
      </c>
      <c r="R55" s="42">
        <f>N55/Q55</f>
        <v>4.3005008347245406</v>
      </c>
      <c r="S55" s="42">
        <f>O55/Q55</f>
        <v>9.2936375440549064</v>
      </c>
    </row>
    <row r="56" spans="1:19" ht="16.5" x14ac:dyDescent="0.3">
      <c r="A56" s="22">
        <v>151</v>
      </c>
      <c r="B56" s="23">
        <v>14</v>
      </c>
      <c r="C56" s="15" t="s">
        <v>58</v>
      </c>
      <c r="D56" s="20">
        <v>44717</v>
      </c>
      <c r="E56" s="24">
        <v>6334</v>
      </c>
      <c r="F56" s="40">
        <v>23184</v>
      </c>
      <c r="H56" s="20">
        <v>44717</v>
      </c>
      <c r="I56" s="24">
        <v>-17418</v>
      </c>
      <c r="J56" s="40">
        <v>-26496</v>
      </c>
      <c r="L56" s="26">
        <f>D56+H56</f>
        <v>89434</v>
      </c>
      <c r="M56" s="26">
        <f>E56+I56</f>
        <v>-11084</v>
      </c>
      <c r="N56" s="41">
        <f>F56+J56</f>
        <v>-3312</v>
      </c>
      <c r="O56" s="26">
        <f>N56-M56</f>
        <v>7772</v>
      </c>
      <c r="P56" s="26"/>
      <c r="Q56" s="83">
        <v>1771</v>
      </c>
      <c r="R56" s="42">
        <f>N56/Q56</f>
        <v>-1.8701298701298701</v>
      </c>
      <c r="S56" s="42">
        <f>O56/Q56</f>
        <v>4.3884810841332582</v>
      </c>
    </row>
    <row r="57" spans="1:19" ht="16.5" x14ac:dyDescent="0.3">
      <c r="A57" s="22">
        <v>152</v>
      </c>
      <c r="B57" s="23">
        <v>14</v>
      </c>
      <c r="C57" s="15" t="s">
        <v>59</v>
      </c>
      <c r="D57" s="20">
        <v>43226</v>
      </c>
      <c r="E57" s="24">
        <v>7917</v>
      </c>
      <c r="F57" s="40">
        <v>0</v>
      </c>
      <c r="H57" s="20">
        <v>43226</v>
      </c>
      <c r="I57" s="24">
        <v>-3167</v>
      </c>
      <c r="J57" s="40">
        <v>-48024</v>
      </c>
      <c r="L57" s="26">
        <f>D57+H57</f>
        <v>86452</v>
      </c>
      <c r="M57" s="26">
        <f>E57+I57</f>
        <v>4750</v>
      </c>
      <c r="N57" s="41">
        <f>F57+J57</f>
        <v>-48024</v>
      </c>
      <c r="O57" s="26">
        <f>N57-M57</f>
        <v>-52774</v>
      </c>
      <c r="P57" s="26"/>
      <c r="Q57" s="83">
        <v>4261</v>
      </c>
      <c r="R57" s="42">
        <f>N57/Q57</f>
        <v>-11.270593757333959</v>
      </c>
      <c r="S57" s="42">
        <f>O57/Q57</f>
        <v>-12.385355550340297</v>
      </c>
    </row>
    <row r="58" spans="1:19" ht="16.5" x14ac:dyDescent="0.3">
      <c r="A58" s="22">
        <v>153</v>
      </c>
      <c r="B58" s="23">
        <v>9</v>
      </c>
      <c r="C58" s="15" t="s">
        <v>60</v>
      </c>
      <c r="D58" s="20">
        <v>478470</v>
      </c>
      <c r="E58" s="24">
        <v>250179</v>
      </c>
      <c r="F58" s="40">
        <v>496800</v>
      </c>
      <c r="H58" s="20">
        <v>350282</v>
      </c>
      <c r="I58" s="24">
        <v>-71253</v>
      </c>
      <c r="J58" s="40">
        <v>-34776</v>
      </c>
      <c r="L58" s="26">
        <f>D58+H58</f>
        <v>828752</v>
      </c>
      <c r="M58" s="26">
        <f>E58+I58</f>
        <v>178926</v>
      </c>
      <c r="N58" s="41">
        <f>F58+J58</f>
        <v>462024</v>
      </c>
      <c r="O58" s="26">
        <f>N58-M58</f>
        <v>283098</v>
      </c>
      <c r="P58" s="26"/>
      <c r="Q58" s="83">
        <v>24345</v>
      </c>
      <c r="R58" s="42">
        <f>N58/Q58</f>
        <v>18.978188539741218</v>
      </c>
      <c r="S58" s="42">
        <f>O58/Q58</f>
        <v>11.628589032655576</v>
      </c>
    </row>
    <row r="59" spans="1:19" ht="16.5" x14ac:dyDescent="0.3">
      <c r="A59" s="22">
        <v>165</v>
      </c>
      <c r="B59" s="23">
        <v>5</v>
      </c>
      <c r="C59" s="15" t="s">
        <v>61</v>
      </c>
      <c r="D59" s="20">
        <v>160980</v>
      </c>
      <c r="E59" s="24">
        <v>72837</v>
      </c>
      <c r="F59" s="40">
        <v>67896</v>
      </c>
      <c r="H59" s="20">
        <v>83471</v>
      </c>
      <c r="I59" s="24">
        <v>-93421</v>
      </c>
      <c r="J59" s="40">
        <v>-110952</v>
      </c>
      <c r="L59" s="26">
        <f>D59+H59</f>
        <v>244451</v>
      </c>
      <c r="M59" s="26">
        <f>E59+I59</f>
        <v>-20584</v>
      </c>
      <c r="N59" s="41">
        <f>F59+J59</f>
        <v>-43056</v>
      </c>
      <c r="O59" s="26">
        <f>N59-M59</f>
        <v>-22472</v>
      </c>
      <c r="P59" s="26"/>
      <c r="Q59" s="83">
        <v>15867</v>
      </c>
      <c r="R59" s="42">
        <f>N59/Q59</f>
        <v>-2.7135564378899604</v>
      </c>
      <c r="S59" s="42">
        <f>O59/Q59</f>
        <v>-1.4162727673788367</v>
      </c>
    </row>
    <row r="60" spans="1:19" ht="16.5" x14ac:dyDescent="0.3">
      <c r="A60" s="22">
        <v>167</v>
      </c>
      <c r="B60" s="23">
        <v>12</v>
      </c>
      <c r="C60" s="15" t="s">
        <v>62</v>
      </c>
      <c r="D60" s="20">
        <v>2304406</v>
      </c>
      <c r="E60" s="24">
        <v>2485954</v>
      </c>
      <c r="F60" s="40">
        <v>2265408</v>
      </c>
      <c r="H60" s="20">
        <v>1003147</v>
      </c>
      <c r="I60" s="24">
        <v>190009</v>
      </c>
      <c r="J60" s="40">
        <v>-294768</v>
      </c>
      <c r="L60" s="26">
        <f>D60+H60</f>
        <v>3307553</v>
      </c>
      <c r="M60" s="26">
        <f>E60+I60</f>
        <v>2675963</v>
      </c>
      <c r="N60" s="41">
        <f>F60+J60</f>
        <v>1970640</v>
      </c>
      <c r="O60" s="26">
        <f>N60-M60</f>
        <v>-705323</v>
      </c>
      <c r="P60" s="26"/>
      <c r="Q60" s="83">
        <v>79129</v>
      </c>
      <c r="R60" s="42">
        <f>N60/Q60</f>
        <v>24.904143866344828</v>
      </c>
      <c r="S60" s="42">
        <f>O60/Q60</f>
        <v>-8.9135841474048707</v>
      </c>
    </row>
    <row r="61" spans="1:19" ht="16.5" x14ac:dyDescent="0.3">
      <c r="A61" s="22">
        <v>169</v>
      </c>
      <c r="B61" s="23">
        <v>5</v>
      </c>
      <c r="C61" s="15" t="s">
        <v>63</v>
      </c>
      <c r="D61" s="20">
        <v>38755</v>
      </c>
      <c r="E61" s="24">
        <v>9500</v>
      </c>
      <c r="F61" s="40">
        <v>11592</v>
      </c>
      <c r="H61" s="20">
        <v>32792</v>
      </c>
      <c r="I61" s="24">
        <v>-4750</v>
      </c>
      <c r="J61" s="40">
        <v>-31464</v>
      </c>
      <c r="L61" s="26">
        <f>D61+H61</f>
        <v>71547</v>
      </c>
      <c r="M61" s="26">
        <f>E61+I61</f>
        <v>4750</v>
      </c>
      <c r="N61" s="41">
        <f>F61+J61</f>
        <v>-19872</v>
      </c>
      <c r="O61" s="26">
        <f>N61-M61</f>
        <v>-24622</v>
      </c>
      <c r="P61" s="26"/>
      <c r="Q61" s="83">
        <v>4795</v>
      </c>
      <c r="R61" s="42">
        <f>N61/Q61</f>
        <v>-4.1443169968717415</v>
      </c>
      <c r="S61" s="42">
        <f>O61/Q61</f>
        <v>-5.1349322210636084</v>
      </c>
    </row>
    <row r="62" spans="1:19" ht="16.5" x14ac:dyDescent="0.3">
      <c r="A62" s="22">
        <v>171</v>
      </c>
      <c r="B62" s="23">
        <v>11</v>
      </c>
      <c r="C62" s="15" t="s">
        <v>64</v>
      </c>
      <c r="D62" s="20">
        <v>187811</v>
      </c>
      <c r="E62" s="24">
        <v>57003</v>
      </c>
      <c r="F62" s="40">
        <v>26496</v>
      </c>
      <c r="H62" s="20">
        <v>187811</v>
      </c>
      <c r="I62" s="24">
        <v>-109255</v>
      </c>
      <c r="J62" s="40">
        <v>-182160</v>
      </c>
      <c r="L62" s="26">
        <f>D62+H62</f>
        <v>375622</v>
      </c>
      <c r="M62" s="26">
        <f>E62+I62</f>
        <v>-52252</v>
      </c>
      <c r="N62" s="41">
        <f>F62+J62</f>
        <v>-155664</v>
      </c>
      <c r="O62" s="26">
        <f>N62-M62</f>
        <v>-103412</v>
      </c>
      <c r="P62" s="26"/>
      <c r="Q62" s="83">
        <v>4494</v>
      </c>
      <c r="R62" s="42">
        <f>N62/Q62</f>
        <v>-34.638184245660881</v>
      </c>
      <c r="S62" s="42">
        <f>O62/Q62</f>
        <v>-23.011125945705384</v>
      </c>
    </row>
    <row r="63" spans="1:19" ht="16.5" x14ac:dyDescent="0.3">
      <c r="A63" s="22">
        <v>172</v>
      </c>
      <c r="B63" s="23">
        <v>13</v>
      </c>
      <c r="C63" s="15" t="s">
        <v>65</v>
      </c>
      <c r="D63" s="20">
        <v>429281</v>
      </c>
      <c r="E63" s="24">
        <v>289764</v>
      </c>
      <c r="F63" s="40">
        <v>321264</v>
      </c>
      <c r="H63" s="20">
        <v>429281</v>
      </c>
      <c r="I63" s="24">
        <v>-351517</v>
      </c>
      <c r="J63" s="40">
        <v>-155664</v>
      </c>
      <c r="L63" s="26">
        <f>D63+H63</f>
        <v>858562</v>
      </c>
      <c r="M63" s="26">
        <f>E63+I63</f>
        <v>-61753</v>
      </c>
      <c r="N63" s="41">
        <f>F63+J63</f>
        <v>165600</v>
      </c>
      <c r="O63" s="26">
        <f>N63-M63</f>
        <v>227353</v>
      </c>
      <c r="P63" s="26"/>
      <c r="Q63" s="83">
        <v>4079</v>
      </c>
      <c r="R63" s="42">
        <f>N63/Q63</f>
        <v>40.598185829860263</v>
      </c>
      <c r="S63" s="42">
        <f>O63/Q63</f>
        <v>55.737435645991667</v>
      </c>
    </row>
    <row r="64" spans="1:19" ht="16.5" x14ac:dyDescent="0.3">
      <c r="A64" s="22">
        <v>176</v>
      </c>
      <c r="B64" s="23">
        <v>12</v>
      </c>
      <c r="C64" s="15" t="s">
        <v>66</v>
      </c>
      <c r="D64" s="20">
        <v>56641</v>
      </c>
      <c r="E64" s="24">
        <v>9500</v>
      </c>
      <c r="F64" s="40">
        <v>19872</v>
      </c>
      <c r="H64" s="20">
        <v>46207</v>
      </c>
      <c r="I64" s="24">
        <v>-66503</v>
      </c>
      <c r="J64" s="40">
        <v>-43056</v>
      </c>
      <c r="L64" s="26">
        <f>D64+H64</f>
        <v>102848</v>
      </c>
      <c r="M64" s="26">
        <f>E64+I64</f>
        <v>-57003</v>
      </c>
      <c r="N64" s="41">
        <f>F64+J64</f>
        <v>-23184</v>
      </c>
      <c r="O64" s="26">
        <f>N64-M64</f>
        <v>33819</v>
      </c>
      <c r="P64" s="26"/>
      <c r="Q64" s="83">
        <v>4059</v>
      </c>
      <c r="R64" s="42">
        <f>N64/Q64</f>
        <v>-5.7117516629711753</v>
      </c>
      <c r="S64" s="42">
        <f>O64/Q64</f>
        <v>8.3318551367331857</v>
      </c>
    </row>
    <row r="65" spans="1:19" ht="16.5" x14ac:dyDescent="0.3">
      <c r="A65" s="22">
        <v>177</v>
      </c>
      <c r="B65" s="23">
        <v>6</v>
      </c>
      <c r="C65" s="15" t="s">
        <v>67</v>
      </c>
      <c r="D65" s="20">
        <v>0</v>
      </c>
      <c r="E65" s="24">
        <v>0</v>
      </c>
      <c r="F65" s="40">
        <v>0</v>
      </c>
      <c r="H65" s="20">
        <v>0</v>
      </c>
      <c r="I65" s="24">
        <v>0</v>
      </c>
      <c r="J65" s="40">
        <v>0</v>
      </c>
      <c r="L65" s="26">
        <f>D65+H65</f>
        <v>0</v>
      </c>
      <c r="M65" s="26">
        <f>E65+I65</f>
        <v>0</v>
      </c>
      <c r="N65" s="41">
        <f>F65+J65</f>
        <v>0</v>
      </c>
      <c r="O65" s="26">
        <f>N65-M65</f>
        <v>0</v>
      </c>
      <c r="P65" s="26"/>
      <c r="Q65" s="83">
        <v>1663</v>
      </c>
      <c r="R65" s="42">
        <f>N65/Q65</f>
        <v>0</v>
      </c>
      <c r="S65" s="42">
        <f>O65/Q65</f>
        <v>0</v>
      </c>
    </row>
    <row r="66" spans="1:19" ht="16.5" x14ac:dyDescent="0.3">
      <c r="A66" s="22">
        <v>178</v>
      </c>
      <c r="B66" s="23">
        <v>10</v>
      </c>
      <c r="C66" s="15" t="s">
        <v>68</v>
      </c>
      <c r="D66" s="20">
        <v>61113</v>
      </c>
      <c r="E66" s="24">
        <v>0</v>
      </c>
      <c r="F66" s="40">
        <v>0</v>
      </c>
      <c r="H66" s="20">
        <v>61113</v>
      </c>
      <c r="I66" s="24">
        <v>-308765</v>
      </c>
      <c r="J66" s="40">
        <v>-67896</v>
      </c>
      <c r="L66" s="26">
        <f>D66+H66</f>
        <v>122226</v>
      </c>
      <c r="M66" s="26">
        <f>E66+I66</f>
        <v>-308765</v>
      </c>
      <c r="N66" s="41">
        <f>F66+J66</f>
        <v>-67896</v>
      </c>
      <c r="O66" s="26">
        <f>N66-M66</f>
        <v>240869</v>
      </c>
      <c r="P66" s="26"/>
      <c r="Q66" s="83">
        <v>5569</v>
      </c>
      <c r="R66" s="42">
        <f>N66/Q66</f>
        <v>-12.191775902316394</v>
      </c>
      <c r="S66" s="42">
        <f>O66/Q66</f>
        <v>43.251750763153169</v>
      </c>
    </row>
    <row r="67" spans="1:19" ht="16.5" x14ac:dyDescent="0.3">
      <c r="A67" s="22">
        <v>179</v>
      </c>
      <c r="B67" s="23">
        <v>13</v>
      </c>
      <c r="C67" s="15" t="s">
        <v>69</v>
      </c>
      <c r="D67" s="20">
        <v>1837860</v>
      </c>
      <c r="E67" s="24">
        <v>2156604</v>
      </c>
      <c r="F67" s="40">
        <v>1808352</v>
      </c>
      <c r="H67" s="20">
        <v>515734</v>
      </c>
      <c r="I67" s="24">
        <v>156758</v>
      </c>
      <c r="J67" s="40">
        <v>-233496</v>
      </c>
      <c r="L67" s="26">
        <f>D67+H67</f>
        <v>2353594</v>
      </c>
      <c r="M67" s="26">
        <f>E67+I67</f>
        <v>2313362</v>
      </c>
      <c r="N67" s="41">
        <f>F67+J67</f>
        <v>1574856</v>
      </c>
      <c r="O67" s="26">
        <f>N67-M67</f>
        <v>-738506</v>
      </c>
      <c r="P67" s="26"/>
      <c r="Q67" s="83">
        <v>149895</v>
      </c>
      <c r="R67" s="42">
        <f>N67/Q67</f>
        <v>10.506394476133293</v>
      </c>
      <c r="S67" s="42">
        <f>O67/Q67</f>
        <v>-4.9268221088094997</v>
      </c>
    </row>
    <row r="68" spans="1:19" ht="16.5" x14ac:dyDescent="0.3">
      <c r="A68" s="22">
        <v>181</v>
      </c>
      <c r="B68" s="23">
        <v>4</v>
      </c>
      <c r="C68" s="15" t="s">
        <v>70</v>
      </c>
      <c r="D68" s="20">
        <v>0</v>
      </c>
      <c r="E68" s="24">
        <v>0</v>
      </c>
      <c r="F68" s="40">
        <v>43056</v>
      </c>
      <c r="H68" s="20">
        <v>0</v>
      </c>
      <c r="I68" s="24">
        <v>0</v>
      </c>
      <c r="J68" s="40">
        <v>43056</v>
      </c>
      <c r="L68" s="26">
        <f>D68+H68</f>
        <v>0</v>
      </c>
      <c r="M68" s="26">
        <f>E68+I68</f>
        <v>0</v>
      </c>
      <c r="N68" s="41">
        <f>F68+J68</f>
        <v>86112</v>
      </c>
      <c r="O68" s="26">
        <f>N68-M68</f>
        <v>86112</v>
      </c>
      <c r="P68" s="26"/>
      <c r="Q68" s="83">
        <v>1663</v>
      </c>
      <c r="R68" s="42">
        <f>N68/Q68</f>
        <v>51.781118460613349</v>
      </c>
      <c r="S68" s="42">
        <f>O68/Q68</f>
        <v>51.781118460613349</v>
      </c>
    </row>
    <row r="69" spans="1:19" ht="16.5" x14ac:dyDescent="0.3">
      <c r="A69" s="22">
        <v>182</v>
      </c>
      <c r="B69" s="23">
        <v>13</v>
      </c>
      <c r="C69" s="15" t="s">
        <v>71</v>
      </c>
      <c r="D69" s="20">
        <v>708016</v>
      </c>
      <c r="E69" s="24">
        <v>228011</v>
      </c>
      <c r="F69" s="40">
        <v>168912</v>
      </c>
      <c r="H69" s="20">
        <v>-228056</v>
      </c>
      <c r="I69" s="24">
        <v>-259679</v>
      </c>
      <c r="J69" s="40">
        <v>-617688</v>
      </c>
      <c r="L69" s="26">
        <f>D69+H69</f>
        <v>479960</v>
      </c>
      <c r="M69" s="26">
        <f>E69+I69</f>
        <v>-31668</v>
      </c>
      <c r="N69" s="41">
        <f>F69+J69</f>
        <v>-448776</v>
      </c>
      <c r="O69" s="26">
        <f>N69-M69</f>
        <v>-417108</v>
      </c>
      <c r="P69" s="26"/>
      <c r="Q69" s="83">
        <v>19020</v>
      </c>
      <c r="R69" s="42">
        <f>N69/Q69</f>
        <v>-23.594952681388012</v>
      </c>
      <c r="S69" s="42">
        <f>O69/Q69</f>
        <v>-21.929968454258674</v>
      </c>
    </row>
    <row r="70" spans="1:19" ht="16.5" x14ac:dyDescent="0.3">
      <c r="A70" s="22">
        <v>186</v>
      </c>
      <c r="B70" s="23">
        <v>1</v>
      </c>
      <c r="C70" s="15" t="s">
        <v>72</v>
      </c>
      <c r="D70" s="20">
        <v>1360881</v>
      </c>
      <c r="E70" s="24">
        <v>1105220</v>
      </c>
      <c r="F70" s="40">
        <v>871056</v>
      </c>
      <c r="H70" s="20">
        <v>1083637</v>
      </c>
      <c r="I70" s="24">
        <v>364184</v>
      </c>
      <c r="J70" s="40">
        <v>-640872</v>
      </c>
      <c r="L70" s="26">
        <f>D70+H70</f>
        <v>2444518</v>
      </c>
      <c r="M70" s="26">
        <f>E70+I70</f>
        <v>1469404</v>
      </c>
      <c r="N70" s="41">
        <f>F70+J70</f>
        <v>230184</v>
      </c>
      <c r="O70" s="26">
        <f>N70-M70</f>
        <v>-1239220</v>
      </c>
      <c r="P70" s="26"/>
      <c r="Q70" s="83">
        <v>46944</v>
      </c>
      <c r="R70" s="42">
        <f>N70/Q70</f>
        <v>4.9033742331288339</v>
      </c>
      <c r="S70" s="42">
        <f>O70/Q70</f>
        <v>-26.397835719154738</v>
      </c>
    </row>
    <row r="71" spans="1:19" ht="16.5" x14ac:dyDescent="0.3">
      <c r="A71" s="22">
        <v>202</v>
      </c>
      <c r="B71" s="23">
        <v>2</v>
      </c>
      <c r="C71" s="15" t="s">
        <v>73</v>
      </c>
      <c r="D71" s="20">
        <v>74528</v>
      </c>
      <c r="E71" s="24">
        <v>55419</v>
      </c>
      <c r="F71" s="40">
        <v>190440</v>
      </c>
      <c r="H71" s="20">
        <v>181848</v>
      </c>
      <c r="I71" s="24">
        <v>-55419</v>
      </c>
      <c r="J71" s="40">
        <v>107640</v>
      </c>
      <c r="L71" s="26">
        <f>D71+H71</f>
        <v>256376</v>
      </c>
      <c r="M71" s="26">
        <f>E71+I71</f>
        <v>0</v>
      </c>
      <c r="N71" s="41">
        <f>F71+J71</f>
        <v>298080</v>
      </c>
      <c r="O71" s="26">
        <f>N71-M71</f>
        <v>298080</v>
      </c>
      <c r="P71" s="26"/>
      <c r="Q71" s="83">
        <v>36675</v>
      </c>
      <c r="R71" s="42">
        <f>N71/Q71</f>
        <v>8.1276073619631894</v>
      </c>
      <c r="S71" s="42">
        <f>O71/Q71</f>
        <v>8.1276073619631894</v>
      </c>
    </row>
    <row r="72" spans="1:19" ht="16.5" x14ac:dyDescent="0.3">
      <c r="A72" s="22">
        <v>204</v>
      </c>
      <c r="B72" s="23">
        <v>11</v>
      </c>
      <c r="C72" s="15" t="s">
        <v>74</v>
      </c>
      <c r="D72" s="20">
        <v>0</v>
      </c>
      <c r="E72" s="24">
        <v>0</v>
      </c>
      <c r="F72" s="40">
        <v>0</v>
      </c>
      <c r="H72" s="20">
        <v>0</v>
      </c>
      <c r="I72" s="24">
        <v>0</v>
      </c>
      <c r="J72" s="40">
        <v>0</v>
      </c>
      <c r="L72" s="26">
        <f>D72+H72</f>
        <v>0</v>
      </c>
      <c r="M72" s="26">
        <f>E72+I72</f>
        <v>0</v>
      </c>
      <c r="N72" s="41">
        <f>F72+J72</f>
        <v>0</v>
      </c>
      <c r="O72" s="26">
        <f>N72-M72</f>
        <v>0</v>
      </c>
      <c r="P72" s="26"/>
      <c r="Q72" s="83">
        <v>2547</v>
      </c>
      <c r="R72" s="42">
        <f>N72/Q72</f>
        <v>0</v>
      </c>
      <c r="S72" s="42">
        <f>O72/Q72</f>
        <v>0</v>
      </c>
    </row>
    <row r="73" spans="1:19" ht="16.5" x14ac:dyDescent="0.3">
      <c r="A73" s="22">
        <v>205</v>
      </c>
      <c r="B73" s="23">
        <v>18</v>
      </c>
      <c r="C73" s="15" t="s">
        <v>75</v>
      </c>
      <c r="D73" s="20">
        <v>1255052</v>
      </c>
      <c r="E73" s="24">
        <v>1292063</v>
      </c>
      <c r="F73" s="40">
        <v>1210536</v>
      </c>
      <c r="H73" s="20">
        <v>-86452</v>
      </c>
      <c r="I73" s="24">
        <v>218511</v>
      </c>
      <c r="J73" s="40">
        <v>-183816</v>
      </c>
      <c r="L73" s="26">
        <f>D73+H73</f>
        <v>1168600</v>
      </c>
      <c r="M73" s="26">
        <f>E73+I73</f>
        <v>1510574</v>
      </c>
      <c r="N73" s="41">
        <f>F73+J73</f>
        <v>1026720</v>
      </c>
      <c r="O73" s="26">
        <f>N73-M73</f>
        <v>-483854</v>
      </c>
      <c r="P73" s="26"/>
      <c r="Q73" s="83">
        <v>36370</v>
      </c>
      <c r="R73" s="42">
        <f>N73/Q73</f>
        <v>28.229859774539456</v>
      </c>
      <c r="S73" s="42">
        <f>O73/Q73</f>
        <v>-13.303656860049491</v>
      </c>
    </row>
    <row r="74" spans="1:19" ht="16.5" x14ac:dyDescent="0.3">
      <c r="A74" s="22">
        <v>208</v>
      </c>
      <c r="B74" s="23">
        <v>17</v>
      </c>
      <c r="C74" s="15" t="s">
        <v>76</v>
      </c>
      <c r="D74" s="20">
        <v>146075</v>
      </c>
      <c r="E74" s="24">
        <v>49086</v>
      </c>
      <c r="F74" s="40">
        <v>29808</v>
      </c>
      <c r="H74" s="20">
        <v>81981</v>
      </c>
      <c r="I74" s="24">
        <v>-144090</v>
      </c>
      <c r="J74" s="40">
        <v>-132480</v>
      </c>
      <c r="L74" s="26">
        <f>D74+H74</f>
        <v>228056</v>
      </c>
      <c r="M74" s="26">
        <f>E74+I74</f>
        <v>-95004</v>
      </c>
      <c r="N74" s="41">
        <f>F74+J74</f>
        <v>-102672</v>
      </c>
      <c r="O74" s="26">
        <f>N74-M74</f>
        <v>-7668</v>
      </c>
      <c r="P74" s="26"/>
      <c r="Q74" s="83">
        <v>12155</v>
      </c>
      <c r="R74" s="42">
        <f>N74/Q74</f>
        <v>-8.4468942821883992</v>
      </c>
      <c r="S74" s="42">
        <f>O74/Q74</f>
        <v>-0.63085150143973678</v>
      </c>
    </row>
    <row r="75" spans="1:19" ht="16.5" x14ac:dyDescent="0.3">
      <c r="A75" s="22">
        <v>211</v>
      </c>
      <c r="B75" s="23">
        <v>6</v>
      </c>
      <c r="C75" s="15" t="s">
        <v>77</v>
      </c>
      <c r="D75" s="20">
        <v>126698</v>
      </c>
      <c r="E75" s="24">
        <v>77587</v>
      </c>
      <c r="F75" s="40">
        <v>149040</v>
      </c>
      <c r="H75" s="20">
        <v>126698</v>
      </c>
      <c r="I75" s="24">
        <v>-49086</v>
      </c>
      <c r="J75" s="40">
        <v>8280</v>
      </c>
      <c r="L75" s="26">
        <f>D75+H75</f>
        <v>253396</v>
      </c>
      <c r="M75" s="26">
        <f>E75+I75</f>
        <v>28501</v>
      </c>
      <c r="N75" s="41">
        <f>F75+J75</f>
        <v>157320</v>
      </c>
      <c r="O75" s="26">
        <f>N75-M75</f>
        <v>128819</v>
      </c>
      <c r="P75" s="26"/>
      <c r="Q75" s="83">
        <v>34379</v>
      </c>
      <c r="R75" s="42">
        <f>N75/Q75</f>
        <v>4.5760493324413156</v>
      </c>
      <c r="S75" s="42">
        <f>O75/Q75</f>
        <v>3.7470258006341082</v>
      </c>
    </row>
    <row r="76" spans="1:19" ht="16.5" x14ac:dyDescent="0.3">
      <c r="A76" s="22">
        <v>213</v>
      </c>
      <c r="B76" s="23">
        <v>10</v>
      </c>
      <c r="C76" s="15" t="s">
        <v>78</v>
      </c>
      <c r="D76" s="20">
        <v>7453</v>
      </c>
      <c r="E76" s="24">
        <v>44335</v>
      </c>
      <c r="F76" s="40">
        <v>62928</v>
      </c>
      <c r="H76" s="20">
        <v>80490</v>
      </c>
      <c r="I76" s="24">
        <v>-15834</v>
      </c>
      <c r="J76" s="40">
        <v>54648</v>
      </c>
      <c r="L76" s="26">
        <f>D76+H76</f>
        <v>87943</v>
      </c>
      <c r="M76" s="26">
        <f>E76+I76</f>
        <v>28501</v>
      </c>
      <c r="N76" s="41">
        <f>F76+J76</f>
        <v>117576</v>
      </c>
      <c r="O76" s="26">
        <f>N76-M76</f>
        <v>89075</v>
      </c>
      <c r="P76" s="26"/>
      <c r="Q76" s="83">
        <v>4952</v>
      </c>
      <c r="R76" s="42">
        <f>N76/Q76</f>
        <v>23.743134087237479</v>
      </c>
      <c r="S76" s="42">
        <f>O76/Q76</f>
        <v>17.987681744749597</v>
      </c>
    </row>
    <row r="77" spans="1:19" ht="16.5" x14ac:dyDescent="0.3">
      <c r="A77" s="22">
        <v>214</v>
      </c>
      <c r="B77" s="23">
        <v>4</v>
      </c>
      <c r="C77" s="15" t="s">
        <v>79</v>
      </c>
      <c r="D77" s="20">
        <v>649884</v>
      </c>
      <c r="E77" s="24">
        <v>389519</v>
      </c>
      <c r="F77" s="40">
        <v>215280</v>
      </c>
      <c r="H77" s="20">
        <v>620073</v>
      </c>
      <c r="I77" s="24">
        <v>115589</v>
      </c>
      <c r="J77" s="40">
        <v>-506736</v>
      </c>
      <c r="L77" s="26">
        <f>D77+H77</f>
        <v>1269957</v>
      </c>
      <c r="M77" s="26">
        <f>E77+I77</f>
        <v>505108</v>
      </c>
      <c r="N77" s="41">
        <f>F77+J77</f>
        <v>-291456</v>
      </c>
      <c r="O77" s="26">
        <f>N77-M77</f>
        <v>-796564</v>
      </c>
      <c r="P77" s="26"/>
      <c r="Q77" s="83">
        <v>12508</v>
      </c>
      <c r="R77" s="42">
        <f>N77/Q77</f>
        <v>-23.301566997121842</v>
      </c>
      <c r="S77" s="42">
        <f>O77/Q77</f>
        <v>-63.684362008314679</v>
      </c>
    </row>
    <row r="78" spans="1:19" ht="16.5" x14ac:dyDescent="0.3">
      <c r="A78" s="22">
        <v>216</v>
      </c>
      <c r="B78" s="23">
        <v>13</v>
      </c>
      <c r="C78" s="15" t="s">
        <v>80</v>
      </c>
      <c r="D78" s="20">
        <v>0</v>
      </c>
      <c r="E78" s="24">
        <v>0</v>
      </c>
      <c r="F78" s="40">
        <v>0</v>
      </c>
      <c r="H78" s="20">
        <v>-5962</v>
      </c>
      <c r="I78" s="24">
        <v>-7917</v>
      </c>
      <c r="J78" s="40">
        <v>0</v>
      </c>
      <c r="L78" s="26">
        <f>D78+H78</f>
        <v>-5962</v>
      </c>
      <c r="M78" s="26">
        <f>E78+I78</f>
        <v>-7917</v>
      </c>
      <c r="N78" s="41">
        <f>F78+J78</f>
        <v>0</v>
      </c>
      <c r="O78" s="26">
        <f>N78-M78</f>
        <v>7917</v>
      </c>
      <c r="P78" s="26"/>
      <c r="Q78" s="83">
        <v>1137</v>
      </c>
      <c r="R78" s="42">
        <f>N78/Q78</f>
        <v>0</v>
      </c>
      <c r="S78" s="42">
        <f>O78/Q78</f>
        <v>6.9630606860158313</v>
      </c>
    </row>
    <row r="79" spans="1:19" ht="16.5" x14ac:dyDescent="0.3">
      <c r="A79" s="22">
        <v>217</v>
      </c>
      <c r="B79" s="23">
        <v>16</v>
      </c>
      <c r="C79" s="15" t="s">
        <v>81</v>
      </c>
      <c r="D79" s="20">
        <v>79000</v>
      </c>
      <c r="E79" s="24">
        <v>33252</v>
      </c>
      <c r="F79" s="40">
        <v>71208</v>
      </c>
      <c r="H79" s="20">
        <v>73037</v>
      </c>
      <c r="I79" s="24">
        <v>-30085</v>
      </c>
      <c r="J79" s="40">
        <v>-16560</v>
      </c>
      <c r="L79" s="26">
        <f>D79+H79</f>
        <v>152037</v>
      </c>
      <c r="M79" s="26">
        <f>E79+I79</f>
        <v>3167</v>
      </c>
      <c r="N79" s="41">
        <f>F79+J79</f>
        <v>54648</v>
      </c>
      <c r="O79" s="26">
        <f>N79-M79</f>
        <v>51481</v>
      </c>
      <c r="P79" s="26"/>
      <c r="Q79" s="83">
        <v>5246</v>
      </c>
      <c r="R79" s="42">
        <f>N79/Q79</f>
        <v>10.417079679756005</v>
      </c>
      <c r="S79" s="42">
        <f>O79/Q79</f>
        <v>9.8133816240945482</v>
      </c>
    </row>
    <row r="80" spans="1:19" ht="16.5" x14ac:dyDescent="0.3">
      <c r="A80" s="22">
        <v>218</v>
      </c>
      <c r="B80" s="23">
        <v>14</v>
      </c>
      <c r="C80" s="15" t="s">
        <v>82</v>
      </c>
      <c r="D80" s="20">
        <v>29811</v>
      </c>
      <c r="E80" s="24">
        <v>0</v>
      </c>
      <c r="F80" s="40">
        <v>0</v>
      </c>
      <c r="H80" s="20">
        <v>29811</v>
      </c>
      <c r="I80" s="24">
        <v>-25335</v>
      </c>
      <c r="J80" s="40">
        <v>-33120</v>
      </c>
      <c r="L80" s="26">
        <f>D80+H80</f>
        <v>59622</v>
      </c>
      <c r="M80" s="26">
        <f>E80+I80</f>
        <v>-25335</v>
      </c>
      <c r="N80" s="41">
        <f>F80+J80</f>
        <v>-33120</v>
      </c>
      <c r="O80" s="26">
        <f>N80-M80</f>
        <v>-7785</v>
      </c>
      <c r="P80" s="26"/>
      <c r="Q80" s="83">
        <v>1134</v>
      </c>
      <c r="R80" s="42">
        <f>N80/Q80</f>
        <v>-29.206349206349206</v>
      </c>
      <c r="S80" s="42">
        <f>O80/Q80</f>
        <v>-6.8650793650793647</v>
      </c>
    </row>
    <row r="81" spans="1:19" ht="16.5" x14ac:dyDescent="0.3">
      <c r="A81" s="22">
        <v>224</v>
      </c>
      <c r="B81" s="23">
        <v>1</v>
      </c>
      <c r="C81" s="15" t="s">
        <v>83</v>
      </c>
      <c r="D81" s="20">
        <v>150547</v>
      </c>
      <c r="E81" s="24">
        <v>91838</v>
      </c>
      <c r="F81" s="40">
        <v>69552</v>
      </c>
      <c r="H81" s="20">
        <v>-13415</v>
      </c>
      <c r="I81" s="24">
        <v>-98171</v>
      </c>
      <c r="J81" s="40">
        <v>-97704</v>
      </c>
      <c r="L81" s="26">
        <f>D81+H81</f>
        <v>137132</v>
      </c>
      <c r="M81" s="26">
        <f>E81+I81</f>
        <v>-6333</v>
      </c>
      <c r="N81" s="41">
        <f>F81+J81</f>
        <v>-28152</v>
      </c>
      <c r="O81" s="26">
        <f>N81-M81</f>
        <v>-21819</v>
      </c>
      <c r="P81" s="26"/>
      <c r="Q81" s="83">
        <v>8274</v>
      </c>
      <c r="R81" s="42">
        <f>N81/Q81</f>
        <v>-3.4024655547498188</v>
      </c>
      <c r="S81" s="42">
        <f>O81/Q81</f>
        <v>-2.6370558375634516</v>
      </c>
    </row>
    <row r="82" spans="1:19" ht="16.5" x14ac:dyDescent="0.3">
      <c r="A82" s="22">
        <v>226</v>
      </c>
      <c r="B82" s="23">
        <v>13</v>
      </c>
      <c r="C82" s="15" t="s">
        <v>84</v>
      </c>
      <c r="D82" s="20">
        <v>28321</v>
      </c>
      <c r="E82" s="24">
        <v>22168</v>
      </c>
      <c r="F82" s="40">
        <v>18216</v>
      </c>
      <c r="H82" s="20">
        <v>28321</v>
      </c>
      <c r="I82" s="24">
        <v>-33252</v>
      </c>
      <c r="J82" s="40">
        <v>-13248</v>
      </c>
      <c r="L82" s="26">
        <f>D82+H82</f>
        <v>56642</v>
      </c>
      <c r="M82" s="26">
        <f>E82+I82</f>
        <v>-11084</v>
      </c>
      <c r="N82" s="41">
        <f>F82+J82</f>
        <v>4968</v>
      </c>
      <c r="O82" s="26">
        <f>N82-M82</f>
        <v>16052</v>
      </c>
      <c r="P82" s="26"/>
      <c r="Q82" s="83">
        <v>3514</v>
      </c>
      <c r="R82" s="42">
        <f>N82/Q82</f>
        <v>1.4137734775184974</v>
      </c>
      <c r="S82" s="42">
        <f>O82/Q82</f>
        <v>4.5680136596471259</v>
      </c>
    </row>
    <row r="83" spans="1:19" ht="16.5" x14ac:dyDescent="0.3">
      <c r="A83" s="22">
        <v>230</v>
      </c>
      <c r="B83" s="23">
        <v>4</v>
      </c>
      <c r="C83" s="15" t="s">
        <v>85</v>
      </c>
      <c r="D83" s="20">
        <v>47698</v>
      </c>
      <c r="E83" s="24">
        <v>7917</v>
      </c>
      <c r="F83" s="40">
        <v>0</v>
      </c>
      <c r="H83" s="20">
        <v>22358</v>
      </c>
      <c r="I83" s="24">
        <v>-110839</v>
      </c>
      <c r="J83" s="40">
        <v>-52992</v>
      </c>
      <c r="L83" s="26">
        <f>D83+H83</f>
        <v>70056</v>
      </c>
      <c r="M83" s="26">
        <f>E83+I83</f>
        <v>-102922</v>
      </c>
      <c r="N83" s="41">
        <f>F83+J83</f>
        <v>-52992</v>
      </c>
      <c r="O83" s="26">
        <f>N83-M83</f>
        <v>49930</v>
      </c>
      <c r="P83" s="26"/>
      <c r="Q83" s="83">
        <v>2133</v>
      </c>
      <c r="R83" s="42">
        <f>N83/Q83</f>
        <v>-24.843881856540083</v>
      </c>
      <c r="S83" s="42">
        <f>O83/Q83</f>
        <v>23.408345053914672</v>
      </c>
    </row>
    <row r="84" spans="1:19" ht="16.5" x14ac:dyDescent="0.3">
      <c r="A84" s="22">
        <v>231</v>
      </c>
      <c r="B84" s="23">
        <v>15</v>
      </c>
      <c r="C84" s="15" t="s">
        <v>86</v>
      </c>
      <c r="D84" s="20">
        <v>147565</v>
      </c>
      <c r="E84" s="24">
        <v>115589</v>
      </c>
      <c r="F84" s="40">
        <v>1656</v>
      </c>
      <c r="H84" s="20">
        <v>43226</v>
      </c>
      <c r="I84" s="24">
        <v>-7917</v>
      </c>
      <c r="J84" s="40">
        <v>-162288</v>
      </c>
      <c r="L84" s="26">
        <f>D84+H84</f>
        <v>190791</v>
      </c>
      <c r="M84" s="26">
        <f>E84+I84</f>
        <v>107672</v>
      </c>
      <c r="N84" s="41">
        <f>F84+J84</f>
        <v>-160632</v>
      </c>
      <c r="O84" s="26">
        <f>N84-M84</f>
        <v>-268304</v>
      </c>
      <c r="P84" s="26"/>
      <c r="Q84" s="83">
        <v>1248</v>
      </c>
      <c r="R84" s="42">
        <f>N84/Q84</f>
        <v>-128.71153846153845</v>
      </c>
      <c r="S84" s="42">
        <f>O84/Q84</f>
        <v>-214.98717948717947</v>
      </c>
    </row>
    <row r="85" spans="1:19" ht="16.5" x14ac:dyDescent="0.3">
      <c r="A85" s="22">
        <v>232</v>
      </c>
      <c r="B85" s="23">
        <v>14</v>
      </c>
      <c r="C85" s="15" t="s">
        <v>87</v>
      </c>
      <c r="D85" s="20">
        <v>140113</v>
      </c>
      <c r="E85" s="24">
        <v>50669</v>
      </c>
      <c r="F85" s="40">
        <v>76176</v>
      </c>
      <c r="H85" s="20">
        <v>67075</v>
      </c>
      <c r="I85" s="24">
        <v>-52253</v>
      </c>
      <c r="J85" s="40">
        <v>-79488</v>
      </c>
      <c r="L85" s="26">
        <f>D85+H85</f>
        <v>207188</v>
      </c>
      <c r="M85" s="26">
        <f>E85+I85</f>
        <v>-1584</v>
      </c>
      <c r="N85" s="41">
        <f>F85+J85</f>
        <v>-3312</v>
      </c>
      <c r="O85" s="26">
        <f>N85-M85</f>
        <v>-1728</v>
      </c>
      <c r="P85" s="26"/>
      <c r="Q85" s="83">
        <v>12429</v>
      </c>
      <c r="R85" s="42">
        <f>N85/Q85</f>
        <v>-0.2664735698769008</v>
      </c>
      <c r="S85" s="42">
        <f>O85/Q85</f>
        <v>-0.13902968863142651</v>
      </c>
    </row>
    <row r="86" spans="1:19" ht="16.5" x14ac:dyDescent="0.3">
      <c r="A86" s="22">
        <v>233</v>
      </c>
      <c r="B86" s="23">
        <v>14</v>
      </c>
      <c r="C86" s="15" t="s">
        <v>88</v>
      </c>
      <c r="D86" s="20">
        <v>693110</v>
      </c>
      <c r="E86" s="24">
        <v>593779</v>
      </c>
      <c r="F86" s="40">
        <v>683928</v>
      </c>
      <c r="H86" s="20">
        <v>216131</v>
      </c>
      <c r="I86" s="24">
        <v>50669</v>
      </c>
      <c r="J86" s="40">
        <v>-86112</v>
      </c>
      <c r="L86" s="26">
        <f>D86+H86</f>
        <v>909241</v>
      </c>
      <c r="M86" s="26">
        <f>E86+I86</f>
        <v>644448</v>
      </c>
      <c r="N86" s="41">
        <f>F86+J86</f>
        <v>597816</v>
      </c>
      <c r="O86" s="26">
        <f>N86-M86</f>
        <v>-46632</v>
      </c>
      <c r="P86" s="26"/>
      <c r="Q86" s="83">
        <v>14909</v>
      </c>
      <c r="R86" s="42">
        <f>N86/Q86</f>
        <v>40.097659132067875</v>
      </c>
      <c r="S86" s="42">
        <f>O86/Q86</f>
        <v>-3.1277751693607887</v>
      </c>
    </row>
    <row r="87" spans="1:19" ht="16.5" x14ac:dyDescent="0.3">
      <c r="A87" s="22">
        <v>235</v>
      </c>
      <c r="B87" s="23">
        <v>1</v>
      </c>
      <c r="C87" s="15" t="s">
        <v>89</v>
      </c>
      <c r="D87" s="20">
        <v>123716</v>
      </c>
      <c r="E87" s="24">
        <v>83921</v>
      </c>
      <c r="F87" s="40">
        <v>120888</v>
      </c>
      <c r="H87" s="20">
        <v>61113</v>
      </c>
      <c r="I87" s="24">
        <v>-7917</v>
      </c>
      <c r="J87" s="40">
        <v>-16560</v>
      </c>
      <c r="L87" s="26">
        <f>D87+H87</f>
        <v>184829</v>
      </c>
      <c r="M87" s="26">
        <f>E87+I87</f>
        <v>76004</v>
      </c>
      <c r="N87" s="41">
        <f>F87+J87</f>
        <v>104328</v>
      </c>
      <c r="O87" s="26">
        <f>N87-M87</f>
        <v>28324</v>
      </c>
      <c r="P87" s="26"/>
      <c r="Q87" s="83">
        <v>10318</v>
      </c>
      <c r="R87" s="42">
        <f>N87/Q87</f>
        <v>10.111261872455902</v>
      </c>
      <c r="S87" s="42">
        <f>O87/Q87</f>
        <v>2.7451056406280285</v>
      </c>
    </row>
    <row r="88" spans="1:19" ht="16.5" x14ac:dyDescent="0.3">
      <c r="A88" s="22">
        <v>236</v>
      </c>
      <c r="B88" s="23">
        <v>16</v>
      </c>
      <c r="C88" s="15" t="s">
        <v>90</v>
      </c>
      <c r="D88" s="20">
        <v>0</v>
      </c>
      <c r="E88" s="24">
        <v>0</v>
      </c>
      <c r="F88" s="40">
        <v>16560</v>
      </c>
      <c r="H88" s="20">
        <v>-7453</v>
      </c>
      <c r="I88" s="24">
        <v>53836</v>
      </c>
      <c r="J88" s="40">
        <v>-107640</v>
      </c>
      <c r="L88" s="26">
        <f>D88+H88</f>
        <v>-7453</v>
      </c>
      <c r="M88" s="26">
        <f>E88+I88</f>
        <v>53836</v>
      </c>
      <c r="N88" s="41">
        <f>F88+J88</f>
        <v>-91080</v>
      </c>
      <c r="O88" s="26">
        <f>N88-M88</f>
        <v>-144916</v>
      </c>
      <c r="P88" s="26"/>
      <c r="Q88" s="83">
        <v>4074</v>
      </c>
      <c r="R88" s="42">
        <f>N88/Q88</f>
        <v>-22.356406480117819</v>
      </c>
      <c r="S88" s="42">
        <f>O88/Q88</f>
        <v>-35.570937653411882</v>
      </c>
    </row>
    <row r="89" spans="1:19" ht="16.5" x14ac:dyDescent="0.3">
      <c r="A89" s="22">
        <v>239</v>
      </c>
      <c r="B89" s="23">
        <v>11</v>
      </c>
      <c r="C89" s="15" t="s">
        <v>91</v>
      </c>
      <c r="D89" s="20">
        <v>0</v>
      </c>
      <c r="E89" s="24">
        <v>0</v>
      </c>
      <c r="F89" s="40">
        <v>0</v>
      </c>
      <c r="H89" s="20">
        <v>77509</v>
      </c>
      <c r="I89" s="24">
        <v>-76004</v>
      </c>
      <c r="J89" s="40">
        <v>0</v>
      </c>
      <c r="L89" s="26">
        <f>D89+H89</f>
        <v>77509</v>
      </c>
      <c r="M89" s="26">
        <f>E89+I89</f>
        <v>-76004</v>
      </c>
      <c r="N89" s="41">
        <f>F89+J89</f>
        <v>0</v>
      </c>
      <c r="O89" s="26">
        <f>N89-M89</f>
        <v>76004</v>
      </c>
      <c r="P89" s="26"/>
      <c r="Q89" s="83">
        <v>1922</v>
      </c>
      <c r="R89" s="42">
        <f>N89/Q89</f>
        <v>0</v>
      </c>
      <c r="S89" s="42">
        <f>O89/Q89</f>
        <v>39.54422476586889</v>
      </c>
    </row>
    <row r="90" spans="1:19" ht="16.5" x14ac:dyDescent="0.3">
      <c r="A90" s="22">
        <v>240</v>
      </c>
      <c r="B90" s="23">
        <v>19</v>
      </c>
      <c r="C90" s="15" t="s">
        <v>92</v>
      </c>
      <c r="D90" s="20">
        <v>828751</v>
      </c>
      <c r="E90" s="24">
        <v>498774</v>
      </c>
      <c r="F90" s="40">
        <v>281520</v>
      </c>
      <c r="H90" s="20">
        <v>181848</v>
      </c>
      <c r="I90" s="24">
        <v>129840</v>
      </c>
      <c r="J90" s="40">
        <v>-639216</v>
      </c>
      <c r="L90" s="26">
        <f>D90+H90</f>
        <v>1010599</v>
      </c>
      <c r="M90" s="26">
        <f>E90+I90</f>
        <v>628614</v>
      </c>
      <c r="N90" s="41">
        <f>F90+J90</f>
        <v>-357696</v>
      </c>
      <c r="O90" s="26">
        <f>N90-M90</f>
        <v>-986310</v>
      </c>
      <c r="P90" s="26"/>
      <c r="Q90" s="83">
        <v>19339</v>
      </c>
      <c r="R90" s="42">
        <f>N90/Q90</f>
        <v>-18.496095971870314</v>
      </c>
      <c r="S90" s="42">
        <f>O90/Q90</f>
        <v>-51.001085888618853</v>
      </c>
    </row>
    <row r="91" spans="1:19" ht="16.5" x14ac:dyDescent="0.3">
      <c r="A91" s="22">
        <v>241</v>
      </c>
      <c r="B91" s="23">
        <v>19</v>
      </c>
      <c r="C91" s="15" t="s">
        <v>93</v>
      </c>
      <c r="D91" s="20">
        <v>0</v>
      </c>
      <c r="E91" s="24">
        <v>3167</v>
      </c>
      <c r="F91" s="40">
        <v>18216</v>
      </c>
      <c r="H91" s="20">
        <v>-14906</v>
      </c>
      <c r="I91" s="24">
        <v>3167</v>
      </c>
      <c r="J91" s="40">
        <v>18216</v>
      </c>
      <c r="L91" s="26">
        <f>D91+H91</f>
        <v>-14906</v>
      </c>
      <c r="M91" s="26">
        <f>E91+I91</f>
        <v>6334</v>
      </c>
      <c r="N91" s="41">
        <f>F91+J91</f>
        <v>36432</v>
      </c>
      <c r="O91" s="26">
        <f>N91-M91</f>
        <v>30098</v>
      </c>
      <c r="P91" s="26"/>
      <c r="Q91" s="83">
        <v>7576</v>
      </c>
      <c r="R91" s="42">
        <f>N91/Q91</f>
        <v>4.8088701161562826</v>
      </c>
      <c r="S91" s="42">
        <f>O91/Q91</f>
        <v>3.9728088701161561</v>
      </c>
    </row>
    <row r="92" spans="1:19" ht="16.5" x14ac:dyDescent="0.3">
      <c r="A92" s="22">
        <v>244</v>
      </c>
      <c r="B92" s="23">
        <v>17</v>
      </c>
      <c r="C92" s="15" t="s">
        <v>94</v>
      </c>
      <c r="D92" s="20">
        <v>10434</v>
      </c>
      <c r="E92" s="24">
        <v>36418</v>
      </c>
      <c r="F92" s="40">
        <v>9936</v>
      </c>
      <c r="H92" s="20">
        <v>5962</v>
      </c>
      <c r="I92" s="24">
        <v>20584</v>
      </c>
      <c r="J92" s="40">
        <v>-1656</v>
      </c>
      <c r="L92" s="26">
        <f>D92+H92</f>
        <v>16396</v>
      </c>
      <c r="M92" s="26">
        <f>E92+I92</f>
        <v>57002</v>
      </c>
      <c r="N92" s="41">
        <f>F92+J92</f>
        <v>8280</v>
      </c>
      <c r="O92" s="26">
        <f>N92-M92</f>
        <v>-48722</v>
      </c>
      <c r="P92" s="26"/>
      <c r="Q92" s="83">
        <v>19702</v>
      </c>
      <c r="R92" s="42">
        <f>N92/Q92</f>
        <v>0.4202619023449396</v>
      </c>
      <c r="S92" s="42">
        <f>O92/Q92</f>
        <v>-2.4729469089432543</v>
      </c>
    </row>
    <row r="93" spans="1:19" ht="16.5" x14ac:dyDescent="0.3">
      <c r="A93" s="22">
        <v>245</v>
      </c>
      <c r="B93" s="23">
        <v>1</v>
      </c>
      <c r="C93" s="15" t="s">
        <v>95</v>
      </c>
      <c r="D93" s="20">
        <v>845148</v>
      </c>
      <c r="E93" s="24">
        <v>690367</v>
      </c>
      <c r="F93" s="40">
        <v>751824</v>
      </c>
      <c r="H93" s="20">
        <v>450149</v>
      </c>
      <c r="I93" s="24">
        <v>6334</v>
      </c>
      <c r="J93" s="40">
        <v>-187128</v>
      </c>
      <c r="L93" s="26">
        <f>D93+H93</f>
        <v>1295297</v>
      </c>
      <c r="M93" s="26">
        <f>E93+I93</f>
        <v>696701</v>
      </c>
      <c r="N93" s="41">
        <f>F93+J93</f>
        <v>564696</v>
      </c>
      <c r="O93" s="26">
        <f>N93-M93</f>
        <v>-132005</v>
      </c>
      <c r="P93" s="26"/>
      <c r="Q93" s="83">
        <v>38767</v>
      </c>
      <c r="R93" s="42">
        <f>N93/Q93</f>
        <v>14.566409575154125</v>
      </c>
      <c r="S93" s="42">
        <f>O93/Q93</f>
        <v>-3.4050868006294013</v>
      </c>
    </row>
    <row r="94" spans="1:19" ht="16.5" x14ac:dyDescent="0.3">
      <c r="A94" s="22">
        <v>249</v>
      </c>
      <c r="B94" s="23">
        <v>13</v>
      </c>
      <c r="C94" s="15" t="s">
        <v>96</v>
      </c>
      <c r="D94" s="20">
        <v>271282</v>
      </c>
      <c r="E94" s="24">
        <v>11084</v>
      </c>
      <c r="F94" s="40">
        <v>21528</v>
      </c>
      <c r="H94" s="20">
        <v>271282</v>
      </c>
      <c r="I94" s="24">
        <v>-240678</v>
      </c>
      <c r="J94" s="40">
        <v>-279864</v>
      </c>
      <c r="L94" s="26">
        <f>D94+H94</f>
        <v>542564</v>
      </c>
      <c r="M94" s="26">
        <f>E94+I94</f>
        <v>-229594</v>
      </c>
      <c r="N94" s="41">
        <f>F94+J94</f>
        <v>-258336</v>
      </c>
      <c r="O94" s="26">
        <f>N94-M94</f>
        <v>-28742</v>
      </c>
      <c r="P94" s="26"/>
      <c r="Q94" s="83">
        <v>9014</v>
      </c>
      <c r="R94" s="42">
        <f>N94/Q94</f>
        <v>-28.659418682050145</v>
      </c>
      <c r="S94" s="42">
        <f>O94/Q94</f>
        <v>-3.1885955180829821</v>
      </c>
    </row>
    <row r="95" spans="1:19" ht="16.5" x14ac:dyDescent="0.3">
      <c r="A95" s="22">
        <v>250</v>
      </c>
      <c r="B95" s="23">
        <v>6</v>
      </c>
      <c r="C95" s="15" t="s">
        <v>97</v>
      </c>
      <c r="D95" s="20">
        <v>0</v>
      </c>
      <c r="E95" s="24">
        <v>22168</v>
      </c>
      <c r="F95" s="40">
        <v>6624</v>
      </c>
      <c r="H95" s="20">
        <v>0</v>
      </c>
      <c r="I95" s="24">
        <v>-6334</v>
      </c>
      <c r="J95" s="40">
        <v>6624</v>
      </c>
      <c r="L95" s="26">
        <f>D95+H95</f>
        <v>0</v>
      </c>
      <c r="M95" s="26">
        <f>E95+I95</f>
        <v>15834</v>
      </c>
      <c r="N95" s="41">
        <f>F95+J95</f>
        <v>13248</v>
      </c>
      <c r="O95" s="26">
        <f>N95-M95</f>
        <v>-2586</v>
      </c>
      <c r="P95" s="26"/>
      <c r="Q95" s="83">
        <v>1670</v>
      </c>
      <c r="R95" s="42">
        <f>N95/Q95</f>
        <v>7.932934131736527</v>
      </c>
      <c r="S95" s="42">
        <f>O95/Q95</f>
        <v>-1.5485029940119761</v>
      </c>
    </row>
    <row r="96" spans="1:19" ht="16.5" x14ac:dyDescent="0.3">
      <c r="A96" s="22">
        <v>256</v>
      </c>
      <c r="B96" s="23">
        <v>13</v>
      </c>
      <c r="C96" s="15" t="s">
        <v>98</v>
      </c>
      <c r="D96" s="20">
        <v>0</v>
      </c>
      <c r="E96" s="24">
        <v>0</v>
      </c>
      <c r="F96" s="40">
        <v>0</v>
      </c>
      <c r="H96" s="20">
        <v>0</v>
      </c>
      <c r="I96" s="24">
        <v>0</v>
      </c>
      <c r="J96" s="40">
        <v>0</v>
      </c>
      <c r="L96" s="26">
        <f>D96+H96</f>
        <v>0</v>
      </c>
      <c r="M96" s="26">
        <f>E96+I96</f>
        <v>0</v>
      </c>
      <c r="N96" s="41">
        <f>F96+J96</f>
        <v>0</v>
      </c>
      <c r="O96" s="26">
        <f>N96-M96</f>
        <v>0</v>
      </c>
      <c r="P96" s="26"/>
      <c r="Q96" s="83">
        <v>1472</v>
      </c>
      <c r="R96" s="42">
        <f>N96/Q96</f>
        <v>0</v>
      </c>
      <c r="S96" s="42">
        <f>O96/Q96</f>
        <v>0</v>
      </c>
    </row>
    <row r="97" spans="1:19" ht="16.5" x14ac:dyDescent="0.3">
      <c r="A97" s="22">
        <v>257</v>
      </c>
      <c r="B97" s="23">
        <v>1</v>
      </c>
      <c r="C97" s="15" t="s">
        <v>99</v>
      </c>
      <c r="D97" s="20">
        <v>815336</v>
      </c>
      <c r="E97" s="24">
        <v>818623</v>
      </c>
      <c r="F97" s="40">
        <v>548136</v>
      </c>
      <c r="H97" s="20">
        <v>-479960</v>
      </c>
      <c r="I97" s="24">
        <v>126673</v>
      </c>
      <c r="J97" s="40">
        <v>-357696</v>
      </c>
      <c r="L97" s="26">
        <f>D97+H97</f>
        <v>335376</v>
      </c>
      <c r="M97" s="26">
        <f>E97+I97</f>
        <v>945296</v>
      </c>
      <c r="N97" s="41">
        <f>F97+J97</f>
        <v>190440</v>
      </c>
      <c r="O97" s="26">
        <f>N97-M97</f>
        <v>-754856</v>
      </c>
      <c r="P97" s="26"/>
      <c r="Q97" s="83">
        <v>41725</v>
      </c>
      <c r="R97" s="42">
        <f>N97/Q97</f>
        <v>4.5641701617735171</v>
      </c>
      <c r="S97" s="42">
        <f>O97/Q97</f>
        <v>-18.091216297183941</v>
      </c>
    </row>
    <row r="98" spans="1:19" ht="16.5" x14ac:dyDescent="0.3">
      <c r="A98" s="22">
        <v>260</v>
      </c>
      <c r="B98" s="23">
        <v>12</v>
      </c>
      <c r="C98" s="15" t="s">
        <v>100</v>
      </c>
      <c r="D98" s="20">
        <v>573866</v>
      </c>
      <c r="E98" s="24">
        <v>235928</v>
      </c>
      <c r="F98" s="40">
        <v>289800</v>
      </c>
      <c r="H98" s="20">
        <v>444187</v>
      </c>
      <c r="I98" s="24">
        <v>-296098</v>
      </c>
      <c r="J98" s="40">
        <v>-347760</v>
      </c>
      <c r="L98" s="26">
        <f>D98+H98</f>
        <v>1018053</v>
      </c>
      <c r="M98" s="26">
        <f>E98+I98</f>
        <v>-60170</v>
      </c>
      <c r="N98" s="41">
        <f>F98+J98</f>
        <v>-57960</v>
      </c>
      <c r="O98" s="26">
        <f>N98-M98</f>
        <v>2210</v>
      </c>
      <c r="P98" s="26"/>
      <c r="Q98" s="83">
        <v>9397</v>
      </c>
      <c r="R98" s="42">
        <f>N98/Q98</f>
        <v>-6.1679259338086627</v>
      </c>
      <c r="S98" s="42">
        <f>O98/Q98</f>
        <v>0.23518144088538895</v>
      </c>
    </row>
    <row r="99" spans="1:19" ht="16.5" x14ac:dyDescent="0.3">
      <c r="A99" s="22">
        <v>261</v>
      </c>
      <c r="B99" s="23">
        <v>19</v>
      </c>
      <c r="C99" s="15" t="s">
        <v>101</v>
      </c>
      <c r="D99" s="20">
        <v>17887</v>
      </c>
      <c r="E99" s="24">
        <v>41169</v>
      </c>
      <c r="F99" s="40">
        <v>21528</v>
      </c>
      <c r="H99" s="20">
        <v>11924</v>
      </c>
      <c r="I99" s="24">
        <v>26918</v>
      </c>
      <c r="J99" s="40">
        <v>1656</v>
      </c>
      <c r="L99" s="26">
        <f>D99+H99</f>
        <v>29811</v>
      </c>
      <c r="M99" s="26">
        <f>E99+I99</f>
        <v>68087</v>
      </c>
      <c r="N99" s="41">
        <f>F99+J99</f>
        <v>23184</v>
      </c>
      <c r="O99" s="26">
        <f>N99-M99</f>
        <v>-44903</v>
      </c>
      <c r="P99" s="26"/>
      <c r="Q99" s="83">
        <v>6973</v>
      </c>
      <c r="R99" s="42">
        <f>N99/Q99</f>
        <v>3.3248243223863474</v>
      </c>
      <c r="S99" s="42">
        <f>O99/Q99</f>
        <v>-6.4395525598737988</v>
      </c>
    </row>
    <row r="100" spans="1:19" ht="16.5" x14ac:dyDescent="0.3">
      <c r="A100" s="22">
        <v>263</v>
      </c>
      <c r="B100" s="23">
        <v>11</v>
      </c>
      <c r="C100" s="15" t="s">
        <v>102</v>
      </c>
      <c r="D100" s="20">
        <v>32792</v>
      </c>
      <c r="E100" s="24">
        <v>22168</v>
      </c>
      <c r="F100" s="40">
        <v>19872</v>
      </c>
      <c r="H100" s="20">
        <v>32792</v>
      </c>
      <c r="I100" s="24">
        <v>-1583</v>
      </c>
      <c r="J100" s="40">
        <v>-16560</v>
      </c>
      <c r="L100" s="26">
        <f>D100+H100</f>
        <v>65584</v>
      </c>
      <c r="M100" s="26">
        <f>E100+I100</f>
        <v>20585</v>
      </c>
      <c r="N100" s="41">
        <f>F100+J100</f>
        <v>3312</v>
      </c>
      <c r="O100" s="26">
        <f>N100-M100</f>
        <v>-17273</v>
      </c>
      <c r="P100" s="26"/>
      <c r="Q100" s="83">
        <v>7255</v>
      </c>
      <c r="R100" s="42">
        <f>N100/Q100</f>
        <v>0.45651274982770501</v>
      </c>
      <c r="S100" s="42">
        <f>O100/Q100</f>
        <v>-2.3808407994486562</v>
      </c>
    </row>
    <row r="101" spans="1:19" ht="16.5" x14ac:dyDescent="0.3">
      <c r="A101" s="22">
        <v>265</v>
      </c>
      <c r="B101" s="23">
        <v>13</v>
      </c>
      <c r="C101" s="15" t="s">
        <v>103</v>
      </c>
      <c r="D101" s="20">
        <v>0</v>
      </c>
      <c r="E101" s="24">
        <v>0</v>
      </c>
      <c r="F101" s="40">
        <v>0</v>
      </c>
      <c r="H101" s="20">
        <v>0</v>
      </c>
      <c r="I101" s="24">
        <v>0</v>
      </c>
      <c r="J101" s="40">
        <v>0</v>
      </c>
      <c r="L101" s="26">
        <f>D101+H101</f>
        <v>0</v>
      </c>
      <c r="M101" s="26">
        <f>E101+I101</f>
        <v>0</v>
      </c>
      <c r="N101" s="41">
        <f>F101+J101</f>
        <v>0</v>
      </c>
      <c r="O101" s="26">
        <f>N101-M101</f>
        <v>0</v>
      </c>
      <c r="P101" s="26"/>
      <c r="Q101" s="83">
        <v>1001</v>
      </c>
      <c r="R101" s="42">
        <f>N101/Q101</f>
        <v>0</v>
      </c>
      <c r="S101" s="42">
        <f>O101/Q101</f>
        <v>0</v>
      </c>
    </row>
    <row r="102" spans="1:19" ht="16.5" x14ac:dyDescent="0.3">
      <c r="A102" s="22">
        <v>271</v>
      </c>
      <c r="B102" s="23">
        <v>4</v>
      </c>
      <c r="C102" s="15" t="s">
        <v>104</v>
      </c>
      <c r="D102" s="20">
        <v>35773</v>
      </c>
      <c r="E102" s="24">
        <v>22168</v>
      </c>
      <c r="F102" s="40">
        <v>4968</v>
      </c>
      <c r="H102" s="20">
        <v>8943</v>
      </c>
      <c r="I102" s="24">
        <v>-4750</v>
      </c>
      <c r="J102" s="40">
        <v>-34776</v>
      </c>
      <c r="L102" s="26">
        <f>D102+H102</f>
        <v>44716</v>
      </c>
      <c r="M102" s="26">
        <f>E102+I102</f>
        <v>17418</v>
      </c>
      <c r="N102" s="41">
        <f>F102+J102</f>
        <v>-29808</v>
      </c>
      <c r="O102" s="26">
        <f>N102-M102</f>
        <v>-47226</v>
      </c>
      <c r="P102" s="26"/>
      <c r="Q102" s="83">
        <v>6583</v>
      </c>
      <c r="R102" s="42">
        <f>N102/Q102</f>
        <v>-4.5280267355309132</v>
      </c>
      <c r="S102" s="42">
        <f>O102/Q102</f>
        <v>-7.1739328573598664</v>
      </c>
    </row>
    <row r="103" spans="1:19" ht="16.5" x14ac:dyDescent="0.3">
      <c r="A103" s="22">
        <v>272</v>
      </c>
      <c r="B103" s="23">
        <v>16</v>
      </c>
      <c r="C103" s="15" t="s">
        <v>105</v>
      </c>
      <c r="D103" s="20">
        <v>1094071</v>
      </c>
      <c r="E103" s="24">
        <v>1032383</v>
      </c>
      <c r="F103" s="40">
        <v>1154232</v>
      </c>
      <c r="H103" s="20">
        <v>518715</v>
      </c>
      <c r="I103" s="24">
        <v>357851</v>
      </c>
      <c r="J103" s="40">
        <v>-61272</v>
      </c>
      <c r="L103" s="26">
        <f>D103+H103</f>
        <v>1612786</v>
      </c>
      <c r="M103" s="26">
        <f>E103+I103</f>
        <v>1390234</v>
      </c>
      <c r="N103" s="41">
        <f>F103+J103</f>
        <v>1092960</v>
      </c>
      <c r="O103" s="26">
        <f>N103-M103</f>
        <v>-297274</v>
      </c>
      <c r="P103" s="26"/>
      <c r="Q103" s="83">
        <v>48338</v>
      </c>
      <c r="R103" s="42">
        <f>N103/Q103</f>
        <v>22.610782407215854</v>
      </c>
      <c r="S103" s="42">
        <f>O103/Q103</f>
        <v>-6.149902768008606</v>
      </c>
    </row>
    <row r="104" spans="1:19" ht="16.5" x14ac:dyDescent="0.3">
      <c r="A104" s="22">
        <v>273</v>
      </c>
      <c r="B104" s="23">
        <v>19</v>
      </c>
      <c r="C104" s="15" t="s">
        <v>106</v>
      </c>
      <c r="D104" s="20">
        <v>7453</v>
      </c>
      <c r="E104" s="24">
        <v>0</v>
      </c>
      <c r="F104" s="40">
        <v>0</v>
      </c>
      <c r="H104" s="20">
        <v>7453</v>
      </c>
      <c r="I104" s="24">
        <v>-11084</v>
      </c>
      <c r="J104" s="40">
        <v>-8280</v>
      </c>
      <c r="L104" s="26">
        <f>D104+H104</f>
        <v>14906</v>
      </c>
      <c r="M104" s="26">
        <f>E104+I104</f>
        <v>-11084</v>
      </c>
      <c r="N104" s="41">
        <f>F104+J104</f>
        <v>-8280</v>
      </c>
      <c r="O104" s="26">
        <f>N104-M104</f>
        <v>2804</v>
      </c>
      <c r="P104" s="26"/>
      <c r="Q104" s="83">
        <v>4001</v>
      </c>
      <c r="R104" s="42">
        <f>N104/Q104</f>
        <v>-2.0694826293426645</v>
      </c>
      <c r="S104" s="42">
        <f>O104/Q104</f>
        <v>0.70082479380154961</v>
      </c>
    </row>
    <row r="105" spans="1:19" ht="16.5" x14ac:dyDescent="0.3">
      <c r="A105" s="22">
        <v>275</v>
      </c>
      <c r="B105" s="23">
        <v>13</v>
      </c>
      <c r="C105" s="15" t="s">
        <v>107</v>
      </c>
      <c r="D105" s="20">
        <v>59622</v>
      </c>
      <c r="E105" s="24">
        <v>22168</v>
      </c>
      <c r="F105" s="40">
        <v>0</v>
      </c>
      <c r="H105" s="20">
        <v>59622</v>
      </c>
      <c r="I105" s="24">
        <v>12667</v>
      </c>
      <c r="J105" s="40">
        <v>-66240</v>
      </c>
      <c r="L105" s="26">
        <f>D105+H105</f>
        <v>119244</v>
      </c>
      <c r="M105" s="26">
        <f>E105+I105</f>
        <v>34835</v>
      </c>
      <c r="N105" s="41">
        <f>F105+J105</f>
        <v>-66240</v>
      </c>
      <c r="O105" s="26">
        <f>N105-M105</f>
        <v>-101075</v>
      </c>
      <c r="P105" s="26"/>
      <c r="Q105" s="83">
        <v>2404</v>
      </c>
      <c r="R105" s="42">
        <f>N105/Q105</f>
        <v>-27.554076539101498</v>
      </c>
      <c r="S105" s="42">
        <f>O105/Q105</f>
        <v>-42.04450915141431</v>
      </c>
    </row>
    <row r="106" spans="1:19" ht="16.5" x14ac:dyDescent="0.3">
      <c r="A106" s="22">
        <v>276</v>
      </c>
      <c r="B106" s="23">
        <v>12</v>
      </c>
      <c r="C106" s="15" t="s">
        <v>108</v>
      </c>
      <c r="D106" s="20">
        <v>25340</v>
      </c>
      <c r="E106" s="24">
        <v>0</v>
      </c>
      <c r="F106" s="40">
        <v>0</v>
      </c>
      <c r="H106" s="20">
        <v>14906</v>
      </c>
      <c r="I106" s="24">
        <v>-50669</v>
      </c>
      <c r="J106" s="40">
        <v>-28152</v>
      </c>
      <c r="L106" s="26">
        <f>D106+H106</f>
        <v>40246</v>
      </c>
      <c r="M106" s="26">
        <f>E106+I106</f>
        <v>-50669</v>
      </c>
      <c r="N106" s="41">
        <f>F106+J106</f>
        <v>-28152</v>
      </c>
      <c r="O106" s="26">
        <f>N106-M106</f>
        <v>22517</v>
      </c>
      <c r="P106" s="26"/>
      <c r="Q106" s="83">
        <v>15060</v>
      </c>
      <c r="R106" s="42">
        <f>N106/Q106</f>
        <v>-1.8693227091633466</v>
      </c>
      <c r="S106" s="42">
        <f>O106/Q106</f>
        <v>1.495152722443559</v>
      </c>
    </row>
    <row r="107" spans="1:19" ht="16.5" x14ac:dyDescent="0.3">
      <c r="A107" s="22">
        <v>280</v>
      </c>
      <c r="B107" s="23">
        <v>15</v>
      </c>
      <c r="C107" s="15" t="s">
        <v>109</v>
      </c>
      <c r="D107" s="20">
        <v>38755</v>
      </c>
      <c r="E107" s="24">
        <v>0</v>
      </c>
      <c r="F107" s="40">
        <v>0</v>
      </c>
      <c r="H107" s="20">
        <v>38755</v>
      </c>
      <c r="I107" s="24">
        <v>-38002</v>
      </c>
      <c r="J107" s="40">
        <v>-43056</v>
      </c>
      <c r="L107" s="26">
        <f>D107+H107</f>
        <v>77510</v>
      </c>
      <c r="M107" s="26">
        <f>E107+I107</f>
        <v>-38002</v>
      </c>
      <c r="N107" s="41">
        <f>F107+J107</f>
        <v>-43056</v>
      </c>
      <c r="O107" s="26">
        <f>N107-M107</f>
        <v>-5054</v>
      </c>
      <c r="P107" s="26"/>
      <c r="Q107" s="83">
        <v>1984</v>
      </c>
      <c r="R107" s="42">
        <f>N107/Q107</f>
        <v>-21.701612903225808</v>
      </c>
      <c r="S107" s="42">
        <f>O107/Q107</f>
        <v>-2.5473790322580645</v>
      </c>
    </row>
    <row r="108" spans="1:19" ht="16.5" x14ac:dyDescent="0.3">
      <c r="A108" s="22">
        <v>284</v>
      </c>
      <c r="B108" s="23">
        <v>2</v>
      </c>
      <c r="C108" s="15" t="s">
        <v>110</v>
      </c>
      <c r="D108" s="20">
        <v>26830</v>
      </c>
      <c r="E108" s="24">
        <v>0</v>
      </c>
      <c r="F108" s="40">
        <v>0</v>
      </c>
      <c r="H108" s="20">
        <v>26830</v>
      </c>
      <c r="I108" s="24">
        <v>-57003</v>
      </c>
      <c r="J108" s="40">
        <v>-29808</v>
      </c>
      <c r="L108" s="26">
        <f>D108+H108</f>
        <v>53660</v>
      </c>
      <c r="M108" s="26">
        <f>E108+I108</f>
        <v>-57003</v>
      </c>
      <c r="N108" s="41">
        <f>F108+J108</f>
        <v>-29808</v>
      </c>
      <c r="O108" s="26">
        <f>N108-M108</f>
        <v>27195</v>
      </c>
      <c r="P108" s="26"/>
      <c r="Q108" s="83">
        <v>2144</v>
      </c>
      <c r="R108" s="42">
        <f>N108/Q108</f>
        <v>-13.902985074626866</v>
      </c>
      <c r="S108" s="42">
        <f>O108/Q108</f>
        <v>12.684235074626866</v>
      </c>
    </row>
    <row r="109" spans="1:19" ht="16.5" x14ac:dyDescent="0.3">
      <c r="A109" s="22">
        <v>285</v>
      </c>
      <c r="B109" s="23">
        <v>8</v>
      </c>
      <c r="C109" s="15" t="s">
        <v>111</v>
      </c>
      <c r="D109" s="20">
        <v>1050845</v>
      </c>
      <c r="E109" s="24">
        <v>701451</v>
      </c>
      <c r="F109" s="40">
        <v>1015128</v>
      </c>
      <c r="H109" s="20">
        <v>615601</v>
      </c>
      <c r="I109" s="24">
        <v>-281847</v>
      </c>
      <c r="J109" s="40">
        <v>-152352</v>
      </c>
      <c r="L109" s="26">
        <f>D109+H109</f>
        <v>1666446</v>
      </c>
      <c r="M109" s="26">
        <f>E109+I109</f>
        <v>419604</v>
      </c>
      <c r="N109" s="41">
        <f>F109+J109</f>
        <v>862776</v>
      </c>
      <c r="O109" s="26">
        <f>N109-M109</f>
        <v>443172</v>
      </c>
      <c r="P109" s="26"/>
      <c r="Q109" s="83">
        <v>50029</v>
      </c>
      <c r="R109" s="42">
        <f>N109/Q109</f>
        <v>17.24551759979212</v>
      </c>
      <c r="S109" s="42">
        <f>O109/Q109</f>
        <v>8.8583021847328549</v>
      </c>
    </row>
    <row r="110" spans="1:19" ht="16.5" x14ac:dyDescent="0.3">
      <c r="A110" s="22">
        <v>286</v>
      </c>
      <c r="B110" s="23">
        <v>8</v>
      </c>
      <c r="C110" s="15" t="s">
        <v>112</v>
      </c>
      <c r="D110" s="20">
        <v>342829</v>
      </c>
      <c r="E110" s="24">
        <v>653948</v>
      </c>
      <c r="F110" s="40">
        <v>718704</v>
      </c>
      <c r="H110" s="20">
        <v>870487</v>
      </c>
      <c r="I110" s="24">
        <v>174175</v>
      </c>
      <c r="J110" s="40">
        <v>337824</v>
      </c>
      <c r="L110" s="26">
        <f>D110+H110</f>
        <v>1213316</v>
      </c>
      <c r="M110" s="26">
        <f>E110+I110</f>
        <v>828123</v>
      </c>
      <c r="N110" s="41">
        <f>F110+J110</f>
        <v>1056528</v>
      </c>
      <c r="O110" s="26">
        <f>N110-M110</f>
        <v>228405</v>
      </c>
      <c r="P110" s="26"/>
      <c r="Q110" s="83">
        <v>77625</v>
      </c>
      <c r="R110" s="42">
        <f>N110/Q110</f>
        <v>13.610666666666667</v>
      </c>
      <c r="S110" s="42">
        <f>O110/Q110</f>
        <v>2.942415458937198</v>
      </c>
    </row>
    <row r="111" spans="1:19" ht="16.5" x14ac:dyDescent="0.3">
      <c r="A111" s="22">
        <v>287</v>
      </c>
      <c r="B111" s="23">
        <v>15</v>
      </c>
      <c r="C111" s="15" t="s">
        <v>8</v>
      </c>
      <c r="D111" s="20">
        <v>630507</v>
      </c>
      <c r="E111" s="24">
        <v>175759</v>
      </c>
      <c r="F111" s="40">
        <v>195408</v>
      </c>
      <c r="H111" s="20">
        <v>-468036</v>
      </c>
      <c r="I111" s="24">
        <v>45919</v>
      </c>
      <c r="J111" s="40">
        <v>-505080</v>
      </c>
      <c r="L111" s="26">
        <f>D111+H111</f>
        <v>162471</v>
      </c>
      <c r="M111" s="26">
        <f>E111+I111</f>
        <v>221678</v>
      </c>
      <c r="N111" s="41">
        <f>F111+J111</f>
        <v>-309672</v>
      </c>
      <c r="O111" s="26">
        <f>N111-M111</f>
        <v>-531350</v>
      </c>
      <c r="P111" s="26"/>
      <c r="Q111" s="83">
        <v>6113</v>
      </c>
      <c r="R111" s="42">
        <f>N111/Q111</f>
        <v>-50.657942090626534</v>
      </c>
      <c r="S111" s="42">
        <f>O111/Q111</f>
        <v>-86.921315229838044</v>
      </c>
    </row>
    <row r="112" spans="1:19" ht="16.5" x14ac:dyDescent="0.3">
      <c r="A112" s="22">
        <v>288</v>
      </c>
      <c r="B112" s="23">
        <v>15</v>
      </c>
      <c r="C112" s="15" t="s">
        <v>113</v>
      </c>
      <c r="D112" s="20">
        <v>55151</v>
      </c>
      <c r="E112" s="24">
        <v>28501</v>
      </c>
      <c r="F112" s="40">
        <v>31464</v>
      </c>
      <c r="H112" s="20">
        <v>-5962</v>
      </c>
      <c r="I112" s="24">
        <v>-38002</v>
      </c>
      <c r="J112" s="40">
        <v>-29808</v>
      </c>
      <c r="L112" s="26">
        <f>D112+H112</f>
        <v>49189</v>
      </c>
      <c r="M112" s="26">
        <f>E112+I112</f>
        <v>-9501</v>
      </c>
      <c r="N112" s="41">
        <f>F112+J112</f>
        <v>1656</v>
      </c>
      <c r="O112" s="26">
        <f>N112-M112</f>
        <v>11157</v>
      </c>
      <c r="P112" s="26"/>
      <c r="Q112" s="83">
        <v>6268</v>
      </c>
      <c r="R112" s="42">
        <f>N112/Q112</f>
        <v>0.26419910657306955</v>
      </c>
      <c r="S112" s="42">
        <f>O112/Q112</f>
        <v>1.7799936183790683</v>
      </c>
    </row>
    <row r="113" spans="1:19" ht="16.5" x14ac:dyDescent="0.3">
      <c r="A113" s="22">
        <v>290</v>
      </c>
      <c r="B113" s="23">
        <v>18</v>
      </c>
      <c r="C113" s="15" t="s">
        <v>114</v>
      </c>
      <c r="D113" s="20">
        <v>37264</v>
      </c>
      <c r="E113" s="24">
        <v>22168</v>
      </c>
      <c r="F113" s="40">
        <v>38088</v>
      </c>
      <c r="H113" s="20">
        <v>28321</v>
      </c>
      <c r="I113" s="24">
        <v>19001</v>
      </c>
      <c r="J113" s="40">
        <v>-3312</v>
      </c>
      <c r="L113" s="26">
        <f>D113+H113</f>
        <v>65585</v>
      </c>
      <c r="M113" s="26">
        <f>E113+I113</f>
        <v>41169</v>
      </c>
      <c r="N113" s="41">
        <f>F113+J113</f>
        <v>34776</v>
      </c>
      <c r="O113" s="26">
        <f>N113-M113</f>
        <v>-6393</v>
      </c>
      <c r="P113" s="26"/>
      <c r="Q113" s="83">
        <v>7300</v>
      </c>
      <c r="R113" s="42">
        <f>N113/Q113</f>
        <v>4.7638356164383557</v>
      </c>
      <c r="S113" s="42">
        <f>O113/Q113</f>
        <v>-0.87575342465753425</v>
      </c>
    </row>
    <row r="114" spans="1:19" ht="16.5" x14ac:dyDescent="0.3">
      <c r="A114" s="22">
        <v>291</v>
      </c>
      <c r="B114" s="23">
        <v>6</v>
      </c>
      <c r="C114" s="15" t="s">
        <v>115</v>
      </c>
      <c r="D114" s="20">
        <v>52170</v>
      </c>
      <c r="E114" s="24">
        <v>0</v>
      </c>
      <c r="F114" s="40">
        <v>6624</v>
      </c>
      <c r="H114" s="20">
        <v>52170</v>
      </c>
      <c r="I114" s="24">
        <v>-57003</v>
      </c>
      <c r="J114" s="40">
        <v>-51336</v>
      </c>
      <c r="L114" s="26">
        <f>D114+H114</f>
        <v>104340</v>
      </c>
      <c r="M114" s="26">
        <f>E114+I114</f>
        <v>-57003</v>
      </c>
      <c r="N114" s="41">
        <f>F114+J114</f>
        <v>-44712</v>
      </c>
      <c r="O114" s="26">
        <f>N114-M114</f>
        <v>12291</v>
      </c>
      <c r="P114" s="26"/>
      <c r="Q114" s="83">
        <v>1979</v>
      </c>
      <c r="R114" s="42">
        <f>N114/Q114</f>
        <v>-22.593228903486608</v>
      </c>
      <c r="S114" s="42">
        <f>O114/Q114</f>
        <v>6.2107124810510355</v>
      </c>
    </row>
    <row r="115" spans="1:19" ht="16.5" x14ac:dyDescent="0.3">
      <c r="A115" s="22">
        <v>297</v>
      </c>
      <c r="B115" s="23">
        <v>11</v>
      </c>
      <c r="C115" s="15" t="s">
        <v>116</v>
      </c>
      <c r="D115" s="20">
        <v>2565254</v>
      </c>
      <c r="E115" s="24">
        <v>2690214</v>
      </c>
      <c r="F115" s="40">
        <v>2467440</v>
      </c>
      <c r="H115" s="20">
        <v>2027162</v>
      </c>
      <c r="I115" s="24">
        <v>1078302</v>
      </c>
      <c r="J115" s="40">
        <v>-382536</v>
      </c>
      <c r="L115" s="26">
        <f>D115+H115</f>
        <v>4592416</v>
      </c>
      <c r="M115" s="26">
        <f>E115+I115</f>
        <v>3768516</v>
      </c>
      <c r="N115" s="41">
        <f>F115+J115</f>
        <v>2084904</v>
      </c>
      <c r="O115" s="26">
        <f>N115-M115</f>
        <v>-1683612</v>
      </c>
      <c r="P115" s="26"/>
      <c r="Q115" s="83">
        <v>126572</v>
      </c>
      <c r="R115" s="42">
        <f>N115/Q115</f>
        <v>16.472079132825584</v>
      </c>
      <c r="S115" s="42">
        <f>O115/Q115</f>
        <v>-13.301614891129161</v>
      </c>
    </row>
    <row r="116" spans="1:19" ht="16.5" x14ac:dyDescent="0.3">
      <c r="A116" s="22">
        <v>300</v>
      </c>
      <c r="B116" s="23">
        <v>14</v>
      </c>
      <c r="C116" s="15" t="s">
        <v>117</v>
      </c>
      <c r="D116" s="20">
        <v>52170</v>
      </c>
      <c r="E116" s="24">
        <v>4750</v>
      </c>
      <c r="F116" s="40">
        <v>0</v>
      </c>
      <c r="H116" s="20">
        <v>26830</v>
      </c>
      <c r="I116" s="24">
        <v>-96588</v>
      </c>
      <c r="J116" s="40">
        <v>-57960</v>
      </c>
      <c r="L116" s="26">
        <f>D116+H116</f>
        <v>79000</v>
      </c>
      <c r="M116" s="26">
        <f>E116+I116</f>
        <v>-91838</v>
      </c>
      <c r="N116" s="41">
        <f>F116+J116</f>
        <v>-57960</v>
      </c>
      <c r="O116" s="26">
        <f>N116-M116</f>
        <v>33878</v>
      </c>
      <c r="P116" s="26"/>
      <c r="Q116" s="83">
        <v>3306</v>
      </c>
      <c r="R116" s="42">
        <f>N116/Q116</f>
        <v>-17.531760435571687</v>
      </c>
      <c r="S116" s="42">
        <f>O116/Q116</f>
        <v>10.247428917120388</v>
      </c>
    </row>
    <row r="117" spans="1:19" ht="16.5" x14ac:dyDescent="0.3">
      <c r="A117" s="22">
        <v>301</v>
      </c>
      <c r="B117" s="23">
        <v>14</v>
      </c>
      <c r="C117" s="15" t="s">
        <v>118</v>
      </c>
      <c r="D117" s="20">
        <v>430772</v>
      </c>
      <c r="E117" s="24">
        <v>91838</v>
      </c>
      <c r="F117" s="40">
        <v>92736</v>
      </c>
      <c r="H117" s="20">
        <v>424810</v>
      </c>
      <c r="I117" s="24">
        <v>-237512</v>
      </c>
      <c r="J117" s="40">
        <v>-385848</v>
      </c>
      <c r="L117" s="26">
        <f>D117+H117</f>
        <v>855582</v>
      </c>
      <c r="M117" s="26">
        <f>E117+I117</f>
        <v>-145674</v>
      </c>
      <c r="N117" s="41">
        <f>F117+J117</f>
        <v>-293112</v>
      </c>
      <c r="O117" s="26">
        <f>N117-M117</f>
        <v>-147438</v>
      </c>
      <c r="P117" s="26"/>
      <c r="Q117" s="83">
        <v>19441</v>
      </c>
      <c r="R117" s="42">
        <f>N117/Q117</f>
        <v>-15.07700221182038</v>
      </c>
      <c r="S117" s="42">
        <f>O117/Q117</f>
        <v>-7.5838691425338203</v>
      </c>
    </row>
    <row r="118" spans="1:19" ht="16.5" x14ac:dyDescent="0.3">
      <c r="A118" s="22">
        <v>304</v>
      </c>
      <c r="B118" s="23">
        <v>2</v>
      </c>
      <c r="C118" s="15" t="s">
        <v>119</v>
      </c>
      <c r="D118" s="20">
        <v>5962</v>
      </c>
      <c r="E118" s="24">
        <v>1583</v>
      </c>
      <c r="F118" s="40">
        <v>9936</v>
      </c>
      <c r="H118" s="20">
        <v>5962</v>
      </c>
      <c r="I118" s="24">
        <v>-11084</v>
      </c>
      <c r="J118" s="40">
        <v>3312</v>
      </c>
      <c r="L118" s="26">
        <f>D118+H118</f>
        <v>11924</v>
      </c>
      <c r="M118" s="26">
        <f>E118+I118</f>
        <v>-9501</v>
      </c>
      <c r="N118" s="41">
        <f>F118+J118</f>
        <v>13248</v>
      </c>
      <c r="O118" s="26">
        <f>N118-M118</f>
        <v>22749</v>
      </c>
      <c r="P118" s="26"/>
      <c r="Q118" s="83">
        <v>972</v>
      </c>
      <c r="R118" s="42">
        <f>N118/Q118</f>
        <v>13.62962962962963</v>
      </c>
      <c r="S118" s="42">
        <f>O118/Q118</f>
        <v>23.404320987654319</v>
      </c>
    </row>
    <row r="119" spans="1:19" ht="16.5" x14ac:dyDescent="0.3">
      <c r="A119" s="22">
        <v>305</v>
      </c>
      <c r="B119" s="23">
        <v>17</v>
      </c>
      <c r="C119" s="15" t="s">
        <v>120</v>
      </c>
      <c r="D119" s="20">
        <v>292150</v>
      </c>
      <c r="E119" s="24">
        <v>186842</v>
      </c>
      <c r="F119" s="40">
        <v>354384</v>
      </c>
      <c r="H119" s="20">
        <v>101358</v>
      </c>
      <c r="I119" s="24">
        <v>87088</v>
      </c>
      <c r="J119" s="40">
        <v>29808</v>
      </c>
      <c r="L119" s="26">
        <f>D119+H119</f>
        <v>393508</v>
      </c>
      <c r="M119" s="26">
        <f>E119+I119</f>
        <v>273930</v>
      </c>
      <c r="N119" s="41">
        <f>F119+J119</f>
        <v>384192</v>
      </c>
      <c r="O119" s="26">
        <f>N119-M119</f>
        <v>110262</v>
      </c>
      <c r="P119" s="26"/>
      <c r="Q119" s="83">
        <v>14800</v>
      </c>
      <c r="R119" s="42">
        <f>N119/Q119</f>
        <v>25.958918918918918</v>
      </c>
      <c r="S119" s="42">
        <f>O119/Q119</f>
        <v>7.4501351351351355</v>
      </c>
    </row>
    <row r="120" spans="1:19" ht="16.5" x14ac:dyDescent="0.3">
      <c r="A120" s="22">
        <v>309</v>
      </c>
      <c r="B120" s="23">
        <v>12</v>
      </c>
      <c r="C120" s="15" t="s">
        <v>303</v>
      </c>
      <c r="D120" s="20">
        <v>617092</v>
      </c>
      <c r="E120" s="24">
        <v>79171</v>
      </c>
      <c r="F120" s="40">
        <v>76176</v>
      </c>
      <c r="H120" s="20">
        <v>393508</v>
      </c>
      <c r="I120" s="24">
        <v>161508</v>
      </c>
      <c r="J120" s="40">
        <v>-609408</v>
      </c>
      <c r="L120" s="26">
        <f>D120+H120</f>
        <v>1010600</v>
      </c>
      <c r="M120" s="26">
        <f>E120+I120</f>
        <v>240679</v>
      </c>
      <c r="N120" s="41">
        <f>F120+J120</f>
        <v>-533232</v>
      </c>
      <c r="O120" s="26">
        <f>N120-M120</f>
        <v>-773911</v>
      </c>
      <c r="P120" s="26"/>
      <c r="Q120" s="83">
        <v>6365</v>
      </c>
      <c r="R120" s="42">
        <f>N120/Q120</f>
        <v>-83.775648075412406</v>
      </c>
      <c r="S120" s="42">
        <f>O120/Q120</f>
        <v>-121.58853102906519</v>
      </c>
    </row>
    <row r="121" spans="1:19" ht="16.5" x14ac:dyDescent="0.3">
      <c r="A121" s="22">
        <v>312</v>
      </c>
      <c r="B121" s="23">
        <v>13</v>
      </c>
      <c r="C121" s="15" t="s">
        <v>121</v>
      </c>
      <c r="D121" s="20">
        <v>0</v>
      </c>
      <c r="E121" s="24">
        <v>0</v>
      </c>
      <c r="F121" s="40">
        <v>0</v>
      </c>
      <c r="H121" s="20">
        <v>-11924</v>
      </c>
      <c r="I121" s="24">
        <v>-52253</v>
      </c>
      <c r="J121" s="40">
        <v>0</v>
      </c>
      <c r="L121" s="26">
        <f>D121+H121</f>
        <v>-11924</v>
      </c>
      <c r="M121" s="26">
        <f>E121+I121</f>
        <v>-52253</v>
      </c>
      <c r="N121" s="41">
        <f>F121+J121</f>
        <v>0</v>
      </c>
      <c r="O121" s="26">
        <f>N121-M121</f>
        <v>52253</v>
      </c>
      <c r="P121" s="26"/>
      <c r="Q121" s="83">
        <v>1129</v>
      </c>
      <c r="R121" s="42">
        <f>N121/Q121</f>
        <v>0</v>
      </c>
      <c r="S121" s="42">
        <f>O121/Q121</f>
        <v>46.282550930026574</v>
      </c>
    </row>
    <row r="122" spans="1:19" ht="16.5" x14ac:dyDescent="0.3">
      <c r="A122" s="22">
        <v>316</v>
      </c>
      <c r="B122" s="23">
        <v>7</v>
      </c>
      <c r="C122" s="15" t="s">
        <v>122</v>
      </c>
      <c r="D122" s="20">
        <v>141603</v>
      </c>
      <c r="E122" s="24">
        <v>61753</v>
      </c>
      <c r="F122" s="40">
        <v>21528</v>
      </c>
      <c r="H122" s="20">
        <v>137132</v>
      </c>
      <c r="I122" s="24">
        <v>-33252</v>
      </c>
      <c r="J122" s="40">
        <v>-135792</v>
      </c>
      <c r="L122" s="26">
        <f>D122+H122</f>
        <v>278735</v>
      </c>
      <c r="M122" s="26">
        <f>E122+I122</f>
        <v>28501</v>
      </c>
      <c r="N122" s="41">
        <f>F122+J122</f>
        <v>-114264</v>
      </c>
      <c r="O122" s="26">
        <f>N122-M122</f>
        <v>-142765</v>
      </c>
      <c r="P122" s="26"/>
      <c r="Q122" s="83">
        <v>4052</v>
      </c>
      <c r="R122" s="42">
        <f>N122/Q122</f>
        <v>-28.199407699901283</v>
      </c>
      <c r="S122" s="42">
        <f>O122/Q122</f>
        <v>-35.233218163869694</v>
      </c>
    </row>
    <row r="123" spans="1:19" ht="16.5" x14ac:dyDescent="0.3">
      <c r="A123" s="22">
        <v>317</v>
      </c>
      <c r="B123" s="23">
        <v>17</v>
      </c>
      <c r="C123" s="15" t="s">
        <v>123</v>
      </c>
      <c r="D123" s="20">
        <v>0</v>
      </c>
      <c r="E123" s="24">
        <v>0</v>
      </c>
      <c r="F123" s="40">
        <v>0</v>
      </c>
      <c r="H123" s="20">
        <v>0</v>
      </c>
      <c r="I123" s="24">
        <v>0</v>
      </c>
      <c r="J123" s="40">
        <v>0</v>
      </c>
      <c r="L123" s="26">
        <f>D123+H123</f>
        <v>0</v>
      </c>
      <c r="M123" s="26">
        <f>E123+I123</f>
        <v>0</v>
      </c>
      <c r="N123" s="41">
        <f>F123+J123</f>
        <v>0</v>
      </c>
      <c r="O123" s="26">
        <f>N123-M123</f>
        <v>0</v>
      </c>
      <c r="P123" s="26"/>
      <c r="Q123" s="83">
        <v>2324</v>
      </c>
      <c r="R123" s="42">
        <f>N123/Q123</f>
        <v>0</v>
      </c>
      <c r="S123" s="42">
        <f>O123/Q123</f>
        <v>0</v>
      </c>
    </row>
    <row r="124" spans="1:19" ht="16.5" x14ac:dyDescent="0.3">
      <c r="A124" s="22">
        <v>320</v>
      </c>
      <c r="B124" s="23">
        <v>19</v>
      </c>
      <c r="C124" s="15" t="s">
        <v>124</v>
      </c>
      <c r="D124" s="20">
        <v>383074</v>
      </c>
      <c r="E124" s="24">
        <v>68087</v>
      </c>
      <c r="F124" s="40">
        <v>1656</v>
      </c>
      <c r="H124" s="20">
        <v>378602</v>
      </c>
      <c r="I124" s="24">
        <v>-147257</v>
      </c>
      <c r="J124" s="40">
        <v>-339480</v>
      </c>
      <c r="L124" s="26">
        <f>D124+H124</f>
        <v>761676</v>
      </c>
      <c r="M124" s="26">
        <f>E124+I124</f>
        <v>-79170</v>
      </c>
      <c r="N124" s="41">
        <f>F124+J124</f>
        <v>-337824</v>
      </c>
      <c r="O124" s="26">
        <f>N124-M124</f>
        <v>-258654</v>
      </c>
      <c r="P124" s="26"/>
      <c r="Q124" s="83">
        <v>6919</v>
      </c>
      <c r="R124" s="42">
        <f>N124/Q124</f>
        <v>-48.825552825552826</v>
      </c>
      <c r="S124" s="42">
        <f>O124/Q124</f>
        <v>-37.383147853736091</v>
      </c>
    </row>
    <row r="125" spans="1:19" ht="16.5" x14ac:dyDescent="0.3">
      <c r="A125" s="22">
        <v>322</v>
      </c>
      <c r="B125" s="23">
        <v>2</v>
      </c>
      <c r="C125" s="15" t="s">
        <v>125</v>
      </c>
      <c r="D125" s="20">
        <v>117754</v>
      </c>
      <c r="E125" s="24">
        <v>49086</v>
      </c>
      <c r="F125" s="40">
        <v>61272</v>
      </c>
      <c r="H125" s="20">
        <v>84962</v>
      </c>
      <c r="I125" s="24">
        <v>-77587</v>
      </c>
      <c r="J125" s="40">
        <v>-69552</v>
      </c>
      <c r="L125" s="26">
        <f>D125+H125</f>
        <v>202716</v>
      </c>
      <c r="M125" s="26">
        <f>E125+I125</f>
        <v>-28501</v>
      </c>
      <c r="N125" s="41">
        <f>F125+J125</f>
        <v>-8280</v>
      </c>
      <c r="O125" s="26">
        <f>N125-M125</f>
        <v>20221</v>
      </c>
      <c r="P125" s="26"/>
      <c r="Q125" s="83">
        <v>6340</v>
      </c>
      <c r="R125" s="42">
        <f>N125/Q125</f>
        <v>-1.3059936908517351</v>
      </c>
      <c r="S125" s="42">
        <f>O125/Q125</f>
        <v>3.1894321766561515</v>
      </c>
    </row>
    <row r="126" spans="1:19" ht="16.5" x14ac:dyDescent="0.3">
      <c r="A126" s="22">
        <v>398</v>
      </c>
      <c r="B126" s="23">
        <v>7</v>
      </c>
      <c r="C126" s="15" t="s">
        <v>126</v>
      </c>
      <c r="D126" s="20">
        <v>1982445</v>
      </c>
      <c r="E126" s="24">
        <v>1896925</v>
      </c>
      <c r="F126" s="40">
        <v>1515240</v>
      </c>
      <c r="H126" s="20">
        <v>1369825</v>
      </c>
      <c r="I126" s="24">
        <v>50669</v>
      </c>
      <c r="J126" s="40">
        <v>-687240</v>
      </c>
      <c r="L126" s="26">
        <f>D126+H126</f>
        <v>3352270</v>
      </c>
      <c r="M126" s="26">
        <f>E126+I126</f>
        <v>1947594</v>
      </c>
      <c r="N126" s="41">
        <f>F126+J126</f>
        <v>828000</v>
      </c>
      <c r="O126" s="26">
        <f>N126-M126</f>
        <v>-1119594</v>
      </c>
      <c r="P126" s="26"/>
      <c r="Q126" s="83">
        <v>121832</v>
      </c>
      <c r="R126" s="42">
        <f>N126/Q126</f>
        <v>6.7962440081423603</v>
      </c>
      <c r="S126" s="42">
        <f>O126/Q126</f>
        <v>-9.1896546063431614</v>
      </c>
    </row>
    <row r="127" spans="1:19" ht="16.5" x14ac:dyDescent="0.3">
      <c r="A127" s="22">
        <v>399</v>
      </c>
      <c r="B127" s="23">
        <v>15</v>
      </c>
      <c r="C127" s="15" t="s">
        <v>127</v>
      </c>
      <c r="D127" s="20">
        <v>19377</v>
      </c>
      <c r="E127" s="24">
        <v>0</v>
      </c>
      <c r="F127" s="40">
        <v>6624</v>
      </c>
      <c r="H127" s="20">
        <v>19377</v>
      </c>
      <c r="I127" s="24">
        <v>-6334</v>
      </c>
      <c r="J127" s="40">
        <v>-14904</v>
      </c>
      <c r="L127" s="26">
        <f>D127+H127</f>
        <v>38754</v>
      </c>
      <c r="M127" s="26">
        <f>E127+I127</f>
        <v>-6334</v>
      </c>
      <c r="N127" s="41">
        <f>F127+J127</f>
        <v>-8280</v>
      </c>
      <c r="O127" s="26">
        <f>N127-M127</f>
        <v>-1946</v>
      </c>
      <c r="P127" s="26"/>
      <c r="Q127" s="83">
        <v>7534</v>
      </c>
      <c r="R127" s="42">
        <f>N127/Q127</f>
        <v>-1.0990177860366339</v>
      </c>
      <c r="S127" s="42">
        <f>O127/Q127</f>
        <v>-0.25829572604194317</v>
      </c>
    </row>
    <row r="128" spans="1:19" ht="16.5" x14ac:dyDescent="0.3">
      <c r="A128" s="22">
        <v>400</v>
      </c>
      <c r="B128" s="23">
        <v>2</v>
      </c>
      <c r="C128" s="15" t="s">
        <v>128</v>
      </c>
      <c r="D128" s="20">
        <v>117754</v>
      </c>
      <c r="E128" s="24">
        <v>185259</v>
      </c>
      <c r="F128" s="40">
        <v>132480</v>
      </c>
      <c r="H128" s="20">
        <v>354753</v>
      </c>
      <c r="I128" s="24">
        <v>-562111</v>
      </c>
      <c r="J128" s="40">
        <v>1656</v>
      </c>
      <c r="L128" s="26">
        <f>D128+H128</f>
        <v>472507</v>
      </c>
      <c r="M128" s="26">
        <f>E128+I128</f>
        <v>-376852</v>
      </c>
      <c r="N128" s="41">
        <f>F128+J128</f>
        <v>134136</v>
      </c>
      <c r="O128" s="26">
        <f>N128-M128</f>
        <v>510988</v>
      </c>
      <c r="P128" s="26"/>
      <c r="Q128" s="83">
        <v>8400</v>
      </c>
      <c r="R128" s="42">
        <f>N128/Q128</f>
        <v>15.968571428571428</v>
      </c>
      <c r="S128" s="42">
        <f>O128/Q128</f>
        <v>60.831904761904759</v>
      </c>
    </row>
    <row r="129" spans="1:19" ht="16.5" x14ac:dyDescent="0.3">
      <c r="A129" s="22">
        <v>402</v>
      </c>
      <c r="B129" s="23">
        <v>11</v>
      </c>
      <c r="C129" s="15" t="s">
        <v>129</v>
      </c>
      <c r="D129" s="20">
        <v>193773</v>
      </c>
      <c r="E129" s="24">
        <v>41169</v>
      </c>
      <c r="F129" s="40">
        <v>36432</v>
      </c>
      <c r="H129" s="20">
        <v>111792</v>
      </c>
      <c r="I129" s="24">
        <v>9500</v>
      </c>
      <c r="J129" s="40">
        <v>-178848</v>
      </c>
      <c r="L129" s="26">
        <f>D129+H129</f>
        <v>305565</v>
      </c>
      <c r="M129" s="26">
        <f>E129+I129</f>
        <v>50669</v>
      </c>
      <c r="N129" s="41">
        <f>F129+J129</f>
        <v>-142416</v>
      </c>
      <c r="O129" s="26">
        <f>N129-M129</f>
        <v>-193085</v>
      </c>
      <c r="P129" s="26"/>
      <c r="Q129" s="83">
        <v>8803</v>
      </c>
      <c r="R129" s="42">
        <f>N129/Q129</f>
        <v>-16.178121095081224</v>
      </c>
      <c r="S129" s="42">
        <f>O129/Q129</f>
        <v>-21.933999772804725</v>
      </c>
    </row>
    <row r="130" spans="1:19" ht="16.5" x14ac:dyDescent="0.3">
      <c r="A130" s="22">
        <v>403</v>
      </c>
      <c r="B130" s="23">
        <v>14</v>
      </c>
      <c r="C130" s="15" t="s">
        <v>130</v>
      </c>
      <c r="D130" s="20">
        <v>79000</v>
      </c>
      <c r="E130" s="24">
        <v>80754</v>
      </c>
      <c r="F130" s="40">
        <v>96048</v>
      </c>
      <c r="H130" s="20">
        <v>38755</v>
      </c>
      <c r="I130" s="24">
        <v>-12667</v>
      </c>
      <c r="J130" s="40">
        <v>8280</v>
      </c>
      <c r="L130" s="26">
        <f>D130+H130</f>
        <v>117755</v>
      </c>
      <c r="M130" s="26">
        <f>E130+I130</f>
        <v>68087</v>
      </c>
      <c r="N130" s="41">
        <f>F130+J130</f>
        <v>104328</v>
      </c>
      <c r="O130" s="26">
        <f>N130-M130</f>
        <v>36241</v>
      </c>
      <c r="P130" s="26"/>
      <c r="Q130" s="83">
        <v>2704</v>
      </c>
      <c r="R130" s="42">
        <f>N130/Q130</f>
        <v>38.582840236686394</v>
      </c>
      <c r="S130" s="42">
        <f>O130/Q130</f>
        <v>13.402736686390533</v>
      </c>
    </row>
    <row r="131" spans="1:19" ht="16.5" x14ac:dyDescent="0.3">
      <c r="A131" s="22">
        <v>405</v>
      </c>
      <c r="B131" s="23">
        <v>9</v>
      </c>
      <c r="C131" s="15" t="s">
        <v>131</v>
      </c>
      <c r="D131" s="20">
        <v>1471183</v>
      </c>
      <c r="E131" s="24">
        <v>1925427</v>
      </c>
      <c r="F131" s="40">
        <v>1578168</v>
      </c>
      <c r="H131" s="20">
        <v>991222</v>
      </c>
      <c r="I131" s="24">
        <v>1037134</v>
      </c>
      <c r="J131" s="40">
        <v>-56304</v>
      </c>
      <c r="L131" s="26">
        <f>D131+H131</f>
        <v>2462405</v>
      </c>
      <c r="M131" s="26">
        <f>E131+I131</f>
        <v>2962561</v>
      </c>
      <c r="N131" s="41">
        <f>F131+J131</f>
        <v>1521864</v>
      </c>
      <c r="O131" s="26">
        <f>N131-M131</f>
        <v>-1440697</v>
      </c>
      <c r="P131" s="26"/>
      <c r="Q131" s="83">
        <v>73241</v>
      </c>
      <c r="R131" s="42">
        <f>N131/Q131</f>
        <v>20.778853374476046</v>
      </c>
      <c r="S131" s="42">
        <f>O131/Q131</f>
        <v>-19.670635299900329</v>
      </c>
    </row>
    <row r="132" spans="1:19" ht="16.5" x14ac:dyDescent="0.3">
      <c r="A132" s="22">
        <v>407</v>
      </c>
      <c r="B132" s="23">
        <v>1</v>
      </c>
      <c r="C132" s="15" t="s">
        <v>132</v>
      </c>
      <c r="D132" s="20">
        <v>0</v>
      </c>
      <c r="E132" s="24">
        <v>4750</v>
      </c>
      <c r="F132" s="40">
        <v>3312</v>
      </c>
      <c r="H132" s="20">
        <v>0</v>
      </c>
      <c r="I132" s="24">
        <v>-39585</v>
      </c>
      <c r="J132" s="40">
        <v>3312</v>
      </c>
      <c r="L132" s="26">
        <f>D132+H132</f>
        <v>0</v>
      </c>
      <c r="M132" s="26">
        <f>E132+I132</f>
        <v>-34835</v>
      </c>
      <c r="N132" s="41">
        <f>F132+J132</f>
        <v>6624</v>
      </c>
      <c r="O132" s="26">
        <f>N132-M132</f>
        <v>41459</v>
      </c>
      <c r="P132" s="26"/>
      <c r="Q132" s="83">
        <v>2430</v>
      </c>
      <c r="R132" s="42">
        <f>N132/Q132</f>
        <v>2.7259259259259259</v>
      </c>
      <c r="S132" s="42">
        <f>O132/Q132</f>
        <v>17.061316872427984</v>
      </c>
    </row>
    <row r="133" spans="1:19" ht="16.5" x14ac:dyDescent="0.3">
      <c r="A133" s="22">
        <v>408</v>
      </c>
      <c r="B133" s="23">
        <v>14</v>
      </c>
      <c r="C133" s="15" t="s">
        <v>133</v>
      </c>
      <c r="D133" s="20">
        <v>219112</v>
      </c>
      <c r="E133" s="24">
        <v>120339</v>
      </c>
      <c r="F133" s="40">
        <v>105984</v>
      </c>
      <c r="H133" s="20">
        <v>207188</v>
      </c>
      <c r="I133" s="24">
        <v>-77587</v>
      </c>
      <c r="J133" s="40">
        <v>-137448</v>
      </c>
      <c r="L133" s="26">
        <f>D133+H133</f>
        <v>426300</v>
      </c>
      <c r="M133" s="26">
        <f>E133+I133</f>
        <v>42752</v>
      </c>
      <c r="N133" s="41">
        <f>F133+J133</f>
        <v>-31464</v>
      </c>
      <c r="O133" s="26">
        <f>N133-M133</f>
        <v>-74216</v>
      </c>
      <c r="P133" s="26"/>
      <c r="Q133" s="83">
        <v>13927</v>
      </c>
      <c r="R133" s="42">
        <f>N133/Q133</f>
        <v>-2.2592087312414733</v>
      </c>
      <c r="S133" s="42">
        <f>O133/Q133</f>
        <v>-5.3289294176778919</v>
      </c>
    </row>
    <row r="134" spans="1:19" ht="16.5" x14ac:dyDescent="0.3">
      <c r="A134" s="22">
        <v>410</v>
      </c>
      <c r="B134" s="23">
        <v>13</v>
      </c>
      <c r="C134" s="15" t="s">
        <v>134</v>
      </c>
      <c r="D134" s="20">
        <v>0</v>
      </c>
      <c r="E134" s="24">
        <v>0</v>
      </c>
      <c r="F134" s="40">
        <v>4968</v>
      </c>
      <c r="H134" s="20">
        <v>405432</v>
      </c>
      <c r="I134" s="24">
        <v>-87088</v>
      </c>
      <c r="J134" s="40">
        <v>4968</v>
      </c>
      <c r="L134" s="26">
        <f>D134+H134</f>
        <v>405432</v>
      </c>
      <c r="M134" s="26">
        <f>E134+I134</f>
        <v>-87088</v>
      </c>
      <c r="N134" s="41">
        <f>F134+J134</f>
        <v>9936</v>
      </c>
      <c r="O134" s="26">
        <f>N134-M134</f>
        <v>97024</v>
      </c>
      <c r="P134" s="26"/>
      <c r="Q134" s="83">
        <v>18808</v>
      </c>
      <c r="R134" s="42">
        <f>N134/Q134</f>
        <v>0.52828583581454702</v>
      </c>
      <c r="S134" s="42">
        <f>O134/Q134</f>
        <v>5.1586558911101656</v>
      </c>
    </row>
    <row r="135" spans="1:19" ht="16.5" x14ac:dyDescent="0.3">
      <c r="A135" s="22">
        <v>416</v>
      </c>
      <c r="B135" s="23">
        <v>9</v>
      </c>
      <c r="C135" s="15" t="s">
        <v>135</v>
      </c>
      <c r="D135" s="20">
        <v>0</v>
      </c>
      <c r="E135" s="24">
        <v>0</v>
      </c>
      <c r="F135" s="40">
        <v>0</v>
      </c>
      <c r="H135" s="20">
        <v>-14906</v>
      </c>
      <c r="I135" s="24">
        <v>0</v>
      </c>
      <c r="J135" s="40">
        <v>0</v>
      </c>
      <c r="L135" s="26">
        <f>D135+H135</f>
        <v>-14906</v>
      </c>
      <c r="M135" s="26">
        <f>E135+I135</f>
        <v>0</v>
      </c>
      <c r="N135" s="41">
        <f>F135+J135</f>
        <v>0</v>
      </c>
      <c r="O135" s="26">
        <f>N135-M135</f>
        <v>0</v>
      </c>
      <c r="P135" s="26"/>
      <c r="Q135" s="83">
        <v>2878</v>
      </c>
      <c r="R135" s="42">
        <f>N135/Q135</f>
        <v>0</v>
      </c>
      <c r="S135" s="42">
        <f>O135/Q135</f>
        <v>0</v>
      </c>
    </row>
    <row r="136" spans="1:19" ht="16.5" x14ac:dyDescent="0.3">
      <c r="A136" s="22">
        <v>418</v>
      </c>
      <c r="B136" s="23">
        <v>6</v>
      </c>
      <c r="C136" s="15" t="s">
        <v>136</v>
      </c>
      <c r="D136" s="20">
        <v>7453</v>
      </c>
      <c r="E136" s="24">
        <v>0</v>
      </c>
      <c r="F136" s="40">
        <v>0</v>
      </c>
      <c r="H136" s="20">
        <v>7453</v>
      </c>
      <c r="I136" s="24">
        <v>-80754</v>
      </c>
      <c r="J136" s="40">
        <v>-8280</v>
      </c>
      <c r="L136" s="26">
        <f>D136+H136</f>
        <v>14906</v>
      </c>
      <c r="M136" s="26">
        <f>E136+I136</f>
        <v>-80754</v>
      </c>
      <c r="N136" s="41">
        <f>F136+J136</f>
        <v>-8280</v>
      </c>
      <c r="O136" s="26">
        <f>N136-M136</f>
        <v>72474</v>
      </c>
      <c r="P136" s="26"/>
      <c r="Q136" s="83">
        <v>25041</v>
      </c>
      <c r="R136" s="42">
        <f>N136/Q136</f>
        <v>-0.33065772133700733</v>
      </c>
      <c r="S136" s="42">
        <f>O136/Q136</f>
        <v>2.8942134898766025</v>
      </c>
    </row>
    <row r="137" spans="1:19" ht="16.5" x14ac:dyDescent="0.3">
      <c r="A137" s="22">
        <v>420</v>
      </c>
      <c r="B137" s="23">
        <v>11</v>
      </c>
      <c r="C137" s="15" t="s">
        <v>137</v>
      </c>
      <c r="D137" s="20">
        <v>0</v>
      </c>
      <c r="E137" s="24">
        <v>7917</v>
      </c>
      <c r="F137" s="40">
        <v>13248</v>
      </c>
      <c r="H137" s="20">
        <v>131169</v>
      </c>
      <c r="I137" s="24">
        <v>-42752</v>
      </c>
      <c r="J137" s="40">
        <v>13248</v>
      </c>
      <c r="L137" s="26">
        <f>D137+H137</f>
        <v>131169</v>
      </c>
      <c r="M137" s="26">
        <f>E137+I137</f>
        <v>-34835</v>
      </c>
      <c r="N137" s="41">
        <f>F137+J137</f>
        <v>26496</v>
      </c>
      <c r="O137" s="26">
        <f>N137-M137</f>
        <v>61331</v>
      </c>
      <c r="P137" s="26"/>
      <c r="Q137" s="83">
        <v>8924</v>
      </c>
      <c r="R137" s="42">
        <f>N137/Q137</f>
        <v>2.9690721649484537</v>
      </c>
      <c r="S137" s="42">
        <f>O137/Q137</f>
        <v>6.8725907664724337</v>
      </c>
    </row>
    <row r="138" spans="1:19" ht="16.5" x14ac:dyDescent="0.3">
      <c r="A138" s="22">
        <v>421</v>
      </c>
      <c r="B138" s="23">
        <v>16</v>
      </c>
      <c r="C138" s="15" t="s">
        <v>138</v>
      </c>
      <c r="D138" s="20">
        <v>0</v>
      </c>
      <c r="E138" s="24">
        <v>0</v>
      </c>
      <c r="F138" s="40">
        <v>0</v>
      </c>
      <c r="H138" s="20">
        <v>0</v>
      </c>
      <c r="I138" s="24">
        <v>0</v>
      </c>
      <c r="J138" s="40">
        <v>0</v>
      </c>
      <c r="L138" s="26">
        <f>D138+H138</f>
        <v>0</v>
      </c>
      <c r="M138" s="26">
        <f>E138+I138</f>
        <v>0</v>
      </c>
      <c r="N138" s="41">
        <f>F138+J138</f>
        <v>0</v>
      </c>
      <c r="O138" s="26">
        <f>N138-M138</f>
        <v>0</v>
      </c>
      <c r="P138" s="26"/>
      <c r="Q138" s="83">
        <v>656</v>
      </c>
      <c r="R138" s="42">
        <f>N138/Q138</f>
        <v>0</v>
      </c>
      <c r="S138" s="42">
        <f>O138/Q138</f>
        <v>0</v>
      </c>
    </row>
    <row r="139" spans="1:19" ht="16.5" x14ac:dyDescent="0.3">
      <c r="A139" s="22">
        <v>422</v>
      </c>
      <c r="B139" s="23">
        <v>12</v>
      </c>
      <c r="C139" s="15" t="s">
        <v>139</v>
      </c>
      <c r="D139" s="20">
        <v>308546</v>
      </c>
      <c r="E139" s="24">
        <v>353100</v>
      </c>
      <c r="F139" s="40">
        <v>120888</v>
      </c>
      <c r="H139" s="20">
        <v>146075</v>
      </c>
      <c r="I139" s="24">
        <v>83921</v>
      </c>
      <c r="J139" s="40">
        <v>-221904</v>
      </c>
      <c r="L139" s="26">
        <f>D139+H139</f>
        <v>454621</v>
      </c>
      <c r="M139" s="26">
        <f>E139+I139</f>
        <v>437021</v>
      </c>
      <c r="N139" s="41">
        <f>F139+J139</f>
        <v>-101016</v>
      </c>
      <c r="O139" s="26">
        <f>N139-M139</f>
        <v>-538037</v>
      </c>
      <c r="P139" s="26"/>
      <c r="Q139" s="83">
        <v>9846</v>
      </c>
      <c r="R139" s="42">
        <f>N139/Q139</f>
        <v>-10.259597806215723</v>
      </c>
      <c r="S139" s="42">
        <f>O139/Q139</f>
        <v>-54.645236644322566</v>
      </c>
    </row>
    <row r="140" spans="1:19" ht="16.5" x14ac:dyDescent="0.3">
      <c r="A140" s="22">
        <v>423</v>
      </c>
      <c r="B140" s="23">
        <v>2</v>
      </c>
      <c r="C140" s="15" t="s">
        <v>140</v>
      </c>
      <c r="D140" s="20">
        <v>25340</v>
      </c>
      <c r="E140" s="24">
        <v>87088</v>
      </c>
      <c r="F140" s="40">
        <v>102672</v>
      </c>
      <c r="H140" s="20">
        <v>-11924</v>
      </c>
      <c r="I140" s="24">
        <v>-61753</v>
      </c>
      <c r="J140" s="40">
        <v>74520</v>
      </c>
      <c r="L140" s="26">
        <f>D140+H140</f>
        <v>13416</v>
      </c>
      <c r="M140" s="26">
        <f>E140+I140</f>
        <v>25335</v>
      </c>
      <c r="N140" s="41">
        <f>F140+J140</f>
        <v>177192</v>
      </c>
      <c r="O140" s="26">
        <f>N140-M140</f>
        <v>151857</v>
      </c>
      <c r="P140" s="26"/>
      <c r="Q140" s="83">
        <v>20732</v>
      </c>
      <c r="R140" s="42">
        <f>N140/Q140</f>
        <v>8.5467875747636501</v>
      </c>
      <c r="S140" s="42">
        <f>O140/Q140</f>
        <v>7.324763650395524</v>
      </c>
    </row>
    <row r="141" spans="1:19" ht="16.5" x14ac:dyDescent="0.3">
      <c r="A141" s="22">
        <v>425</v>
      </c>
      <c r="B141" s="23">
        <v>17</v>
      </c>
      <c r="C141" s="15" t="s">
        <v>141</v>
      </c>
      <c r="D141" s="20">
        <v>59622</v>
      </c>
      <c r="E141" s="24">
        <v>0</v>
      </c>
      <c r="F141" s="40">
        <v>0</v>
      </c>
      <c r="H141" s="20">
        <v>59622</v>
      </c>
      <c r="I141" s="24">
        <v>-38002</v>
      </c>
      <c r="J141" s="40">
        <v>-66240</v>
      </c>
      <c r="L141" s="26">
        <f>D141+H141</f>
        <v>119244</v>
      </c>
      <c r="M141" s="26">
        <f>E141+I141</f>
        <v>-38002</v>
      </c>
      <c r="N141" s="41">
        <f>F141+J141</f>
        <v>-66240</v>
      </c>
      <c r="O141" s="26">
        <f>N141-M141</f>
        <v>-28238</v>
      </c>
      <c r="P141" s="26"/>
      <c r="Q141" s="83">
        <v>10116</v>
      </c>
      <c r="R141" s="42">
        <f>N141/Q141</f>
        <v>-6.5480427046263348</v>
      </c>
      <c r="S141" s="42">
        <f>O141/Q141</f>
        <v>-2.7914195334124159</v>
      </c>
    </row>
    <row r="142" spans="1:19" ht="16.5" x14ac:dyDescent="0.3">
      <c r="A142" s="22">
        <v>426</v>
      </c>
      <c r="B142" s="23">
        <v>12</v>
      </c>
      <c r="C142" s="15" t="s">
        <v>142</v>
      </c>
      <c r="D142" s="20">
        <v>123716</v>
      </c>
      <c r="E142" s="24">
        <v>131423</v>
      </c>
      <c r="F142" s="40">
        <v>293112</v>
      </c>
      <c r="H142" s="20">
        <v>-5962</v>
      </c>
      <c r="I142" s="24">
        <v>71253</v>
      </c>
      <c r="J142" s="40">
        <v>155664</v>
      </c>
      <c r="L142" s="26">
        <f>D142+H142</f>
        <v>117754</v>
      </c>
      <c r="M142" s="26">
        <f>E142+I142</f>
        <v>202676</v>
      </c>
      <c r="N142" s="41">
        <f>F142+J142</f>
        <v>448776</v>
      </c>
      <c r="O142" s="26">
        <f>N142-M142</f>
        <v>246100</v>
      </c>
      <c r="P142" s="26"/>
      <c r="Q142" s="83">
        <v>11980</v>
      </c>
      <c r="R142" s="42">
        <f>N142/Q142</f>
        <v>37.460434056761265</v>
      </c>
      <c r="S142" s="42">
        <f>O142/Q142</f>
        <v>20.542570951585976</v>
      </c>
    </row>
    <row r="143" spans="1:19" ht="16.5" x14ac:dyDescent="0.3">
      <c r="A143" s="22">
        <v>430</v>
      </c>
      <c r="B143" s="23">
        <v>2</v>
      </c>
      <c r="C143" s="15" t="s">
        <v>143</v>
      </c>
      <c r="D143" s="20">
        <v>394998</v>
      </c>
      <c r="E143" s="24">
        <v>277097</v>
      </c>
      <c r="F143" s="40">
        <v>117576</v>
      </c>
      <c r="H143" s="20">
        <v>205697</v>
      </c>
      <c r="I143" s="24">
        <v>-174175</v>
      </c>
      <c r="J143" s="40">
        <v>-321264</v>
      </c>
      <c r="L143" s="26">
        <f>D143+H143</f>
        <v>600695</v>
      </c>
      <c r="M143" s="26">
        <f>E143+I143</f>
        <v>102922</v>
      </c>
      <c r="N143" s="41">
        <f>F143+J143</f>
        <v>-203688</v>
      </c>
      <c r="O143" s="26">
        <f>N143-M143</f>
        <v>-306610</v>
      </c>
      <c r="P143" s="26"/>
      <c r="Q143" s="83">
        <v>15124</v>
      </c>
      <c r="R143" s="42">
        <f>N143/Q143</f>
        <v>-13.467865644009521</v>
      </c>
      <c r="S143" s="42">
        <f>O143/Q143</f>
        <v>-20.273075905845015</v>
      </c>
    </row>
    <row r="144" spans="1:19" ht="16.5" x14ac:dyDescent="0.3">
      <c r="A144" s="22">
        <v>433</v>
      </c>
      <c r="B144" s="23">
        <v>5</v>
      </c>
      <c r="C144" s="15" t="s">
        <v>144</v>
      </c>
      <c r="D144" s="20">
        <v>7453</v>
      </c>
      <c r="E144" s="24">
        <v>23751</v>
      </c>
      <c r="F144" s="40">
        <v>54648</v>
      </c>
      <c r="H144" s="20">
        <v>67075</v>
      </c>
      <c r="I144" s="24">
        <v>-57003</v>
      </c>
      <c r="J144" s="40">
        <v>46368</v>
      </c>
      <c r="L144" s="26">
        <f>D144+H144</f>
        <v>74528</v>
      </c>
      <c r="M144" s="26">
        <f>E144+I144</f>
        <v>-33252</v>
      </c>
      <c r="N144" s="41">
        <f>F144+J144</f>
        <v>101016</v>
      </c>
      <c r="O144" s="26">
        <f>N144-M144</f>
        <v>134268</v>
      </c>
      <c r="P144" s="26"/>
      <c r="Q144" s="83">
        <v>7574</v>
      </c>
      <c r="R144" s="42">
        <f>N144/Q144</f>
        <v>13.337206231845789</v>
      </c>
      <c r="S144" s="42">
        <f>O144/Q144</f>
        <v>17.727488777396356</v>
      </c>
    </row>
    <row r="145" spans="1:19" ht="16.5" x14ac:dyDescent="0.3">
      <c r="A145" s="22">
        <v>434</v>
      </c>
      <c r="B145" s="23">
        <v>1</v>
      </c>
      <c r="C145" s="15" t="s">
        <v>145</v>
      </c>
      <c r="D145" s="20">
        <v>652865</v>
      </c>
      <c r="E145" s="24">
        <v>213760</v>
      </c>
      <c r="F145" s="40">
        <v>67896</v>
      </c>
      <c r="H145" s="20">
        <v>646903</v>
      </c>
      <c r="I145" s="24">
        <v>4750</v>
      </c>
      <c r="J145" s="40">
        <v>-657432</v>
      </c>
      <c r="L145" s="26">
        <f>D145+H145</f>
        <v>1299768</v>
      </c>
      <c r="M145" s="26">
        <f>E145+I145</f>
        <v>218510</v>
      </c>
      <c r="N145" s="41">
        <f>F145+J145</f>
        <v>-589536</v>
      </c>
      <c r="O145" s="26">
        <f>N145-M145</f>
        <v>-808046</v>
      </c>
      <c r="P145" s="26"/>
      <c r="Q145" s="83">
        <v>14196</v>
      </c>
      <c r="R145" s="42">
        <f>N145/Q145</f>
        <v>-41.528317836010146</v>
      </c>
      <c r="S145" s="42">
        <f>O145/Q145</f>
        <v>-56.920681882220343</v>
      </c>
    </row>
    <row r="146" spans="1:19" ht="16.5" x14ac:dyDescent="0.3">
      <c r="A146" s="22">
        <v>435</v>
      </c>
      <c r="B146" s="23">
        <v>13</v>
      </c>
      <c r="C146" s="15" t="s">
        <v>146</v>
      </c>
      <c r="D146" s="20">
        <v>0</v>
      </c>
      <c r="E146" s="24">
        <v>0</v>
      </c>
      <c r="F146" s="40">
        <v>0</v>
      </c>
      <c r="H146" s="20">
        <v>0</v>
      </c>
      <c r="I146" s="24">
        <v>0</v>
      </c>
      <c r="J146" s="40">
        <v>0</v>
      </c>
      <c r="L146" s="26">
        <f>D146+H146</f>
        <v>0</v>
      </c>
      <c r="M146" s="26">
        <f>E146+I146</f>
        <v>0</v>
      </c>
      <c r="N146" s="41">
        <f>F146+J146</f>
        <v>0</v>
      </c>
      <c r="O146" s="26">
        <f>N146-M146</f>
        <v>0</v>
      </c>
      <c r="P146" s="26"/>
      <c r="Q146" s="83">
        <v>695</v>
      </c>
      <c r="R146" s="42">
        <f>N146/Q146</f>
        <v>0</v>
      </c>
      <c r="S146" s="42">
        <f>O146/Q146</f>
        <v>0</v>
      </c>
    </row>
    <row r="147" spans="1:19" ht="16.5" x14ac:dyDescent="0.3">
      <c r="A147" s="22">
        <v>436</v>
      </c>
      <c r="B147" s="23">
        <v>17</v>
      </c>
      <c r="C147" s="15" t="s">
        <v>147</v>
      </c>
      <c r="D147" s="20">
        <v>98377</v>
      </c>
      <c r="E147" s="24">
        <v>17418</v>
      </c>
      <c r="F147" s="40">
        <v>0</v>
      </c>
      <c r="H147" s="20">
        <v>98377</v>
      </c>
      <c r="I147" s="24">
        <v>-36418</v>
      </c>
      <c r="J147" s="40">
        <v>-109296</v>
      </c>
      <c r="L147" s="26">
        <f>D147+H147</f>
        <v>196754</v>
      </c>
      <c r="M147" s="26">
        <f>E147+I147</f>
        <v>-19000</v>
      </c>
      <c r="N147" s="41">
        <f>F147+J147</f>
        <v>-109296</v>
      </c>
      <c r="O147" s="26">
        <f>N147-M147</f>
        <v>-90296</v>
      </c>
      <c r="P147" s="26"/>
      <c r="Q147" s="83">
        <v>2018</v>
      </c>
      <c r="R147" s="42">
        <f>N147/Q147</f>
        <v>-54.160555004955398</v>
      </c>
      <c r="S147" s="42">
        <f>O147/Q147</f>
        <v>-44.745292368681866</v>
      </c>
    </row>
    <row r="148" spans="1:19" ht="16.5" x14ac:dyDescent="0.3">
      <c r="A148" s="22">
        <v>440</v>
      </c>
      <c r="B148" s="23">
        <v>15</v>
      </c>
      <c r="C148" s="15" t="s">
        <v>148</v>
      </c>
      <c r="D148" s="20">
        <v>37264</v>
      </c>
      <c r="E148" s="24">
        <v>49086</v>
      </c>
      <c r="F148" s="40">
        <v>6624</v>
      </c>
      <c r="H148" s="20">
        <v>-14906</v>
      </c>
      <c r="I148" s="24">
        <v>7917</v>
      </c>
      <c r="J148" s="40">
        <v>-34776</v>
      </c>
      <c r="L148" s="26">
        <f>D148+H148</f>
        <v>22358</v>
      </c>
      <c r="M148" s="26">
        <f>E148+I148</f>
        <v>57003</v>
      </c>
      <c r="N148" s="41">
        <f>F148+J148</f>
        <v>-28152</v>
      </c>
      <c r="O148" s="26">
        <f>N148-M148</f>
        <v>-85155</v>
      </c>
      <c r="P148" s="26"/>
      <c r="Q148" s="83">
        <v>5955</v>
      </c>
      <c r="R148" s="42">
        <f>N148/Q148</f>
        <v>-4.7274559193954664</v>
      </c>
      <c r="S148" s="42">
        <f>O148/Q148</f>
        <v>-14.299748110831235</v>
      </c>
    </row>
    <row r="149" spans="1:19" ht="16.5" x14ac:dyDescent="0.3">
      <c r="A149" s="22">
        <v>441</v>
      </c>
      <c r="B149" s="23">
        <v>9</v>
      </c>
      <c r="C149" s="15" t="s">
        <v>149</v>
      </c>
      <c r="D149" s="20">
        <v>128188</v>
      </c>
      <c r="E149" s="24">
        <v>0</v>
      </c>
      <c r="F149" s="40">
        <v>0</v>
      </c>
      <c r="H149" s="20">
        <v>128188</v>
      </c>
      <c r="I149" s="24">
        <v>-58586</v>
      </c>
      <c r="J149" s="40">
        <v>-142416</v>
      </c>
      <c r="L149" s="26">
        <f>D149+H149</f>
        <v>256376</v>
      </c>
      <c r="M149" s="26">
        <f>E149+I149</f>
        <v>-58586</v>
      </c>
      <c r="N149" s="41">
        <f>F149+J149</f>
        <v>-142416</v>
      </c>
      <c r="O149" s="26">
        <f>N149-M149</f>
        <v>-83830</v>
      </c>
      <c r="P149" s="26"/>
      <c r="Q149" s="83">
        <v>4304</v>
      </c>
      <c r="R149" s="42">
        <f>N149/Q149</f>
        <v>-33.089219330855016</v>
      </c>
      <c r="S149" s="42">
        <f>O149/Q149</f>
        <v>-19.477230483271377</v>
      </c>
    </row>
    <row r="150" spans="1:19" ht="16.5" x14ac:dyDescent="0.3">
      <c r="A150" s="22">
        <v>444</v>
      </c>
      <c r="B150" s="23">
        <v>1</v>
      </c>
      <c r="C150" s="15" t="s">
        <v>150</v>
      </c>
      <c r="D150" s="20">
        <v>432262</v>
      </c>
      <c r="E150" s="24">
        <v>456022</v>
      </c>
      <c r="F150" s="40">
        <v>452088</v>
      </c>
      <c r="H150" s="20">
        <v>618582</v>
      </c>
      <c r="I150" s="24">
        <v>63336</v>
      </c>
      <c r="J150" s="40">
        <v>-28152</v>
      </c>
      <c r="L150" s="26">
        <f>D150+H150</f>
        <v>1050844</v>
      </c>
      <c r="M150" s="26">
        <f>E150+I150</f>
        <v>519358</v>
      </c>
      <c r="N150" s="41">
        <f>F150+J150</f>
        <v>423936</v>
      </c>
      <c r="O150" s="26">
        <f>N150-M150</f>
        <v>-95422</v>
      </c>
      <c r="P150" s="26"/>
      <c r="Q150" s="83">
        <v>45435</v>
      </c>
      <c r="R150" s="42">
        <f>N150/Q150</f>
        <v>9.3306041597887095</v>
      </c>
      <c r="S150" s="42">
        <f>O150/Q150</f>
        <v>-2.100187080444591</v>
      </c>
    </row>
    <row r="151" spans="1:19" ht="16.5" x14ac:dyDescent="0.3">
      <c r="A151" s="22">
        <v>445</v>
      </c>
      <c r="B151" s="23">
        <v>2</v>
      </c>
      <c r="C151" s="15" t="s">
        <v>151</v>
      </c>
      <c r="D151" s="20">
        <v>163962</v>
      </c>
      <c r="E151" s="24">
        <v>96588</v>
      </c>
      <c r="F151" s="40">
        <v>44712</v>
      </c>
      <c r="H151" s="20">
        <v>98377</v>
      </c>
      <c r="I151" s="24">
        <v>-190009</v>
      </c>
      <c r="J151" s="40">
        <v>-137448</v>
      </c>
      <c r="L151" s="26">
        <f>D151+H151</f>
        <v>262339</v>
      </c>
      <c r="M151" s="26">
        <f>E151+I151</f>
        <v>-93421</v>
      </c>
      <c r="N151" s="41">
        <f>F151+J151</f>
        <v>-92736</v>
      </c>
      <c r="O151" s="26">
        <f>N151-M151</f>
        <v>685</v>
      </c>
      <c r="P151" s="26"/>
      <c r="Q151" s="83">
        <v>14712</v>
      </c>
      <c r="R151" s="42">
        <f>N151/Q151</f>
        <v>-6.3034257748776508</v>
      </c>
      <c r="S151" s="42">
        <f>O151/Q151</f>
        <v>4.6560630777596521E-2</v>
      </c>
    </row>
    <row r="152" spans="1:19" ht="16.5" x14ac:dyDescent="0.3">
      <c r="A152" s="22">
        <v>475</v>
      </c>
      <c r="B152" s="23">
        <v>15</v>
      </c>
      <c r="C152" s="15" t="s">
        <v>152</v>
      </c>
      <c r="D152" s="20">
        <v>29811</v>
      </c>
      <c r="E152" s="24">
        <v>57003</v>
      </c>
      <c r="F152" s="40">
        <v>19872</v>
      </c>
      <c r="H152" s="20">
        <v>22358</v>
      </c>
      <c r="I152" s="24">
        <v>57003</v>
      </c>
      <c r="J152" s="40">
        <v>-13248</v>
      </c>
      <c r="L152" s="26">
        <f>D152+H152</f>
        <v>52169</v>
      </c>
      <c r="M152" s="26">
        <f>E152+I152</f>
        <v>114006</v>
      </c>
      <c r="N152" s="41">
        <f>F152+J152</f>
        <v>6624</v>
      </c>
      <c r="O152" s="26">
        <f>N152-M152</f>
        <v>-107382</v>
      </c>
      <c r="P152" s="26"/>
      <c r="Q152" s="83">
        <v>5392</v>
      </c>
      <c r="R152" s="42">
        <f>N152/Q152</f>
        <v>1.228486646884273</v>
      </c>
      <c r="S152" s="42">
        <f>O152/Q152</f>
        <v>-19.91505934718101</v>
      </c>
    </row>
    <row r="153" spans="1:19" ht="16.5" x14ac:dyDescent="0.3">
      <c r="A153" s="22">
        <v>480</v>
      </c>
      <c r="B153" s="23">
        <v>2</v>
      </c>
      <c r="C153" s="15" t="s">
        <v>153</v>
      </c>
      <c r="D153" s="20">
        <v>16396</v>
      </c>
      <c r="E153" s="24">
        <v>0</v>
      </c>
      <c r="F153" s="40">
        <v>0</v>
      </c>
      <c r="H153" s="20">
        <v>16396</v>
      </c>
      <c r="I153" s="24">
        <v>-23751</v>
      </c>
      <c r="J153" s="40">
        <v>-18216</v>
      </c>
      <c r="L153" s="26">
        <f>D153+H153</f>
        <v>32792</v>
      </c>
      <c r="M153" s="26">
        <f>E153+I153</f>
        <v>-23751</v>
      </c>
      <c r="N153" s="41">
        <f>F153+J153</f>
        <v>-18216</v>
      </c>
      <c r="O153" s="26">
        <f>N153-M153</f>
        <v>5535</v>
      </c>
      <c r="P153" s="26"/>
      <c r="Q153" s="83">
        <v>1890</v>
      </c>
      <c r="R153" s="42">
        <f>N153/Q153</f>
        <v>-9.6380952380952376</v>
      </c>
      <c r="S153" s="42">
        <f>O153/Q153</f>
        <v>2.9285714285714284</v>
      </c>
    </row>
    <row r="154" spans="1:19" ht="16.5" x14ac:dyDescent="0.3">
      <c r="A154" s="22">
        <v>481</v>
      </c>
      <c r="B154" s="23">
        <v>2</v>
      </c>
      <c r="C154" s="15" t="s">
        <v>154</v>
      </c>
      <c r="D154" s="20">
        <v>29811</v>
      </c>
      <c r="E154" s="24">
        <v>0</v>
      </c>
      <c r="F154" s="40">
        <v>34776</v>
      </c>
      <c r="H154" s="20">
        <v>29811</v>
      </c>
      <c r="I154" s="24">
        <v>-25335</v>
      </c>
      <c r="J154" s="40">
        <v>1656</v>
      </c>
      <c r="L154" s="26">
        <f>D154+H154</f>
        <v>59622</v>
      </c>
      <c r="M154" s="26">
        <f>E154+I154</f>
        <v>-25335</v>
      </c>
      <c r="N154" s="41">
        <f>F154+J154</f>
        <v>36432</v>
      </c>
      <c r="O154" s="26">
        <f>N154-M154</f>
        <v>61767</v>
      </c>
      <c r="P154" s="26"/>
      <c r="Q154" s="83">
        <v>9612</v>
      </c>
      <c r="R154" s="42">
        <f>N154/Q154</f>
        <v>3.7902621722846441</v>
      </c>
      <c r="S154" s="42">
        <f>O154/Q154</f>
        <v>6.4260299625468162</v>
      </c>
    </row>
    <row r="155" spans="1:19" ht="16.5" x14ac:dyDescent="0.3">
      <c r="A155" s="22">
        <v>483</v>
      </c>
      <c r="B155" s="23">
        <v>17</v>
      </c>
      <c r="C155" s="15" t="s">
        <v>155</v>
      </c>
      <c r="D155" s="20">
        <v>0</v>
      </c>
      <c r="E155" s="24">
        <v>0</v>
      </c>
      <c r="F155" s="40">
        <v>0</v>
      </c>
      <c r="H155" s="20">
        <v>0</v>
      </c>
      <c r="I155" s="24">
        <v>0</v>
      </c>
      <c r="J155" s="40">
        <v>0</v>
      </c>
      <c r="L155" s="26">
        <f>D155+H155</f>
        <v>0</v>
      </c>
      <c r="M155" s="26">
        <f>E155+I155</f>
        <v>0</v>
      </c>
      <c r="N155" s="41">
        <f>F155+J155</f>
        <v>0</v>
      </c>
      <c r="O155" s="26">
        <f>N155-M155</f>
        <v>0</v>
      </c>
      <c r="P155" s="26"/>
      <c r="Q155" s="83">
        <v>1031</v>
      </c>
      <c r="R155" s="42">
        <f>N155/Q155</f>
        <v>0</v>
      </c>
      <c r="S155" s="42">
        <f>O155/Q155</f>
        <v>0</v>
      </c>
    </row>
    <row r="156" spans="1:19" ht="16.5" x14ac:dyDescent="0.3">
      <c r="A156" s="22">
        <v>484</v>
      </c>
      <c r="B156" s="23">
        <v>4</v>
      </c>
      <c r="C156" s="15" t="s">
        <v>156</v>
      </c>
      <c r="D156" s="20">
        <v>35773</v>
      </c>
      <c r="E156" s="24">
        <v>0</v>
      </c>
      <c r="F156" s="40">
        <v>14904</v>
      </c>
      <c r="H156" s="20">
        <v>28321</v>
      </c>
      <c r="I156" s="24">
        <v>-57003</v>
      </c>
      <c r="J156" s="40">
        <v>-24840</v>
      </c>
      <c r="L156" s="26">
        <f>D156+H156</f>
        <v>64094</v>
      </c>
      <c r="M156" s="26">
        <f>E156+I156</f>
        <v>-57003</v>
      </c>
      <c r="N156" s="41">
        <f>F156+J156</f>
        <v>-9936</v>
      </c>
      <c r="O156" s="26">
        <f>N156-M156</f>
        <v>47067</v>
      </c>
      <c r="P156" s="26"/>
      <c r="Q156" s="83">
        <v>2834</v>
      </c>
      <c r="R156" s="42">
        <f>N156/Q156</f>
        <v>-3.5059985885673961</v>
      </c>
      <c r="S156" s="42">
        <f>O156/Q156</f>
        <v>16.607974594213125</v>
      </c>
    </row>
    <row r="157" spans="1:19" ht="16.5" x14ac:dyDescent="0.3">
      <c r="A157" s="22">
        <v>489</v>
      </c>
      <c r="B157" s="23">
        <v>8</v>
      </c>
      <c r="C157" s="15" t="s">
        <v>157</v>
      </c>
      <c r="D157" s="20">
        <v>0</v>
      </c>
      <c r="E157" s="24">
        <v>0</v>
      </c>
      <c r="F157" s="40">
        <v>0</v>
      </c>
      <c r="H157" s="20">
        <v>0</v>
      </c>
      <c r="I157" s="24">
        <v>0</v>
      </c>
      <c r="J157" s="40">
        <v>0</v>
      </c>
      <c r="L157" s="26">
        <f>D157+H157</f>
        <v>0</v>
      </c>
      <c r="M157" s="26">
        <f>E157+I157</f>
        <v>0</v>
      </c>
      <c r="N157" s="41">
        <f>F157+J157</f>
        <v>0</v>
      </c>
      <c r="O157" s="26">
        <f>N157-M157</f>
        <v>0</v>
      </c>
      <c r="P157" s="26"/>
      <c r="Q157" s="83">
        <v>1664</v>
      </c>
      <c r="R157" s="42">
        <f>N157/Q157</f>
        <v>0</v>
      </c>
      <c r="S157" s="42">
        <f>O157/Q157</f>
        <v>0</v>
      </c>
    </row>
    <row r="158" spans="1:19" ht="16.5" x14ac:dyDescent="0.3">
      <c r="A158" s="22">
        <v>491</v>
      </c>
      <c r="B158" s="23">
        <v>10</v>
      </c>
      <c r="C158" s="15" t="s">
        <v>158</v>
      </c>
      <c r="D158" s="20">
        <v>1159656</v>
      </c>
      <c r="E158" s="24">
        <v>790122</v>
      </c>
      <c r="F158" s="40">
        <v>832968</v>
      </c>
      <c r="H158" s="20">
        <v>1022524</v>
      </c>
      <c r="I158" s="24">
        <v>-41169</v>
      </c>
      <c r="J158" s="40">
        <v>-455400</v>
      </c>
      <c r="L158" s="26">
        <f>D158+H158</f>
        <v>2182180</v>
      </c>
      <c r="M158" s="26">
        <f>E158+I158</f>
        <v>748953</v>
      </c>
      <c r="N158" s="41">
        <f>F158+J158</f>
        <v>377568</v>
      </c>
      <c r="O158" s="26">
        <f>N158-M158</f>
        <v>-371385</v>
      </c>
      <c r="P158" s="26"/>
      <c r="Q158" s="83">
        <v>51551</v>
      </c>
      <c r="R158" s="42">
        <f>N158/Q158</f>
        <v>7.3241644197008791</v>
      </c>
      <c r="S158" s="42">
        <f>O158/Q158</f>
        <v>-7.2042249422901596</v>
      </c>
    </row>
    <row r="159" spans="1:19" ht="16.5" x14ac:dyDescent="0.3">
      <c r="A159" s="22">
        <v>494</v>
      </c>
      <c r="B159" s="23">
        <v>17</v>
      </c>
      <c r="C159" s="15" t="s">
        <v>159</v>
      </c>
      <c r="D159" s="20">
        <v>0</v>
      </c>
      <c r="E159" s="24">
        <v>6334</v>
      </c>
      <c r="F159" s="40">
        <v>8280</v>
      </c>
      <c r="H159" s="20">
        <v>-35773</v>
      </c>
      <c r="I159" s="24">
        <v>-23751</v>
      </c>
      <c r="J159" s="40">
        <v>8280</v>
      </c>
      <c r="L159" s="26">
        <f>D159+H159</f>
        <v>-35773</v>
      </c>
      <c r="M159" s="26">
        <f>E159+I159</f>
        <v>-17417</v>
      </c>
      <c r="N159" s="41">
        <f>F159+J159</f>
        <v>16560</v>
      </c>
      <c r="O159" s="26">
        <f>N159-M159</f>
        <v>33977</v>
      </c>
      <c r="P159" s="26"/>
      <c r="Q159" s="83">
        <v>8767</v>
      </c>
      <c r="R159" s="42">
        <f>N159/Q159</f>
        <v>1.8889015626782251</v>
      </c>
      <c r="S159" s="42">
        <f>O159/Q159</f>
        <v>3.8755560625071288</v>
      </c>
    </row>
    <row r="160" spans="1:19" ht="16.5" x14ac:dyDescent="0.3">
      <c r="A160" s="22">
        <v>495</v>
      </c>
      <c r="B160" s="23">
        <v>13</v>
      </c>
      <c r="C160" s="15" t="s">
        <v>160</v>
      </c>
      <c r="D160" s="20">
        <v>5962</v>
      </c>
      <c r="E160" s="24">
        <v>0</v>
      </c>
      <c r="F160" s="40">
        <v>0</v>
      </c>
      <c r="H160" s="20">
        <v>5962</v>
      </c>
      <c r="I160" s="24">
        <v>-9500</v>
      </c>
      <c r="J160" s="40">
        <v>-6624</v>
      </c>
      <c r="L160" s="26">
        <f>D160+H160</f>
        <v>11924</v>
      </c>
      <c r="M160" s="26">
        <f>E160+I160</f>
        <v>-9500</v>
      </c>
      <c r="N160" s="41">
        <f>F160+J160</f>
        <v>-6624</v>
      </c>
      <c r="O160" s="26">
        <f>N160-M160</f>
        <v>2876</v>
      </c>
      <c r="P160" s="26"/>
      <c r="Q160" s="83">
        <v>1386</v>
      </c>
      <c r="R160" s="42">
        <f>N160/Q160</f>
        <v>-4.779220779220779</v>
      </c>
      <c r="S160" s="42">
        <f>O160/Q160</f>
        <v>2.075036075036075</v>
      </c>
    </row>
    <row r="161" spans="1:19" ht="16.5" x14ac:dyDescent="0.3">
      <c r="A161" s="22">
        <v>498</v>
      </c>
      <c r="B161" s="23">
        <v>19</v>
      </c>
      <c r="C161" s="15" t="s">
        <v>161</v>
      </c>
      <c r="D161" s="20">
        <v>0</v>
      </c>
      <c r="E161" s="24">
        <v>0</v>
      </c>
      <c r="F161" s="40">
        <v>0</v>
      </c>
      <c r="H161" s="20">
        <v>0</v>
      </c>
      <c r="I161" s="24">
        <v>0</v>
      </c>
      <c r="J161" s="40">
        <v>0</v>
      </c>
      <c r="L161" s="26">
        <f>D161+H161</f>
        <v>0</v>
      </c>
      <c r="M161" s="26">
        <f>E161+I161</f>
        <v>0</v>
      </c>
      <c r="N161" s="41">
        <f>F161+J161</f>
        <v>0</v>
      </c>
      <c r="O161" s="26">
        <f>N161-M161</f>
        <v>0</v>
      </c>
      <c r="P161" s="26"/>
      <c r="Q161" s="83">
        <v>2323</v>
      </c>
      <c r="R161" s="42">
        <f>N161/Q161</f>
        <v>0</v>
      </c>
      <c r="S161" s="42">
        <f>O161/Q161</f>
        <v>0</v>
      </c>
    </row>
    <row r="162" spans="1:19" ht="16.5" x14ac:dyDescent="0.3">
      <c r="A162" s="22">
        <v>499</v>
      </c>
      <c r="B162" s="23">
        <v>15</v>
      </c>
      <c r="C162" s="15" t="s">
        <v>162</v>
      </c>
      <c r="D162" s="20">
        <v>132660</v>
      </c>
      <c r="E162" s="24">
        <v>139340</v>
      </c>
      <c r="F162" s="40">
        <v>43056</v>
      </c>
      <c r="H162" s="20">
        <v>41736</v>
      </c>
      <c r="I162" s="24">
        <v>76004</v>
      </c>
      <c r="J162" s="40">
        <v>-104328</v>
      </c>
      <c r="L162" s="26">
        <f>D162+H162</f>
        <v>174396</v>
      </c>
      <c r="M162" s="26">
        <f>E162+I162</f>
        <v>215344</v>
      </c>
      <c r="N162" s="41">
        <f>F162+J162</f>
        <v>-61272</v>
      </c>
      <c r="O162" s="26">
        <f>N162-M162</f>
        <v>-276616</v>
      </c>
      <c r="P162" s="26"/>
      <c r="Q162" s="83">
        <v>19792</v>
      </c>
      <c r="R162" s="42">
        <f>N162/Q162</f>
        <v>-3.095796281325788</v>
      </c>
      <c r="S162" s="42">
        <f>O162/Q162</f>
        <v>-13.976151980598221</v>
      </c>
    </row>
    <row r="163" spans="1:19" ht="16.5" x14ac:dyDescent="0.3">
      <c r="A163" s="22">
        <v>500</v>
      </c>
      <c r="B163" s="23">
        <v>13</v>
      </c>
      <c r="C163" s="15" t="s">
        <v>163</v>
      </c>
      <c r="D163" s="20">
        <v>0</v>
      </c>
      <c r="E163" s="24">
        <v>0</v>
      </c>
      <c r="F163" s="40">
        <v>0</v>
      </c>
      <c r="H163" s="20">
        <v>0</v>
      </c>
      <c r="I163" s="24">
        <v>0</v>
      </c>
      <c r="J163" s="40">
        <v>0</v>
      </c>
      <c r="L163" s="26">
        <f>D163+H163</f>
        <v>0</v>
      </c>
      <c r="M163" s="26">
        <f>E163+I163</f>
        <v>0</v>
      </c>
      <c r="N163" s="41">
        <f>F163+J163</f>
        <v>0</v>
      </c>
      <c r="O163" s="26">
        <f>N163-M163</f>
        <v>0</v>
      </c>
      <c r="P163" s="26"/>
      <c r="Q163" s="83">
        <v>10646</v>
      </c>
      <c r="R163" s="42">
        <f>N163/Q163</f>
        <v>0</v>
      </c>
      <c r="S163" s="42">
        <f>O163/Q163</f>
        <v>0</v>
      </c>
    </row>
    <row r="164" spans="1:19" ht="16.5" x14ac:dyDescent="0.3">
      <c r="A164" s="22">
        <v>503</v>
      </c>
      <c r="B164" s="23">
        <v>2</v>
      </c>
      <c r="C164" s="15" t="s">
        <v>164</v>
      </c>
      <c r="D164" s="20">
        <v>40245</v>
      </c>
      <c r="E164" s="24">
        <v>3167</v>
      </c>
      <c r="F164" s="40">
        <v>29808</v>
      </c>
      <c r="H164" s="20">
        <v>4472</v>
      </c>
      <c r="I164" s="24">
        <v>-19001</v>
      </c>
      <c r="J164" s="40">
        <v>-14904</v>
      </c>
      <c r="L164" s="26">
        <f>D164+H164</f>
        <v>44717</v>
      </c>
      <c r="M164" s="26">
        <f>E164+I164</f>
        <v>-15834</v>
      </c>
      <c r="N164" s="41">
        <f>F164+J164</f>
        <v>14904</v>
      </c>
      <c r="O164" s="26">
        <f>N164-M164</f>
        <v>30738</v>
      </c>
      <c r="P164" s="26"/>
      <c r="Q164" s="83">
        <v>7424</v>
      </c>
      <c r="R164" s="42">
        <f>N164/Q164</f>
        <v>2.0075431034482758</v>
      </c>
      <c r="S164" s="42">
        <f>O164/Q164</f>
        <v>4.1403556034482758</v>
      </c>
    </row>
    <row r="165" spans="1:19" ht="16.5" x14ac:dyDescent="0.3">
      <c r="A165" s="22">
        <v>504</v>
      </c>
      <c r="B165" s="23">
        <v>1</v>
      </c>
      <c r="C165" s="15" t="s">
        <v>165</v>
      </c>
      <c r="D165" s="20">
        <v>8943</v>
      </c>
      <c r="E165" s="24">
        <v>0</v>
      </c>
      <c r="F165" s="40">
        <v>0</v>
      </c>
      <c r="H165" s="20">
        <v>1491</v>
      </c>
      <c r="I165" s="24">
        <v>-31668</v>
      </c>
      <c r="J165" s="40">
        <v>-9936</v>
      </c>
      <c r="L165" s="26">
        <f>D165+H165</f>
        <v>10434</v>
      </c>
      <c r="M165" s="26">
        <f>E165+I165</f>
        <v>-31668</v>
      </c>
      <c r="N165" s="41">
        <f>F165+J165</f>
        <v>-9936</v>
      </c>
      <c r="O165" s="26">
        <f>N165-M165</f>
        <v>21732</v>
      </c>
      <c r="P165" s="26"/>
      <c r="Q165" s="83">
        <v>1692</v>
      </c>
      <c r="R165" s="42">
        <f>N165/Q165</f>
        <v>-5.8723404255319149</v>
      </c>
      <c r="S165" s="42">
        <f>O165/Q165</f>
        <v>12.843971631205674</v>
      </c>
    </row>
    <row r="166" spans="1:19" ht="16.5" x14ac:dyDescent="0.3">
      <c r="A166" s="22">
        <v>505</v>
      </c>
      <c r="B166" s="23">
        <v>1</v>
      </c>
      <c r="C166" s="15" t="s">
        <v>166</v>
      </c>
      <c r="D166" s="20">
        <v>295131</v>
      </c>
      <c r="E166" s="24">
        <v>231178</v>
      </c>
      <c r="F166" s="40">
        <v>162288</v>
      </c>
      <c r="H166" s="20">
        <v>169924</v>
      </c>
      <c r="I166" s="24">
        <v>61753</v>
      </c>
      <c r="J166" s="40">
        <v>-165600</v>
      </c>
      <c r="L166" s="26">
        <f>D166+H166</f>
        <v>465055</v>
      </c>
      <c r="M166" s="26">
        <f>E166+I166</f>
        <v>292931</v>
      </c>
      <c r="N166" s="41">
        <f>F166+J166</f>
        <v>-3312</v>
      </c>
      <c r="O166" s="26">
        <f>N166-M166</f>
        <v>-296243</v>
      </c>
      <c r="P166" s="26"/>
      <c r="Q166" s="83">
        <v>20861</v>
      </c>
      <c r="R166" s="42">
        <f>N166/Q166</f>
        <v>-0.15876515986769571</v>
      </c>
      <c r="S166" s="42">
        <f>O166/Q166</f>
        <v>-14.200805330521067</v>
      </c>
    </row>
    <row r="167" spans="1:19" ht="16.5" x14ac:dyDescent="0.3">
      <c r="A167" s="22">
        <v>507</v>
      </c>
      <c r="B167" s="23">
        <v>10</v>
      </c>
      <c r="C167" s="15" t="s">
        <v>167</v>
      </c>
      <c r="D167" s="20">
        <v>114773</v>
      </c>
      <c r="E167" s="24">
        <v>76004</v>
      </c>
      <c r="F167" s="40">
        <v>107640</v>
      </c>
      <c r="H167" s="20">
        <v>114773</v>
      </c>
      <c r="I167" s="24">
        <v>-3167</v>
      </c>
      <c r="J167" s="40">
        <v>-19872</v>
      </c>
      <c r="L167" s="26">
        <f>D167+H167</f>
        <v>229546</v>
      </c>
      <c r="M167" s="26">
        <f>E167+I167</f>
        <v>72837</v>
      </c>
      <c r="N167" s="41">
        <f>F167+J167</f>
        <v>87768</v>
      </c>
      <c r="O167" s="26">
        <f>N167-M167</f>
        <v>14931</v>
      </c>
      <c r="P167" s="26"/>
      <c r="Q167" s="83">
        <v>7034</v>
      </c>
      <c r="R167" s="42">
        <f>N167/Q167</f>
        <v>12.477679840773387</v>
      </c>
      <c r="S167" s="42">
        <f>O167/Q167</f>
        <v>2.1226897924367361</v>
      </c>
    </row>
    <row r="168" spans="1:19" ht="16.5" x14ac:dyDescent="0.3">
      <c r="A168" s="22">
        <v>508</v>
      </c>
      <c r="B168" s="23">
        <v>6</v>
      </c>
      <c r="C168" s="15" t="s">
        <v>168</v>
      </c>
      <c r="D168" s="20">
        <v>268301</v>
      </c>
      <c r="E168" s="24">
        <v>0</v>
      </c>
      <c r="F168" s="40">
        <v>18216</v>
      </c>
      <c r="H168" s="20">
        <v>196754</v>
      </c>
      <c r="I168" s="24">
        <v>-72837</v>
      </c>
      <c r="J168" s="40">
        <v>-81144</v>
      </c>
      <c r="L168" s="26">
        <f>D168+H168</f>
        <v>465055</v>
      </c>
      <c r="M168" s="26">
        <f>E168+I168</f>
        <v>-72837</v>
      </c>
      <c r="N168" s="41">
        <f>F168+J168</f>
        <v>-62928</v>
      </c>
      <c r="O168" s="26">
        <f>N168-M168</f>
        <v>9909</v>
      </c>
      <c r="P168" s="26"/>
      <c r="Q168" s="83">
        <v>9109</v>
      </c>
      <c r="R168" s="42">
        <f>N168/Q168</f>
        <v>-6.9083324184872108</v>
      </c>
      <c r="S168" s="42">
        <f>O168/Q168</f>
        <v>1.0878252277966847</v>
      </c>
    </row>
    <row r="169" spans="1:19" ht="16.5" x14ac:dyDescent="0.3">
      <c r="A169" s="22">
        <v>529</v>
      </c>
      <c r="B169" s="23">
        <v>2</v>
      </c>
      <c r="C169" s="15" t="s">
        <v>169</v>
      </c>
      <c r="D169" s="20">
        <v>216131</v>
      </c>
      <c r="E169" s="24">
        <v>210594</v>
      </c>
      <c r="F169" s="40">
        <v>167256</v>
      </c>
      <c r="H169" s="20">
        <v>171414</v>
      </c>
      <c r="I169" s="24">
        <v>-30085</v>
      </c>
      <c r="J169" s="40">
        <v>-72864</v>
      </c>
      <c r="L169" s="26">
        <f>D169+H169</f>
        <v>387545</v>
      </c>
      <c r="M169" s="26">
        <f>E169+I169</f>
        <v>180509</v>
      </c>
      <c r="N169" s="41">
        <f>F169+J169</f>
        <v>94392</v>
      </c>
      <c r="O169" s="26">
        <f>N169-M169</f>
        <v>-86117</v>
      </c>
      <c r="P169" s="26"/>
      <c r="Q169" s="83">
        <v>20390</v>
      </c>
      <c r="R169" s="42">
        <f>N169/Q169</f>
        <v>4.6293281020107893</v>
      </c>
      <c r="S169" s="42">
        <f>O169/Q169</f>
        <v>-4.22349190779794</v>
      </c>
    </row>
    <row r="170" spans="1:19" ht="16.5" x14ac:dyDescent="0.3">
      <c r="A170" s="22">
        <v>531</v>
      </c>
      <c r="B170" s="23">
        <v>4</v>
      </c>
      <c r="C170" s="15" t="s">
        <v>170</v>
      </c>
      <c r="D170" s="20">
        <v>5962</v>
      </c>
      <c r="E170" s="24">
        <v>7917</v>
      </c>
      <c r="F170" s="40">
        <v>3312</v>
      </c>
      <c r="H170" s="20">
        <v>5962</v>
      </c>
      <c r="I170" s="24">
        <v>7917</v>
      </c>
      <c r="J170" s="40">
        <v>-3312</v>
      </c>
      <c r="L170" s="26">
        <f>D170+H170</f>
        <v>11924</v>
      </c>
      <c r="M170" s="26">
        <f>E170+I170</f>
        <v>15834</v>
      </c>
      <c r="N170" s="41">
        <f>F170+J170</f>
        <v>0</v>
      </c>
      <c r="O170" s="26">
        <f>N170-M170</f>
        <v>-15834</v>
      </c>
      <c r="P170" s="26"/>
      <c r="Q170" s="83">
        <v>4890</v>
      </c>
      <c r="R170" s="42">
        <f>N170/Q170</f>
        <v>0</v>
      </c>
      <c r="S170" s="42">
        <f>O170/Q170</f>
        <v>-3.2380368098159509</v>
      </c>
    </row>
    <row r="171" spans="1:19" ht="16.5" x14ac:dyDescent="0.3">
      <c r="A171" s="22">
        <v>535</v>
      </c>
      <c r="B171" s="23">
        <v>17</v>
      </c>
      <c r="C171" s="15" t="s">
        <v>171</v>
      </c>
      <c r="D171" s="20">
        <v>86452</v>
      </c>
      <c r="E171" s="24">
        <v>14251</v>
      </c>
      <c r="F171" s="40">
        <v>3312</v>
      </c>
      <c r="H171" s="20">
        <v>81981</v>
      </c>
      <c r="I171" s="24">
        <v>-55419</v>
      </c>
      <c r="J171" s="40">
        <v>-92736</v>
      </c>
      <c r="L171" s="26">
        <f>D171+H171</f>
        <v>168433</v>
      </c>
      <c r="M171" s="26">
        <f>E171+I171</f>
        <v>-41168</v>
      </c>
      <c r="N171" s="41">
        <f>F171+J171</f>
        <v>-89424</v>
      </c>
      <c r="O171" s="26">
        <f>N171-M171</f>
        <v>-48256</v>
      </c>
      <c r="P171" s="26"/>
      <c r="Q171" s="83">
        <v>10300</v>
      </c>
      <c r="R171" s="42">
        <f>N171/Q171</f>
        <v>-8.6819417475728162</v>
      </c>
      <c r="S171" s="42">
        <f>O171/Q171</f>
        <v>-4.6850485436893203</v>
      </c>
    </row>
    <row r="172" spans="1:19" ht="16.5" x14ac:dyDescent="0.3">
      <c r="A172" s="22">
        <v>536</v>
      </c>
      <c r="B172" s="23">
        <v>6</v>
      </c>
      <c r="C172" s="15" t="s">
        <v>172</v>
      </c>
      <c r="D172" s="20">
        <v>354753</v>
      </c>
      <c r="E172" s="24">
        <v>281847</v>
      </c>
      <c r="F172" s="40">
        <v>281520</v>
      </c>
      <c r="H172" s="20">
        <v>354753</v>
      </c>
      <c r="I172" s="24">
        <v>66503</v>
      </c>
      <c r="J172" s="40">
        <v>-112608</v>
      </c>
      <c r="L172" s="26">
        <f>D172+H172</f>
        <v>709506</v>
      </c>
      <c r="M172" s="26">
        <f>E172+I172</f>
        <v>348350</v>
      </c>
      <c r="N172" s="41">
        <f>F172+J172</f>
        <v>168912</v>
      </c>
      <c r="O172" s="26">
        <f>N172-M172</f>
        <v>-179438</v>
      </c>
      <c r="P172" s="26"/>
      <c r="Q172" s="83">
        <v>36571</v>
      </c>
      <c r="R172" s="42">
        <f>N172/Q172</f>
        <v>4.6187416258784282</v>
      </c>
      <c r="S172" s="42">
        <f>O172/Q172</f>
        <v>-4.9065653113122423</v>
      </c>
    </row>
    <row r="173" spans="1:19" ht="16.5" x14ac:dyDescent="0.3">
      <c r="A173" s="22">
        <v>538</v>
      </c>
      <c r="B173" s="23">
        <v>2</v>
      </c>
      <c r="C173" s="15" t="s">
        <v>173</v>
      </c>
      <c r="D173" s="20">
        <v>101358</v>
      </c>
      <c r="E173" s="24">
        <v>0</v>
      </c>
      <c r="F173" s="40">
        <v>18216</v>
      </c>
      <c r="H173" s="20">
        <v>101358</v>
      </c>
      <c r="I173" s="24">
        <v>-163091</v>
      </c>
      <c r="J173" s="40">
        <v>-94392</v>
      </c>
      <c r="L173" s="26">
        <f>D173+H173</f>
        <v>202716</v>
      </c>
      <c r="M173" s="26">
        <f>E173+I173</f>
        <v>-163091</v>
      </c>
      <c r="N173" s="41">
        <f>F173+J173</f>
        <v>-76176</v>
      </c>
      <c r="O173" s="26">
        <f>N173-M173</f>
        <v>86915</v>
      </c>
      <c r="P173" s="26"/>
      <c r="Q173" s="83">
        <v>4667</v>
      </c>
      <c r="R173" s="42">
        <f>N173/Q173</f>
        <v>-16.322262695521747</v>
      </c>
      <c r="S173" s="42">
        <f>O173/Q173</f>
        <v>18.623312620527106</v>
      </c>
    </row>
    <row r="174" spans="1:19" ht="16.5" x14ac:dyDescent="0.3">
      <c r="A174" s="22">
        <v>541</v>
      </c>
      <c r="B174" s="23">
        <v>12</v>
      </c>
      <c r="C174" s="15" t="s">
        <v>174</v>
      </c>
      <c r="D174" s="20">
        <v>166943</v>
      </c>
      <c r="E174" s="24">
        <v>79171</v>
      </c>
      <c r="F174" s="40">
        <v>99360</v>
      </c>
      <c r="H174" s="20">
        <v>119245</v>
      </c>
      <c r="I174" s="24">
        <v>-112422</v>
      </c>
      <c r="J174" s="40">
        <v>-86112</v>
      </c>
      <c r="L174" s="26">
        <f>D174+H174</f>
        <v>286188</v>
      </c>
      <c r="M174" s="26">
        <f>E174+I174</f>
        <v>-33251</v>
      </c>
      <c r="N174" s="41">
        <f>F174+J174</f>
        <v>13248</v>
      </c>
      <c r="O174" s="26">
        <f>N174-M174</f>
        <v>46499</v>
      </c>
      <c r="P174" s="26"/>
      <c r="Q174" s="83">
        <v>8760</v>
      </c>
      <c r="R174" s="42">
        <f>N174/Q174</f>
        <v>1.5123287671232877</v>
      </c>
      <c r="S174" s="42">
        <f>O174/Q174</f>
        <v>5.3081050228310502</v>
      </c>
    </row>
    <row r="175" spans="1:19" ht="16.5" x14ac:dyDescent="0.3">
      <c r="A175" s="22">
        <v>543</v>
      </c>
      <c r="B175" s="23">
        <v>1</v>
      </c>
      <c r="C175" s="15" t="s">
        <v>175</v>
      </c>
      <c r="D175" s="20">
        <v>268301</v>
      </c>
      <c r="E175" s="24">
        <v>286597</v>
      </c>
      <c r="F175" s="40">
        <v>147384</v>
      </c>
      <c r="H175" s="20">
        <v>302584</v>
      </c>
      <c r="I175" s="24">
        <v>96588</v>
      </c>
      <c r="J175" s="40">
        <v>-150696</v>
      </c>
      <c r="L175" s="26">
        <f>D175+H175</f>
        <v>570885</v>
      </c>
      <c r="M175" s="26">
        <f>E175+I175</f>
        <v>383185</v>
      </c>
      <c r="N175" s="41">
        <f>F175+J175</f>
        <v>-3312</v>
      </c>
      <c r="O175" s="26">
        <f>N175-M175</f>
        <v>-386497</v>
      </c>
      <c r="P175" s="26"/>
      <c r="Q175" s="83">
        <v>45333</v>
      </c>
      <c r="R175" s="42">
        <f>N175/Q175</f>
        <v>-7.3059360730593603E-2</v>
      </c>
      <c r="S175" s="42">
        <f>O175/Q175</f>
        <v>-8.5257318068515211</v>
      </c>
    </row>
    <row r="176" spans="1:19" ht="16.5" x14ac:dyDescent="0.3">
      <c r="A176" s="22">
        <v>545</v>
      </c>
      <c r="B176" s="23">
        <v>15</v>
      </c>
      <c r="C176" s="15" t="s">
        <v>176</v>
      </c>
      <c r="D176" s="20">
        <v>502319</v>
      </c>
      <c r="E176" s="24">
        <v>418020</v>
      </c>
      <c r="F176" s="40">
        <v>213624</v>
      </c>
      <c r="H176" s="20">
        <v>92415</v>
      </c>
      <c r="I176" s="24">
        <v>-95005</v>
      </c>
      <c r="J176" s="40">
        <v>-344448</v>
      </c>
      <c r="L176" s="26">
        <f>D176+H176</f>
        <v>594734</v>
      </c>
      <c r="M176" s="26">
        <f>E176+I176</f>
        <v>323015</v>
      </c>
      <c r="N176" s="41">
        <f>F176+J176</f>
        <v>-130824</v>
      </c>
      <c r="O176" s="26">
        <f>N176-M176</f>
        <v>-453839</v>
      </c>
      <c r="P176" s="26"/>
      <c r="Q176" s="83">
        <v>9538</v>
      </c>
      <c r="R176" s="42">
        <f>N176/Q176</f>
        <v>-13.716083036275949</v>
      </c>
      <c r="S176" s="42">
        <f>O176/Q176</f>
        <v>-47.582197525686723</v>
      </c>
    </row>
    <row r="177" spans="1:19" ht="16.5" x14ac:dyDescent="0.3">
      <c r="A177" s="22">
        <v>560</v>
      </c>
      <c r="B177" s="23">
        <v>7</v>
      </c>
      <c r="C177" s="15" t="s">
        <v>177</v>
      </c>
      <c r="D177" s="20">
        <v>345810</v>
      </c>
      <c r="E177" s="24">
        <v>519358</v>
      </c>
      <c r="F177" s="40">
        <v>475272</v>
      </c>
      <c r="H177" s="20">
        <v>332395</v>
      </c>
      <c r="I177" s="24">
        <v>-34835</v>
      </c>
      <c r="J177" s="40">
        <v>91080</v>
      </c>
      <c r="L177" s="26">
        <f>D177+H177</f>
        <v>678205</v>
      </c>
      <c r="M177" s="26">
        <f>E177+I177</f>
        <v>484523</v>
      </c>
      <c r="N177" s="41">
        <f>F177+J177</f>
        <v>566352</v>
      </c>
      <c r="O177" s="26">
        <f>N177-M177</f>
        <v>81829</v>
      </c>
      <c r="P177" s="26"/>
      <c r="Q177" s="83">
        <v>15575</v>
      </c>
      <c r="R177" s="42">
        <f>N177/Q177</f>
        <v>36.362889245585876</v>
      </c>
      <c r="S177" s="42">
        <f>O177/Q177</f>
        <v>5.2538683788121991</v>
      </c>
    </row>
    <row r="178" spans="1:19" ht="16.5" x14ac:dyDescent="0.3">
      <c r="A178" s="22">
        <v>561</v>
      </c>
      <c r="B178" s="23">
        <v>2</v>
      </c>
      <c r="C178" s="15" t="s">
        <v>178</v>
      </c>
      <c r="D178" s="20">
        <v>7453</v>
      </c>
      <c r="E178" s="24">
        <v>0</v>
      </c>
      <c r="F178" s="40">
        <v>0</v>
      </c>
      <c r="H178" s="20">
        <v>7453</v>
      </c>
      <c r="I178" s="24">
        <v>-1583</v>
      </c>
      <c r="J178" s="40">
        <v>-8280</v>
      </c>
      <c r="L178" s="26">
        <f>D178+H178</f>
        <v>14906</v>
      </c>
      <c r="M178" s="26">
        <f>E178+I178</f>
        <v>-1583</v>
      </c>
      <c r="N178" s="41">
        <f>F178+J178</f>
        <v>-8280</v>
      </c>
      <c r="O178" s="26">
        <f>N178-M178</f>
        <v>-6697</v>
      </c>
      <c r="P178" s="26"/>
      <c r="Q178" s="83">
        <v>1264</v>
      </c>
      <c r="R178" s="42">
        <f>N178/Q178</f>
        <v>-6.5506329113924053</v>
      </c>
      <c r="S178" s="42">
        <f>O178/Q178</f>
        <v>-5.2982594936708862</v>
      </c>
    </row>
    <row r="179" spans="1:19" ht="16.5" x14ac:dyDescent="0.3">
      <c r="A179" s="22">
        <v>562</v>
      </c>
      <c r="B179" s="23">
        <v>6</v>
      </c>
      <c r="C179" s="15" t="s">
        <v>179</v>
      </c>
      <c r="D179" s="20">
        <v>7453</v>
      </c>
      <c r="E179" s="24">
        <v>11084</v>
      </c>
      <c r="F179" s="40">
        <v>31464</v>
      </c>
      <c r="H179" s="20">
        <v>31302</v>
      </c>
      <c r="I179" s="24">
        <v>-23751</v>
      </c>
      <c r="J179" s="40">
        <v>23184</v>
      </c>
      <c r="L179" s="26">
        <f>D179+H179</f>
        <v>38755</v>
      </c>
      <c r="M179" s="26">
        <f>E179+I179</f>
        <v>-12667</v>
      </c>
      <c r="N179" s="41">
        <f>F179+J179</f>
        <v>54648</v>
      </c>
      <c r="O179" s="26">
        <f>N179-M179</f>
        <v>67315</v>
      </c>
      <c r="P179" s="26"/>
      <c r="Q179" s="83">
        <v>8858</v>
      </c>
      <c r="R179" s="42">
        <f>N179/Q179</f>
        <v>6.1693384511176337</v>
      </c>
      <c r="S179" s="42">
        <f>O179/Q179</f>
        <v>7.5993452246556785</v>
      </c>
    </row>
    <row r="180" spans="1:19" ht="16.5" x14ac:dyDescent="0.3">
      <c r="A180" s="22">
        <v>563</v>
      </c>
      <c r="B180" s="23">
        <v>17</v>
      </c>
      <c r="C180" s="15" t="s">
        <v>180</v>
      </c>
      <c r="D180" s="20">
        <v>10434</v>
      </c>
      <c r="E180" s="24">
        <v>31668</v>
      </c>
      <c r="F180" s="40">
        <v>19872</v>
      </c>
      <c r="H180" s="20">
        <v>71547</v>
      </c>
      <c r="I180" s="24">
        <v>-3167</v>
      </c>
      <c r="J180" s="40">
        <v>8280</v>
      </c>
      <c r="L180" s="26">
        <f>D180+H180</f>
        <v>81981</v>
      </c>
      <c r="M180" s="26">
        <f>E180+I180</f>
        <v>28501</v>
      </c>
      <c r="N180" s="41">
        <f>F180+J180</f>
        <v>28152</v>
      </c>
      <c r="O180" s="26">
        <f>N180-M180</f>
        <v>-349</v>
      </c>
      <c r="P180" s="26"/>
      <c r="Q180" s="83">
        <v>6832</v>
      </c>
      <c r="R180" s="42">
        <f>N180/Q180</f>
        <v>4.1206088992974239</v>
      </c>
      <c r="S180" s="42">
        <f>O180/Q180</f>
        <v>-5.1083138173302109E-2</v>
      </c>
    </row>
    <row r="181" spans="1:19" ht="16.5" x14ac:dyDescent="0.3">
      <c r="A181" s="22">
        <v>564</v>
      </c>
      <c r="B181" s="23">
        <v>17</v>
      </c>
      <c r="C181" s="15" t="s">
        <v>181</v>
      </c>
      <c r="D181" s="20">
        <v>1751408</v>
      </c>
      <c r="E181" s="24">
        <v>1706916</v>
      </c>
      <c r="F181" s="40">
        <v>2111400</v>
      </c>
      <c r="H181" s="20">
        <v>225075</v>
      </c>
      <c r="I181" s="24">
        <v>177342</v>
      </c>
      <c r="J181" s="40">
        <v>165600</v>
      </c>
      <c r="L181" s="26">
        <f>D181+H181</f>
        <v>1976483</v>
      </c>
      <c r="M181" s="26">
        <f>E181+I181</f>
        <v>1884258</v>
      </c>
      <c r="N181" s="41">
        <f>F181+J181</f>
        <v>2277000</v>
      </c>
      <c r="O181" s="26">
        <f>N181-M181</f>
        <v>392742</v>
      </c>
      <c r="P181" s="26"/>
      <c r="Q181" s="83">
        <v>217469</v>
      </c>
      <c r="R181" s="42">
        <f>N181/Q181</f>
        <v>10.470457858361423</v>
      </c>
      <c r="S181" s="42">
        <f>O181/Q181</f>
        <v>1.8059677471271767</v>
      </c>
    </row>
    <row r="182" spans="1:19" ht="16.5" x14ac:dyDescent="0.3">
      <c r="A182" s="22">
        <v>576</v>
      </c>
      <c r="B182" s="23">
        <v>7</v>
      </c>
      <c r="C182" s="15" t="s">
        <v>182</v>
      </c>
      <c r="D182" s="20">
        <v>58132</v>
      </c>
      <c r="E182" s="24">
        <v>0</v>
      </c>
      <c r="F182" s="40">
        <v>0</v>
      </c>
      <c r="H182" s="20">
        <v>32792</v>
      </c>
      <c r="I182" s="24">
        <v>-39585</v>
      </c>
      <c r="J182" s="40">
        <v>-64584</v>
      </c>
      <c r="L182" s="26">
        <f>D182+H182</f>
        <v>90924</v>
      </c>
      <c r="M182" s="26">
        <f>E182+I182</f>
        <v>-39585</v>
      </c>
      <c r="N182" s="41">
        <f>F182+J182</f>
        <v>-64584</v>
      </c>
      <c r="O182" s="26">
        <f>N182-M182</f>
        <v>-24999</v>
      </c>
      <c r="P182" s="26"/>
      <c r="Q182" s="83">
        <v>2656</v>
      </c>
      <c r="R182" s="42">
        <f>N182/Q182</f>
        <v>-24.316265060240966</v>
      </c>
      <c r="S182" s="42">
        <f>O182/Q182</f>
        <v>-9.4122740963855414</v>
      </c>
    </row>
    <row r="183" spans="1:19" ht="16.5" x14ac:dyDescent="0.3">
      <c r="A183" s="22">
        <v>577</v>
      </c>
      <c r="B183" s="23">
        <v>2</v>
      </c>
      <c r="C183" s="15" t="s">
        <v>183</v>
      </c>
      <c r="D183" s="20">
        <v>159490</v>
      </c>
      <c r="E183" s="24">
        <v>39585</v>
      </c>
      <c r="F183" s="40">
        <v>13248</v>
      </c>
      <c r="H183" s="20">
        <v>159490</v>
      </c>
      <c r="I183" s="24">
        <v>-245429</v>
      </c>
      <c r="J183" s="40">
        <v>-163944</v>
      </c>
      <c r="L183" s="26">
        <f>D183+H183</f>
        <v>318980</v>
      </c>
      <c r="M183" s="26">
        <f>E183+I183</f>
        <v>-205844</v>
      </c>
      <c r="N183" s="41">
        <f>F183+J183</f>
        <v>-150696</v>
      </c>
      <c r="O183" s="26">
        <f>N183-M183</f>
        <v>55148</v>
      </c>
      <c r="P183" s="26"/>
      <c r="Q183" s="83">
        <v>11284</v>
      </c>
      <c r="R183" s="42">
        <f>N183/Q183</f>
        <v>-13.35483870967742</v>
      </c>
      <c r="S183" s="42">
        <f>O183/Q183</f>
        <v>4.8872740163062742</v>
      </c>
    </row>
    <row r="184" spans="1:19" ht="16.5" x14ac:dyDescent="0.3">
      <c r="A184" s="22">
        <v>578</v>
      </c>
      <c r="B184" s="23">
        <v>18</v>
      </c>
      <c r="C184" s="15" t="s">
        <v>184</v>
      </c>
      <c r="D184" s="20">
        <v>41736</v>
      </c>
      <c r="E184" s="24">
        <v>0</v>
      </c>
      <c r="F184" s="40">
        <v>0</v>
      </c>
      <c r="H184" s="20">
        <v>41736</v>
      </c>
      <c r="I184" s="24">
        <v>0</v>
      </c>
      <c r="J184" s="40">
        <v>-46368</v>
      </c>
      <c r="L184" s="26">
        <f>D184+H184</f>
        <v>83472</v>
      </c>
      <c r="M184" s="26">
        <f>E184+I184</f>
        <v>0</v>
      </c>
      <c r="N184" s="41">
        <f>F184+J184</f>
        <v>-46368</v>
      </c>
      <c r="O184" s="26">
        <f>N184-M184</f>
        <v>-46368</v>
      </c>
      <c r="P184" s="26"/>
      <c r="Q184" s="83">
        <v>2941</v>
      </c>
      <c r="R184" s="42">
        <f>N184/Q184</f>
        <v>-15.766065963957837</v>
      </c>
      <c r="S184" s="42">
        <f>O184/Q184</f>
        <v>-15.766065963957837</v>
      </c>
    </row>
    <row r="185" spans="1:19" ht="16.5" x14ac:dyDescent="0.3">
      <c r="A185" s="22">
        <v>580</v>
      </c>
      <c r="B185" s="23">
        <v>9</v>
      </c>
      <c r="C185" s="15" t="s">
        <v>185</v>
      </c>
      <c r="D185" s="20">
        <v>0</v>
      </c>
      <c r="E185" s="24">
        <v>0</v>
      </c>
      <c r="F185" s="40">
        <v>0</v>
      </c>
      <c r="H185" s="20">
        <v>-5962</v>
      </c>
      <c r="I185" s="24">
        <v>-9500</v>
      </c>
      <c r="J185" s="40">
        <v>0</v>
      </c>
      <c r="L185" s="26">
        <f>D185+H185</f>
        <v>-5962</v>
      </c>
      <c r="M185" s="26">
        <f>E185+I185</f>
        <v>-9500</v>
      </c>
      <c r="N185" s="41">
        <f>F185+J185</f>
        <v>0</v>
      </c>
      <c r="O185" s="26">
        <f>N185-M185</f>
        <v>9500</v>
      </c>
      <c r="P185" s="26"/>
      <c r="Q185" s="83">
        <v>4235</v>
      </c>
      <c r="R185" s="42">
        <f>N185/Q185</f>
        <v>0</v>
      </c>
      <c r="S185" s="42">
        <f>O185/Q185</f>
        <v>2.2432113341204252</v>
      </c>
    </row>
    <row r="186" spans="1:19" ht="16.5" x14ac:dyDescent="0.3">
      <c r="A186" s="22">
        <v>581</v>
      </c>
      <c r="B186" s="23">
        <v>6</v>
      </c>
      <c r="C186" s="15" t="s">
        <v>186</v>
      </c>
      <c r="D186" s="20">
        <v>47698</v>
      </c>
      <c r="E186" s="24">
        <v>0</v>
      </c>
      <c r="F186" s="40">
        <v>43056</v>
      </c>
      <c r="H186" s="20">
        <v>47698</v>
      </c>
      <c r="I186" s="24">
        <v>0</v>
      </c>
      <c r="J186" s="40">
        <v>-9936</v>
      </c>
      <c r="L186" s="26">
        <f>D186+H186</f>
        <v>95396</v>
      </c>
      <c r="M186" s="26">
        <f>E186+I186</f>
        <v>0</v>
      </c>
      <c r="N186" s="41">
        <f>F186+J186</f>
        <v>33120</v>
      </c>
      <c r="O186" s="26">
        <f>N186-M186</f>
        <v>33120</v>
      </c>
      <c r="P186" s="26"/>
      <c r="Q186" s="83">
        <v>6011</v>
      </c>
      <c r="R186" s="42">
        <f>N186/Q186</f>
        <v>5.5098985193811343</v>
      </c>
      <c r="S186" s="42">
        <f>O186/Q186</f>
        <v>5.5098985193811343</v>
      </c>
    </row>
    <row r="187" spans="1:19" ht="16.5" x14ac:dyDescent="0.3">
      <c r="A187" s="22">
        <v>583</v>
      </c>
      <c r="B187" s="23">
        <v>19</v>
      </c>
      <c r="C187" s="15" t="s">
        <v>187</v>
      </c>
      <c r="D187" s="20">
        <v>0</v>
      </c>
      <c r="E187" s="24">
        <v>0</v>
      </c>
      <c r="F187" s="40">
        <v>0</v>
      </c>
      <c r="H187" s="20">
        <v>0</v>
      </c>
      <c r="I187" s="24">
        <v>0</v>
      </c>
      <c r="J187" s="40">
        <v>0</v>
      </c>
      <c r="L187" s="26">
        <f>D187+H187</f>
        <v>0</v>
      </c>
      <c r="M187" s="26">
        <f>E187+I187</f>
        <v>0</v>
      </c>
      <c r="N187" s="41">
        <f>F187+J187</f>
        <v>0</v>
      </c>
      <c r="O187" s="26">
        <f>N187-M187</f>
        <v>0</v>
      </c>
      <c r="P187" s="26"/>
      <c r="Q187" s="83">
        <v>932</v>
      </c>
      <c r="R187" s="42">
        <f>N187/Q187</f>
        <v>0</v>
      </c>
      <c r="S187" s="42">
        <f>O187/Q187</f>
        <v>0</v>
      </c>
    </row>
    <row r="188" spans="1:19" ht="16.5" x14ac:dyDescent="0.3">
      <c r="A188" s="22">
        <v>584</v>
      </c>
      <c r="B188" s="23">
        <v>16</v>
      </c>
      <c r="C188" s="15" t="s">
        <v>188</v>
      </c>
      <c r="D188" s="20">
        <v>0</v>
      </c>
      <c r="E188" s="24">
        <v>0</v>
      </c>
      <c r="F188" s="40">
        <v>0</v>
      </c>
      <c r="H188" s="20">
        <v>0</v>
      </c>
      <c r="I188" s="24">
        <v>0</v>
      </c>
      <c r="J188" s="40">
        <v>0</v>
      </c>
      <c r="L188" s="26">
        <f>D188+H188</f>
        <v>0</v>
      </c>
      <c r="M188" s="26">
        <f>E188+I188</f>
        <v>0</v>
      </c>
      <c r="N188" s="41">
        <f>F188+J188</f>
        <v>0</v>
      </c>
      <c r="O188" s="26">
        <f>N188-M188</f>
        <v>0</v>
      </c>
      <c r="P188" s="26"/>
      <c r="Q188" s="83">
        <v>2547</v>
      </c>
      <c r="R188" s="42">
        <f>N188/Q188</f>
        <v>0</v>
      </c>
      <c r="S188" s="42">
        <f>O188/Q188</f>
        <v>0</v>
      </c>
    </row>
    <row r="189" spans="1:19" ht="16.5" x14ac:dyDescent="0.3">
      <c r="A189" s="22">
        <v>592</v>
      </c>
      <c r="B189" s="23">
        <v>13</v>
      </c>
      <c r="C189" s="15" t="s">
        <v>189</v>
      </c>
      <c r="D189" s="20">
        <v>13415</v>
      </c>
      <c r="E189" s="24">
        <v>0</v>
      </c>
      <c r="F189" s="40">
        <v>0</v>
      </c>
      <c r="H189" s="20">
        <v>13415</v>
      </c>
      <c r="I189" s="24">
        <v>-19001</v>
      </c>
      <c r="J189" s="40">
        <v>-14904</v>
      </c>
      <c r="L189" s="26">
        <f>D189+H189</f>
        <v>26830</v>
      </c>
      <c r="M189" s="26">
        <f>E189+I189</f>
        <v>-19001</v>
      </c>
      <c r="N189" s="41">
        <f>F189+J189</f>
        <v>-14904</v>
      </c>
      <c r="O189" s="26">
        <f>N189-M189</f>
        <v>4097</v>
      </c>
      <c r="P189" s="26"/>
      <c r="Q189" s="83">
        <v>3511</v>
      </c>
      <c r="R189" s="42">
        <f>N189/Q189</f>
        <v>-4.24494446026773</v>
      </c>
      <c r="S189" s="42">
        <f>O189/Q189</f>
        <v>1.1669040159498718</v>
      </c>
    </row>
    <row r="190" spans="1:19" ht="16.5" x14ac:dyDescent="0.3">
      <c r="A190" s="22">
        <v>593</v>
      </c>
      <c r="B190" s="23">
        <v>10</v>
      </c>
      <c r="C190" s="15" t="s">
        <v>190</v>
      </c>
      <c r="D190" s="20">
        <v>939053</v>
      </c>
      <c r="E190" s="24">
        <v>395853</v>
      </c>
      <c r="F190" s="40">
        <v>669024</v>
      </c>
      <c r="H190" s="20">
        <v>964392</v>
      </c>
      <c r="I190" s="24">
        <v>467106</v>
      </c>
      <c r="J190" s="40">
        <v>-374256</v>
      </c>
      <c r="L190" s="26">
        <f>D190+H190</f>
        <v>1903445</v>
      </c>
      <c r="M190" s="26">
        <f>E190+I190</f>
        <v>862959</v>
      </c>
      <c r="N190" s="41">
        <f>F190+J190</f>
        <v>294768</v>
      </c>
      <c r="O190" s="26">
        <f>N190-M190</f>
        <v>-568191</v>
      </c>
      <c r="P190" s="26"/>
      <c r="Q190" s="83">
        <v>17124</v>
      </c>
      <c r="R190" s="42">
        <f>N190/Q190</f>
        <v>17.213735108619481</v>
      </c>
      <c r="S190" s="42">
        <f>O190/Q190</f>
        <v>-33.180974071478623</v>
      </c>
    </row>
    <row r="191" spans="1:19" ht="16.5" x14ac:dyDescent="0.3">
      <c r="A191" s="22">
        <v>595</v>
      </c>
      <c r="B191" s="23">
        <v>11</v>
      </c>
      <c r="C191" s="15" t="s">
        <v>191</v>
      </c>
      <c r="D191" s="20">
        <v>2981</v>
      </c>
      <c r="E191" s="24">
        <v>0</v>
      </c>
      <c r="F191" s="40">
        <v>0</v>
      </c>
      <c r="H191" s="20">
        <v>-4472</v>
      </c>
      <c r="I191" s="24">
        <v>-7917</v>
      </c>
      <c r="J191" s="40">
        <v>-3312</v>
      </c>
      <c r="L191" s="26">
        <f>D191+H191</f>
        <v>-1491</v>
      </c>
      <c r="M191" s="26">
        <f>E191+I191</f>
        <v>-7917</v>
      </c>
      <c r="N191" s="41">
        <f>F191+J191</f>
        <v>-3312</v>
      </c>
      <c r="O191" s="26">
        <f>N191-M191</f>
        <v>4605</v>
      </c>
      <c r="P191" s="26"/>
      <c r="Q191" s="83">
        <v>3873</v>
      </c>
      <c r="R191" s="42">
        <f>N191/Q191</f>
        <v>-0.85515104570100697</v>
      </c>
      <c r="S191" s="42">
        <f>O191/Q191</f>
        <v>1.1890007745933384</v>
      </c>
    </row>
    <row r="192" spans="1:19" ht="16.5" x14ac:dyDescent="0.3">
      <c r="A192" s="22">
        <v>598</v>
      </c>
      <c r="B192" s="23">
        <v>15</v>
      </c>
      <c r="C192" s="15" t="s">
        <v>9</v>
      </c>
      <c r="D192" s="20">
        <v>1082147</v>
      </c>
      <c r="E192" s="24">
        <v>1390234</v>
      </c>
      <c r="F192" s="40">
        <v>1059840</v>
      </c>
      <c r="H192" s="20">
        <v>715469</v>
      </c>
      <c r="I192" s="24">
        <v>593779</v>
      </c>
      <c r="J192" s="40">
        <v>-142416</v>
      </c>
      <c r="L192" s="26">
        <f>D192+H192</f>
        <v>1797616</v>
      </c>
      <c r="M192" s="26">
        <f>E192+I192</f>
        <v>1984013</v>
      </c>
      <c r="N192" s="41">
        <f>F192+J192</f>
        <v>917424</v>
      </c>
      <c r="O192" s="26">
        <f>N192-M192</f>
        <v>-1066589</v>
      </c>
      <c r="P192" s="26"/>
      <c r="Q192" s="83">
        <v>19657</v>
      </c>
      <c r="R192" s="42">
        <f>N192/Q192</f>
        <v>46.671618253039632</v>
      </c>
      <c r="S192" s="42">
        <f>O192/Q192</f>
        <v>-54.260009157043292</v>
      </c>
    </row>
    <row r="193" spans="1:19" ht="16.5" x14ac:dyDescent="0.3">
      <c r="A193" s="22">
        <v>599</v>
      </c>
      <c r="B193" s="23">
        <v>15</v>
      </c>
      <c r="C193" s="15" t="s">
        <v>192</v>
      </c>
      <c r="D193" s="20">
        <v>84962</v>
      </c>
      <c r="E193" s="24">
        <v>12667</v>
      </c>
      <c r="F193" s="40">
        <v>21528</v>
      </c>
      <c r="H193" s="20">
        <v>25340</v>
      </c>
      <c r="I193" s="24">
        <v>-20584</v>
      </c>
      <c r="J193" s="40">
        <v>-72864</v>
      </c>
      <c r="L193" s="26">
        <f>D193+H193</f>
        <v>110302</v>
      </c>
      <c r="M193" s="26">
        <f>E193+I193</f>
        <v>-7917</v>
      </c>
      <c r="N193" s="41">
        <f>F193+J193</f>
        <v>-51336</v>
      </c>
      <c r="O193" s="26">
        <f>N193-M193</f>
        <v>-43419</v>
      </c>
      <c r="P193" s="26"/>
      <c r="Q193" s="83">
        <v>11289</v>
      </c>
      <c r="R193" s="42">
        <f>N193/Q193</f>
        <v>-4.5474355567366462</v>
      </c>
      <c r="S193" s="42">
        <f>O193/Q193</f>
        <v>-3.8461334041987776</v>
      </c>
    </row>
    <row r="194" spans="1:19" ht="16.5" x14ac:dyDescent="0.3">
      <c r="A194" s="22">
        <v>601</v>
      </c>
      <c r="B194" s="23">
        <v>13</v>
      </c>
      <c r="C194" s="15" t="s">
        <v>193</v>
      </c>
      <c r="D194" s="20">
        <v>46207</v>
      </c>
      <c r="E194" s="24">
        <v>0</v>
      </c>
      <c r="F194" s="40">
        <v>8280</v>
      </c>
      <c r="H194" s="20">
        <v>43226</v>
      </c>
      <c r="I194" s="24">
        <v>-50669</v>
      </c>
      <c r="J194" s="40">
        <v>-43056</v>
      </c>
      <c r="L194" s="26">
        <f>D194+H194</f>
        <v>89433</v>
      </c>
      <c r="M194" s="26">
        <f>E194+I194</f>
        <v>-50669</v>
      </c>
      <c r="N194" s="41">
        <f>F194+J194</f>
        <v>-34776</v>
      </c>
      <c r="O194" s="26">
        <f>N194-M194</f>
        <v>15893</v>
      </c>
      <c r="P194" s="26"/>
      <c r="Q194" s="83">
        <v>3676</v>
      </c>
      <c r="R194" s="42">
        <f>N194/Q194</f>
        <v>-9.4602829162132753</v>
      </c>
      <c r="S194" s="42">
        <f>O194/Q194</f>
        <v>4.3234494015233951</v>
      </c>
    </row>
    <row r="195" spans="1:19" ht="16.5" x14ac:dyDescent="0.3">
      <c r="A195" s="22">
        <v>604</v>
      </c>
      <c r="B195" s="23">
        <v>6</v>
      </c>
      <c r="C195" s="15" t="s">
        <v>194</v>
      </c>
      <c r="D195" s="20">
        <v>16396</v>
      </c>
      <c r="E195" s="24">
        <v>22168</v>
      </c>
      <c r="F195" s="40">
        <v>31464</v>
      </c>
      <c r="H195" s="20">
        <v>16396</v>
      </c>
      <c r="I195" s="24">
        <v>12667</v>
      </c>
      <c r="J195" s="40">
        <v>13248</v>
      </c>
      <c r="L195" s="26">
        <f>D195+H195</f>
        <v>32792</v>
      </c>
      <c r="M195" s="26">
        <f>E195+I195</f>
        <v>34835</v>
      </c>
      <c r="N195" s="41">
        <f>F195+J195</f>
        <v>44712</v>
      </c>
      <c r="O195" s="26">
        <f>N195-M195</f>
        <v>9877</v>
      </c>
      <c r="P195" s="26"/>
      <c r="Q195" s="83">
        <v>21373</v>
      </c>
      <c r="R195" s="42">
        <f>N195/Q195</f>
        <v>2.0919852149908764</v>
      </c>
      <c r="S195" s="42">
        <f>O195/Q195</f>
        <v>0.46212511112150845</v>
      </c>
    </row>
    <row r="196" spans="1:19" ht="16.5" x14ac:dyDescent="0.3">
      <c r="A196" s="22">
        <v>607</v>
      </c>
      <c r="B196" s="23">
        <v>12</v>
      </c>
      <c r="C196" s="15" t="s">
        <v>195</v>
      </c>
      <c r="D196" s="20">
        <v>0</v>
      </c>
      <c r="E196" s="24">
        <v>0</v>
      </c>
      <c r="F196" s="40">
        <v>3312</v>
      </c>
      <c r="H196" s="20">
        <v>0</v>
      </c>
      <c r="I196" s="24">
        <v>0</v>
      </c>
      <c r="J196" s="40">
        <v>3312</v>
      </c>
      <c r="L196" s="26">
        <f>D196+H196</f>
        <v>0</v>
      </c>
      <c r="M196" s="26">
        <f>E196+I196</f>
        <v>0</v>
      </c>
      <c r="N196" s="41">
        <f>F196+J196</f>
        <v>6624</v>
      </c>
      <c r="O196" s="26">
        <f>N196-M196</f>
        <v>6624</v>
      </c>
      <c r="P196" s="26"/>
      <c r="Q196" s="83">
        <v>3942</v>
      </c>
      <c r="R196" s="42">
        <f>N196/Q196</f>
        <v>1.6803652968036529</v>
      </c>
      <c r="S196" s="42">
        <f>O196/Q196</f>
        <v>1.6803652968036529</v>
      </c>
    </row>
    <row r="197" spans="1:19" ht="16.5" x14ac:dyDescent="0.3">
      <c r="A197" s="22">
        <v>608</v>
      </c>
      <c r="B197" s="23">
        <v>4</v>
      </c>
      <c r="C197" s="15" t="s">
        <v>196</v>
      </c>
      <c r="D197" s="20">
        <v>0</v>
      </c>
      <c r="E197" s="24">
        <v>0</v>
      </c>
      <c r="F197" s="40">
        <v>0</v>
      </c>
      <c r="H197" s="20">
        <v>0</v>
      </c>
      <c r="I197" s="24">
        <v>0</v>
      </c>
      <c r="J197" s="40">
        <v>0</v>
      </c>
      <c r="L197" s="26">
        <f>D197+H197</f>
        <v>0</v>
      </c>
      <c r="M197" s="26">
        <f>E197+I197</f>
        <v>0</v>
      </c>
      <c r="N197" s="41">
        <f>F197+J197</f>
        <v>0</v>
      </c>
      <c r="O197" s="26">
        <f>N197-M197</f>
        <v>0</v>
      </c>
      <c r="P197" s="26"/>
      <c r="Q197" s="83">
        <v>1893</v>
      </c>
      <c r="R197" s="42">
        <f>N197/Q197</f>
        <v>0</v>
      </c>
      <c r="S197" s="42">
        <f>O197/Q197</f>
        <v>0</v>
      </c>
    </row>
    <row r="198" spans="1:19" ht="16.5" x14ac:dyDescent="0.3">
      <c r="A198" s="22">
        <v>609</v>
      </c>
      <c r="B198" s="23">
        <v>4</v>
      </c>
      <c r="C198" s="15" t="s">
        <v>197</v>
      </c>
      <c r="D198" s="20">
        <v>789997</v>
      </c>
      <c r="E198" s="24">
        <v>669782</v>
      </c>
      <c r="F198" s="40">
        <v>1084680</v>
      </c>
      <c r="H198" s="20">
        <v>119245</v>
      </c>
      <c r="I198" s="24">
        <v>-226428</v>
      </c>
      <c r="J198" s="40">
        <v>207000</v>
      </c>
      <c r="L198" s="26">
        <f>D198+H198</f>
        <v>909242</v>
      </c>
      <c r="M198" s="26">
        <f>E198+I198</f>
        <v>443354</v>
      </c>
      <c r="N198" s="41">
        <f>F198+J198</f>
        <v>1291680</v>
      </c>
      <c r="O198" s="26">
        <f>N198-M198</f>
        <v>848326</v>
      </c>
      <c r="P198" s="26"/>
      <c r="Q198" s="83">
        <v>83010</v>
      </c>
      <c r="R198" s="42">
        <f>N198/Q198</f>
        <v>15.560534875316227</v>
      </c>
      <c r="S198" s="42">
        <f>O198/Q198</f>
        <v>10.219563907962897</v>
      </c>
    </row>
    <row r="199" spans="1:19" ht="16.5" x14ac:dyDescent="0.3">
      <c r="A199" s="22">
        <v>611</v>
      </c>
      <c r="B199" s="23">
        <v>1</v>
      </c>
      <c r="C199" s="15" t="s">
        <v>198</v>
      </c>
      <c r="D199" s="20">
        <v>0</v>
      </c>
      <c r="E199" s="24">
        <v>0</v>
      </c>
      <c r="F199" s="40">
        <v>0</v>
      </c>
      <c r="H199" s="20">
        <v>0</v>
      </c>
      <c r="I199" s="24">
        <v>0</v>
      </c>
      <c r="J199" s="40">
        <v>0</v>
      </c>
      <c r="L199" s="26">
        <f>D199+H199</f>
        <v>0</v>
      </c>
      <c r="M199" s="26">
        <f>E199+I199</f>
        <v>0</v>
      </c>
      <c r="N199" s="41">
        <f>F199+J199</f>
        <v>0</v>
      </c>
      <c r="O199" s="26">
        <f>N199-M199</f>
        <v>0</v>
      </c>
      <c r="P199" s="26"/>
      <c r="Q199" s="83">
        <v>4919</v>
      </c>
      <c r="R199" s="42">
        <f>N199/Q199</f>
        <v>0</v>
      </c>
      <c r="S199" s="42">
        <f>O199/Q199</f>
        <v>0</v>
      </c>
    </row>
    <row r="200" spans="1:19" ht="16.5" x14ac:dyDescent="0.3">
      <c r="A200" s="22">
        <v>614</v>
      </c>
      <c r="B200" s="23">
        <v>19</v>
      </c>
      <c r="C200" s="15" t="s">
        <v>199</v>
      </c>
      <c r="D200" s="20">
        <v>0</v>
      </c>
      <c r="E200" s="24">
        <v>14251</v>
      </c>
      <c r="F200" s="40">
        <v>0</v>
      </c>
      <c r="H200" s="20">
        <v>0</v>
      </c>
      <c r="I200" s="24">
        <v>14251</v>
      </c>
      <c r="J200" s="40">
        <v>0</v>
      </c>
      <c r="L200" s="26">
        <f>D200+H200</f>
        <v>0</v>
      </c>
      <c r="M200" s="26">
        <f>E200+I200</f>
        <v>28502</v>
      </c>
      <c r="N200" s="41">
        <f>F200+J200</f>
        <v>0</v>
      </c>
      <c r="O200" s="26">
        <f>N200-M200</f>
        <v>-28502</v>
      </c>
      <c r="P200" s="26"/>
      <c r="Q200" s="83">
        <v>2826</v>
      </c>
      <c r="R200" s="42">
        <f>N200/Q200</f>
        <v>0</v>
      </c>
      <c r="S200" s="42">
        <f>O200/Q200</f>
        <v>-10.085633404104742</v>
      </c>
    </row>
    <row r="201" spans="1:19" ht="16.5" x14ac:dyDescent="0.3">
      <c r="A201" s="22">
        <v>615</v>
      </c>
      <c r="B201" s="23">
        <v>17</v>
      </c>
      <c r="C201" s="15" t="s">
        <v>200</v>
      </c>
      <c r="D201" s="20">
        <v>111792</v>
      </c>
      <c r="E201" s="24">
        <v>64920</v>
      </c>
      <c r="F201" s="40">
        <v>0</v>
      </c>
      <c r="H201" s="20">
        <v>11924</v>
      </c>
      <c r="I201" s="24">
        <v>-101338</v>
      </c>
      <c r="J201" s="40">
        <v>-124200</v>
      </c>
      <c r="L201" s="26">
        <f>D201+H201</f>
        <v>123716</v>
      </c>
      <c r="M201" s="26">
        <f>E201+I201</f>
        <v>-36418</v>
      </c>
      <c r="N201" s="41">
        <f>F201+J201</f>
        <v>-124200</v>
      </c>
      <c r="O201" s="26">
        <f>N201-M201</f>
        <v>-87782</v>
      </c>
      <c r="P201" s="26"/>
      <c r="Q201" s="83">
        <v>7168</v>
      </c>
      <c r="R201" s="42">
        <f>N201/Q201</f>
        <v>-17.327008928571427</v>
      </c>
      <c r="S201" s="42">
        <f>O201/Q201</f>
        <v>-12.246372767857142</v>
      </c>
    </row>
    <row r="202" spans="1:19" ht="16.5" x14ac:dyDescent="0.3">
      <c r="A202" s="22">
        <v>616</v>
      </c>
      <c r="B202" s="23">
        <v>1</v>
      </c>
      <c r="C202" s="15" t="s">
        <v>201</v>
      </c>
      <c r="D202" s="20">
        <v>10434</v>
      </c>
      <c r="E202" s="24">
        <v>0</v>
      </c>
      <c r="F202" s="40">
        <v>0</v>
      </c>
      <c r="H202" s="20">
        <v>10434</v>
      </c>
      <c r="I202" s="24">
        <v>-3167</v>
      </c>
      <c r="J202" s="40">
        <v>-11592</v>
      </c>
      <c r="L202" s="26">
        <f>D202+H202</f>
        <v>20868</v>
      </c>
      <c r="M202" s="26">
        <f>E202+I202</f>
        <v>-3167</v>
      </c>
      <c r="N202" s="41">
        <f>F202+J202</f>
        <v>-11592</v>
      </c>
      <c r="O202" s="26">
        <f>N202-M202</f>
        <v>-8425</v>
      </c>
      <c r="P202" s="26"/>
      <c r="Q202" s="83">
        <v>1720</v>
      </c>
      <c r="R202" s="42">
        <f>N202/Q202</f>
        <v>-6.7395348837209301</v>
      </c>
      <c r="S202" s="42">
        <f>O202/Q202</f>
        <v>-4.8982558139534884</v>
      </c>
    </row>
    <row r="203" spans="1:19" ht="16.5" x14ac:dyDescent="0.3">
      <c r="A203" s="22">
        <v>619</v>
      </c>
      <c r="B203" s="23">
        <v>6</v>
      </c>
      <c r="C203" s="15" t="s">
        <v>202</v>
      </c>
      <c r="D203" s="20">
        <v>0</v>
      </c>
      <c r="E203" s="24">
        <v>0</v>
      </c>
      <c r="F203" s="40">
        <v>0</v>
      </c>
      <c r="H203" s="20">
        <v>0</v>
      </c>
      <c r="I203" s="24">
        <v>0</v>
      </c>
      <c r="J203" s="40">
        <v>0</v>
      </c>
      <c r="L203" s="26">
        <f>D203+H203</f>
        <v>0</v>
      </c>
      <c r="M203" s="26">
        <f>E203+I203</f>
        <v>0</v>
      </c>
      <c r="N203" s="41">
        <f>F203+J203</f>
        <v>0</v>
      </c>
      <c r="O203" s="26">
        <f>N203-M203</f>
        <v>0</v>
      </c>
      <c r="P203" s="26"/>
      <c r="Q203" s="83">
        <v>2546</v>
      </c>
      <c r="R203" s="42">
        <f>N203/Q203</f>
        <v>0</v>
      </c>
      <c r="S203" s="42">
        <f>O203/Q203</f>
        <v>0</v>
      </c>
    </row>
    <row r="204" spans="1:19" ht="16.5" x14ac:dyDescent="0.3">
      <c r="A204" s="22">
        <v>620</v>
      </c>
      <c r="B204" s="23">
        <v>18</v>
      </c>
      <c r="C204" s="15" t="s">
        <v>203</v>
      </c>
      <c r="D204" s="20">
        <v>84962</v>
      </c>
      <c r="E204" s="24">
        <v>58586</v>
      </c>
      <c r="F204" s="40">
        <v>31464</v>
      </c>
      <c r="H204" s="20">
        <v>84962</v>
      </c>
      <c r="I204" s="24">
        <v>49086</v>
      </c>
      <c r="J204" s="40">
        <v>-62928</v>
      </c>
      <c r="L204" s="26">
        <f>D204+H204</f>
        <v>169924</v>
      </c>
      <c r="M204" s="26">
        <f>E204+I204</f>
        <v>107672</v>
      </c>
      <c r="N204" s="41">
        <f>F204+J204</f>
        <v>-31464</v>
      </c>
      <c r="O204" s="26">
        <f>N204-M204</f>
        <v>-139136</v>
      </c>
      <c r="P204" s="26"/>
      <c r="Q204" s="83">
        <v>2322</v>
      </c>
      <c r="R204" s="42">
        <f>N204/Q204</f>
        <v>-13.550387596899224</v>
      </c>
      <c r="S204" s="42">
        <f>O204/Q204</f>
        <v>-59.920757967269594</v>
      </c>
    </row>
    <row r="205" spans="1:19" ht="16.5" x14ac:dyDescent="0.3">
      <c r="A205" s="22">
        <v>623</v>
      </c>
      <c r="B205" s="23">
        <v>10</v>
      </c>
      <c r="C205" s="15" t="s">
        <v>204</v>
      </c>
      <c r="D205" s="20">
        <v>0</v>
      </c>
      <c r="E205" s="24">
        <v>0</v>
      </c>
      <c r="F205" s="40">
        <v>0</v>
      </c>
      <c r="H205" s="20">
        <v>0</v>
      </c>
      <c r="I205" s="24">
        <v>0</v>
      </c>
      <c r="J205" s="40">
        <v>0</v>
      </c>
      <c r="L205" s="26">
        <f>D205+H205</f>
        <v>0</v>
      </c>
      <c r="M205" s="26">
        <f>E205+I205</f>
        <v>0</v>
      </c>
      <c r="N205" s="41">
        <f>F205+J205</f>
        <v>0</v>
      </c>
      <c r="O205" s="26">
        <f>N205-M205</f>
        <v>0</v>
      </c>
      <c r="P205" s="26"/>
      <c r="Q205" s="83">
        <v>2081</v>
      </c>
      <c r="R205" s="42">
        <f>N205/Q205</f>
        <v>0</v>
      </c>
      <c r="S205" s="42">
        <f>O205/Q205</f>
        <v>0</v>
      </c>
    </row>
    <row r="206" spans="1:19" ht="16.5" x14ac:dyDescent="0.3">
      <c r="A206" s="22">
        <v>624</v>
      </c>
      <c r="B206" s="23">
        <v>8</v>
      </c>
      <c r="C206" s="15" t="s">
        <v>205</v>
      </c>
      <c r="D206" s="20">
        <v>40245</v>
      </c>
      <c r="E206" s="24">
        <v>14251</v>
      </c>
      <c r="F206" s="40">
        <v>21528</v>
      </c>
      <c r="H206" s="20">
        <v>40245</v>
      </c>
      <c r="I206" s="24">
        <v>-47502</v>
      </c>
      <c r="J206" s="40">
        <v>-23184</v>
      </c>
      <c r="L206" s="26">
        <f>D206+H206</f>
        <v>80490</v>
      </c>
      <c r="M206" s="26">
        <f>E206+I206</f>
        <v>-33251</v>
      </c>
      <c r="N206" s="41">
        <f>F206+J206</f>
        <v>-1656</v>
      </c>
      <c r="O206" s="26">
        <f>N206-M206</f>
        <v>31595</v>
      </c>
      <c r="P206" s="26"/>
      <c r="Q206" s="83">
        <v>5016</v>
      </c>
      <c r="R206" s="42">
        <f>N206/Q206</f>
        <v>-0.33014354066985646</v>
      </c>
      <c r="S206" s="42">
        <f>O206/Q206</f>
        <v>6.2988437001594892</v>
      </c>
    </row>
    <row r="207" spans="1:19" ht="16.5" x14ac:dyDescent="0.3">
      <c r="A207" s="22">
        <v>625</v>
      </c>
      <c r="B207" s="23">
        <v>17</v>
      </c>
      <c r="C207" s="15" t="s">
        <v>206</v>
      </c>
      <c r="D207" s="20">
        <v>0</v>
      </c>
      <c r="E207" s="24">
        <v>0</v>
      </c>
      <c r="F207" s="40">
        <v>0</v>
      </c>
      <c r="H207" s="20">
        <v>-14906</v>
      </c>
      <c r="I207" s="24">
        <v>0</v>
      </c>
      <c r="J207" s="40">
        <v>0</v>
      </c>
      <c r="L207" s="26">
        <f>D207+H207</f>
        <v>-14906</v>
      </c>
      <c r="M207" s="26">
        <f>E207+I207</f>
        <v>0</v>
      </c>
      <c r="N207" s="41">
        <f>F207+J207</f>
        <v>0</v>
      </c>
      <c r="O207" s="26">
        <f>N207-M207</f>
        <v>0</v>
      </c>
      <c r="P207" s="26"/>
      <c r="Q207" s="83">
        <v>2938</v>
      </c>
      <c r="R207" s="42">
        <f>N207/Q207</f>
        <v>0</v>
      </c>
      <c r="S207" s="42">
        <f>O207/Q207</f>
        <v>0</v>
      </c>
    </row>
    <row r="208" spans="1:19" ht="16.5" x14ac:dyDescent="0.3">
      <c r="A208" s="22">
        <v>626</v>
      </c>
      <c r="B208" s="23">
        <v>17</v>
      </c>
      <c r="C208" s="15" t="s">
        <v>207</v>
      </c>
      <c r="D208" s="20">
        <v>49188</v>
      </c>
      <c r="E208" s="24">
        <v>4750</v>
      </c>
      <c r="F208" s="40">
        <v>9936</v>
      </c>
      <c r="H208" s="20">
        <v>49188</v>
      </c>
      <c r="I208" s="24">
        <v>-57003</v>
      </c>
      <c r="J208" s="40">
        <v>-44712</v>
      </c>
      <c r="L208" s="26">
        <f>D208+H208</f>
        <v>98376</v>
      </c>
      <c r="M208" s="26">
        <f>E208+I208</f>
        <v>-52253</v>
      </c>
      <c r="N208" s="41">
        <f>F208+J208</f>
        <v>-34776</v>
      </c>
      <c r="O208" s="26">
        <f>N208-M208</f>
        <v>17477</v>
      </c>
      <c r="P208" s="26"/>
      <c r="Q208" s="83">
        <v>4551</v>
      </c>
      <c r="R208" s="42">
        <f>N208/Q208</f>
        <v>-7.6413974950560313</v>
      </c>
      <c r="S208" s="42">
        <f>O208/Q208</f>
        <v>3.8402548890353767</v>
      </c>
    </row>
    <row r="209" spans="1:19" ht="16.5" x14ac:dyDescent="0.3">
      <c r="A209" s="22">
        <v>630</v>
      </c>
      <c r="B209" s="23">
        <v>17</v>
      </c>
      <c r="C209" s="15" t="s">
        <v>208</v>
      </c>
      <c r="D209" s="20">
        <v>53660</v>
      </c>
      <c r="E209" s="24">
        <v>41169</v>
      </c>
      <c r="F209" s="40">
        <v>39744</v>
      </c>
      <c r="H209" s="20">
        <v>38755</v>
      </c>
      <c r="I209" s="24">
        <v>6334</v>
      </c>
      <c r="J209" s="40">
        <v>-19872</v>
      </c>
      <c r="L209" s="26">
        <f>D209+H209</f>
        <v>92415</v>
      </c>
      <c r="M209" s="26">
        <f>E209+I209</f>
        <v>47503</v>
      </c>
      <c r="N209" s="41">
        <f>F209+J209</f>
        <v>19872</v>
      </c>
      <c r="O209" s="26">
        <f>N209-M209</f>
        <v>-27631</v>
      </c>
      <c r="P209" s="26"/>
      <c r="Q209" s="83">
        <v>1678</v>
      </c>
      <c r="R209" s="42">
        <f>N209/Q209</f>
        <v>11.842669845053635</v>
      </c>
      <c r="S209" s="42">
        <f>O209/Q209</f>
        <v>-16.466626936829559</v>
      </c>
    </row>
    <row r="210" spans="1:19" ht="16.5" x14ac:dyDescent="0.3">
      <c r="A210" s="22">
        <v>631</v>
      </c>
      <c r="B210" s="23">
        <v>2</v>
      </c>
      <c r="C210" s="15" t="s">
        <v>209</v>
      </c>
      <c r="D210" s="20">
        <v>0</v>
      </c>
      <c r="E210" s="24">
        <v>0</v>
      </c>
      <c r="F210" s="40">
        <v>0</v>
      </c>
      <c r="H210" s="20">
        <v>0</v>
      </c>
      <c r="I210" s="24">
        <v>0</v>
      </c>
      <c r="J210" s="40">
        <v>0</v>
      </c>
      <c r="L210" s="26">
        <f>D210+H210</f>
        <v>0</v>
      </c>
      <c r="M210" s="26">
        <f>E210+I210</f>
        <v>0</v>
      </c>
      <c r="N210" s="41">
        <f>F210+J210</f>
        <v>0</v>
      </c>
      <c r="O210" s="26">
        <f>N210-M210</f>
        <v>0</v>
      </c>
      <c r="P210" s="26"/>
      <c r="Q210" s="83">
        <v>1892</v>
      </c>
      <c r="R210" s="42">
        <f>N210/Q210</f>
        <v>0</v>
      </c>
      <c r="S210" s="42">
        <f>O210/Q210</f>
        <v>0</v>
      </c>
    </row>
    <row r="211" spans="1:19" ht="16.5" x14ac:dyDescent="0.3">
      <c r="A211" s="22">
        <v>635</v>
      </c>
      <c r="B211" s="23">
        <v>6</v>
      </c>
      <c r="C211" s="15" t="s">
        <v>210</v>
      </c>
      <c r="D211" s="20">
        <v>53660</v>
      </c>
      <c r="E211" s="24">
        <v>45919</v>
      </c>
      <c r="F211" s="40">
        <v>43056</v>
      </c>
      <c r="H211" s="20">
        <v>53660</v>
      </c>
      <c r="I211" s="24">
        <v>20584</v>
      </c>
      <c r="J211" s="40">
        <v>-16560</v>
      </c>
      <c r="L211" s="26">
        <f>D211+H211</f>
        <v>107320</v>
      </c>
      <c r="M211" s="26">
        <f>E211+I211</f>
        <v>66503</v>
      </c>
      <c r="N211" s="41">
        <f>F211+J211</f>
        <v>26496</v>
      </c>
      <c r="O211" s="26">
        <f>N211-M211</f>
        <v>-40007</v>
      </c>
      <c r="P211" s="26"/>
      <c r="Q211" s="83">
        <v>6146</v>
      </c>
      <c r="R211" s="42">
        <f>N211/Q211</f>
        <v>4.3110966482264885</v>
      </c>
      <c r="S211" s="42">
        <f>O211/Q211</f>
        <v>-6.5094370322160753</v>
      </c>
    </row>
    <row r="212" spans="1:19" ht="16.5" x14ac:dyDescent="0.3">
      <c r="A212" s="22">
        <v>636</v>
      </c>
      <c r="B212" s="23">
        <v>2</v>
      </c>
      <c r="C212" s="15" t="s">
        <v>211</v>
      </c>
      <c r="D212" s="20">
        <v>23849</v>
      </c>
      <c r="E212" s="24">
        <v>20584</v>
      </c>
      <c r="F212" s="40">
        <v>16560</v>
      </c>
      <c r="H212" s="20">
        <v>-49188</v>
      </c>
      <c r="I212" s="24">
        <v>-36418</v>
      </c>
      <c r="J212" s="40">
        <v>-9936</v>
      </c>
      <c r="L212" s="26">
        <f>D212+H212</f>
        <v>-25339</v>
      </c>
      <c r="M212" s="26">
        <f>E212+I212</f>
        <v>-15834</v>
      </c>
      <c r="N212" s="41">
        <f>F212+J212</f>
        <v>6624</v>
      </c>
      <c r="O212" s="26">
        <f>N212-M212</f>
        <v>22458</v>
      </c>
      <c r="P212" s="26"/>
      <c r="Q212" s="83">
        <v>7903</v>
      </c>
      <c r="R212" s="42">
        <f>N212/Q212</f>
        <v>0.83816272301657602</v>
      </c>
      <c r="S212" s="42">
        <f>O212/Q212</f>
        <v>2.8417056813868151</v>
      </c>
    </row>
    <row r="213" spans="1:19" ht="16.5" x14ac:dyDescent="0.3">
      <c r="A213" s="22">
        <v>638</v>
      </c>
      <c r="B213" s="23">
        <v>1</v>
      </c>
      <c r="C213" s="15" t="s">
        <v>212</v>
      </c>
      <c r="D213" s="20">
        <v>1016562</v>
      </c>
      <c r="E213" s="24">
        <v>804372</v>
      </c>
      <c r="F213" s="40">
        <v>919080</v>
      </c>
      <c r="H213" s="20">
        <v>842166</v>
      </c>
      <c r="I213" s="24">
        <v>44335</v>
      </c>
      <c r="J213" s="40">
        <v>-210312</v>
      </c>
      <c r="L213" s="26">
        <f>D213+H213</f>
        <v>1858728</v>
      </c>
      <c r="M213" s="26">
        <f>E213+I213</f>
        <v>848707</v>
      </c>
      <c r="N213" s="41">
        <f>F213+J213</f>
        <v>708768</v>
      </c>
      <c r="O213" s="26">
        <f>N213-M213</f>
        <v>-139939</v>
      </c>
      <c r="P213" s="26"/>
      <c r="Q213" s="83">
        <v>51863</v>
      </c>
      <c r="R213" s="42">
        <f>N213/Q213</f>
        <v>13.666158918689625</v>
      </c>
      <c r="S213" s="42">
        <f>O213/Q213</f>
        <v>-2.6982434490870175</v>
      </c>
    </row>
    <row r="214" spans="1:19" ht="16.5" x14ac:dyDescent="0.3">
      <c r="A214" s="22">
        <v>678</v>
      </c>
      <c r="B214" s="23">
        <v>17</v>
      </c>
      <c r="C214" s="15" t="s">
        <v>213</v>
      </c>
      <c r="D214" s="20">
        <v>214641</v>
      </c>
      <c r="E214" s="24">
        <v>598529</v>
      </c>
      <c r="F214" s="40">
        <v>649152</v>
      </c>
      <c r="H214" s="20">
        <v>113283</v>
      </c>
      <c r="I214" s="24">
        <v>167841</v>
      </c>
      <c r="J214" s="40">
        <v>410688</v>
      </c>
      <c r="L214" s="26">
        <f>D214+H214</f>
        <v>327924</v>
      </c>
      <c r="M214" s="26">
        <f>E214+I214</f>
        <v>766370</v>
      </c>
      <c r="N214" s="41">
        <f>F214+J214</f>
        <v>1059840</v>
      </c>
      <c r="O214" s="26">
        <f>N214-M214</f>
        <v>293470</v>
      </c>
      <c r="P214" s="26"/>
      <c r="Q214" s="83">
        <v>23413</v>
      </c>
      <c r="R214" s="42">
        <f>N214/Q214</f>
        <v>45.267159270490751</v>
      </c>
      <c r="S214" s="42">
        <f>O214/Q214</f>
        <v>12.534489386238414</v>
      </c>
    </row>
    <row r="215" spans="1:19" ht="16.5" x14ac:dyDescent="0.3">
      <c r="A215" s="22">
        <v>680</v>
      </c>
      <c r="B215" s="23">
        <v>2</v>
      </c>
      <c r="C215" s="15" t="s">
        <v>214</v>
      </c>
      <c r="D215" s="20">
        <v>298112</v>
      </c>
      <c r="E215" s="24">
        <v>414853</v>
      </c>
      <c r="F215" s="40">
        <v>453744</v>
      </c>
      <c r="H215" s="20">
        <v>539583</v>
      </c>
      <c r="I215" s="24">
        <v>-324599</v>
      </c>
      <c r="J215" s="40">
        <v>122544</v>
      </c>
      <c r="L215" s="26">
        <f>D215+H215</f>
        <v>837695</v>
      </c>
      <c r="M215" s="26">
        <f>E215+I215</f>
        <v>90254</v>
      </c>
      <c r="N215" s="41">
        <f>F215+J215</f>
        <v>576288</v>
      </c>
      <c r="O215" s="26">
        <f>N215-M215</f>
        <v>486034</v>
      </c>
      <c r="P215" s="26"/>
      <c r="Q215" s="83">
        <v>26036</v>
      </c>
      <c r="R215" s="42">
        <f>N215/Q215</f>
        <v>22.134275618374559</v>
      </c>
      <c r="S215" s="42">
        <f>O215/Q215</f>
        <v>18.667767706252882</v>
      </c>
    </row>
    <row r="216" spans="1:19" ht="16.5" x14ac:dyDescent="0.3">
      <c r="A216" s="22">
        <v>681</v>
      </c>
      <c r="B216" s="23">
        <v>10</v>
      </c>
      <c r="C216" s="15" t="s">
        <v>215</v>
      </c>
      <c r="D216" s="20">
        <v>0</v>
      </c>
      <c r="E216" s="24">
        <v>0</v>
      </c>
      <c r="F216" s="40">
        <v>0</v>
      </c>
      <c r="H216" s="20">
        <v>7453</v>
      </c>
      <c r="I216" s="24">
        <v>-114006</v>
      </c>
      <c r="J216" s="40">
        <v>0</v>
      </c>
      <c r="L216" s="26">
        <f>D216+H216</f>
        <v>7453</v>
      </c>
      <c r="M216" s="26">
        <f>E216+I216</f>
        <v>-114006</v>
      </c>
      <c r="N216" s="41">
        <f>F216+J216</f>
        <v>0</v>
      </c>
      <c r="O216" s="26">
        <f>N216-M216</f>
        <v>114006</v>
      </c>
      <c r="P216" s="26"/>
      <c r="Q216" s="83">
        <v>3219</v>
      </c>
      <c r="R216" s="42">
        <f>N216/Q216</f>
        <v>0</v>
      </c>
      <c r="S216" s="42">
        <f>O216/Q216</f>
        <v>35.416589002795902</v>
      </c>
    </row>
    <row r="217" spans="1:19" ht="16.5" x14ac:dyDescent="0.3">
      <c r="A217" s="22">
        <v>683</v>
      </c>
      <c r="B217" s="23">
        <v>19</v>
      </c>
      <c r="C217" s="15" t="s">
        <v>216</v>
      </c>
      <c r="D217" s="20">
        <v>37264</v>
      </c>
      <c r="E217" s="24">
        <v>9500</v>
      </c>
      <c r="F217" s="40">
        <v>23184</v>
      </c>
      <c r="H217" s="20">
        <v>37264</v>
      </c>
      <c r="I217" s="24">
        <v>-12667</v>
      </c>
      <c r="J217" s="40">
        <v>-18216</v>
      </c>
      <c r="L217" s="26">
        <f>D217+H217</f>
        <v>74528</v>
      </c>
      <c r="M217" s="26">
        <f>E217+I217</f>
        <v>-3167</v>
      </c>
      <c r="N217" s="41">
        <f>F217+J217</f>
        <v>4968</v>
      </c>
      <c r="O217" s="26">
        <f>N217-M217</f>
        <v>8135</v>
      </c>
      <c r="P217" s="26"/>
      <c r="Q217" s="83">
        <v>3530</v>
      </c>
      <c r="R217" s="42">
        <f>N217/Q217</f>
        <v>1.4073654390934844</v>
      </c>
      <c r="S217" s="42">
        <f>O217/Q217</f>
        <v>2.3045325779036827</v>
      </c>
    </row>
    <row r="218" spans="1:19" ht="16.5" x14ac:dyDescent="0.3">
      <c r="A218" s="22">
        <v>684</v>
      </c>
      <c r="B218" s="23">
        <v>4</v>
      </c>
      <c r="C218" s="15" t="s">
        <v>217</v>
      </c>
      <c r="D218" s="20">
        <v>645412</v>
      </c>
      <c r="E218" s="24">
        <v>577945</v>
      </c>
      <c r="F218" s="40">
        <v>791568</v>
      </c>
      <c r="H218" s="20">
        <v>496356</v>
      </c>
      <c r="I218" s="24">
        <v>155174</v>
      </c>
      <c r="J218" s="40">
        <v>74520</v>
      </c>
      <c r="L218" s="26">
        <f>D218+H218</f>
        <v>1141768</v>
      </c>
      <c r="M218" s="26">
        <f>E218+I218</f>
        <v>733119</v>
      </c>
      <c r="N218" s="41">
        <f>F218+J218</f>
        <v>866088</v>
      </c>
      <c r="O218" s="26">
        <f>N218-M218</f>
        <v>132969</v>
      </c>
      <c r="P218" s="26"/>
      <c r="Q218" s="83">
        <v>38773</v>
      </c>
      <c r="R218" s="42">
        <f>N218/Q218</f>
        <v>22.337399736930337</v>
      </c>
      <c r="S218" s="42">
        <f>O218/Q218</f>
        <v>3.4294225363010344</v>
      </c>
    </row>
    <row r="219" spans="1:19" ht="16.5" x14ac:dyDescent="0.3">
      <c r="A219" s="22">
        <v>686</v>
      </c>
      <c r="B219" s="23">
        <v>11</v>
      </c>
      <c r="C219" s="15" t="s">
        <v>218</v>
      </c>
      <c r="D219" s="20">
        <v>162471</v>
      </c>
      <c r="E219" s="24">
        <v>44335</v>
      </c>
      <c r="F219" s="40">
        <v>49680</v>
      </c>
      <c r="H219" s="20">
        <v>147565</v>
      </c>
      <c r="I219" s="24">
        <v>-44335</v>
      </c>
      <c r="J219" s="40">
        <v>-130824</v>
      </c>
      <c r="L219" s="26">
        <f>D219+H219</f>
        <v>310036</v>
      </c>
      <c r="M219" s="26">
        <f>E219+I219</f>
        <v>0</v>
      </c>
      <c r="N219" s="41">
        <f>F219+J219</f>
        <v>-81144</v>
      </c>
      <c r="O219" s="26">
        <f>N219-M219</f>
        <v>-81144</v>
      </c>
      <c r="P219" s="26"/>
      <c r="Q219" s="83">
        <v>2928</v>
      </c>
      <c r="R219" s="42">
        <f>N219/Q219</f>
        <v>-27.71311475409836</v>
      </c>
      <c r="S219" s="42">
        <f>O219/Q219</f>
        <v>-27.71311475409836</v>
      </c>
    </row>
    <row r="220" spans="1:19" ht="16.5" x14ac:dyDescent="0.3">
      <c r="A220" s="22">
        <v>687</v>
      </c>
      <c r="B220" s="23">
        <v>11</v>
      </c>
      <c r="C220" s="15" t="s">
        <v>219</v>
      </c>
      <c r="D220" s="20">
        <v>37264</v>
      </c>
      <c r="E220" s="24">
        <v>0</v>
      </c>
      <c r="F220" s="40">
        <v>9936</v>
      </c>
      <c r="H220" s="20">
        <v>37264</v>
      </c>
      <c r="I220" s="24">
        <v>-12667</v>
      </c>
      <c r="J220" s="40">
        <v>-31464</v>
      </c>
      <c r="L220" s="26">
        <f>D220+H220</f>
        <v>74528</v>
      </c>
      <c r="M220" s="26">
        <f>E220+I220</f>
        <v>-12667</v>
      </c>
      <c r="N220" s="41">
        <f>F220+J220</f>
        <v>-21528</v>
      </c>
      <c r="O220" s="26">
        <f>N220-M220</f>
        <v>-8861</v>
      </c>
      <c r="P220" s="26"/>
      <c r="Q220" s="83">
        <v>1398</v>
      </c>
      <c r="R220" s="42">
        <f>N220/Q220</f>
        <v>-15.399141630901287</v>
      </c>
      <c r="S220" s="42">
        <f>O220/Q220</f>
        <v>-6.3383404864091561</v>
      </c>
    </row>
    <row r="221" spans="1:19" ht="16.5" x14ac:dyDescent="0.3">
      <c r="A221" s="22">
        <v>689</v>
      </c>
      <c r="B221" s="23">
        <v>9</v>
      </c>
      <c r="C221" s="15" t="s">
        <v>220</v>
      </c>
      <c r="D221" s="20">
        <v>67075</v>
      </c>
      <c r="E221" s="24">
        <v>0</v>
      </c>
      <c r="F221" s="40">
        <v>62928</v>
      </c>
      <c r="H221" s="20">
        <v>68566</v>
      </c>
      <c r="I221" s="24">
        <v>69670</v>
      </c>
      <c r="J221" s="40">
        <v>-11592</v>
      </c>
      <c r="L221" s="26">
        <f>D221+H221</f>
        <v>135641</v>
      </c>
      <c r="M221" s="26">
        <f>E221+I221</f>
        <v>69670</v>
      </c>
      <c r="N221" s="41">
        <f>F221+J221</f>
        <v>51336</v>
      </c>
      <c r="O221" s="26">
        <f>N221-M221</f>
        <v>-18334</v>
      </c>
      <c r="P221" s="26"/>
      <c r="Q221" s="83">
        <v>2888</v>
      </c>
      <c r="R221" s="42">
        <f>N221/Q221</f>
        <v>17.775623268698062</v>
      </c>
      <c r="S221" s="42">
        <f>O221/Q221</f>
        <v>-6.3483379501385038</v>
      </c>
    </row>
    <row r="222" spans="1:19" ht="16.5" x14ac:dyDescent="0.3">
      <c r="A222" s="22">
        <v>691</v>
      </c>
      <c r="B222" s="23">
        <v>17</v>
      </c>
      <c r="C222" s="15" t="s">
        <v>221</v>
      </c>
      <c r="D222" s="20">
        <v>0</v>
      </c>
      <c r="E222" s="24">
        <v>6334</v>
      </c>
      <c r="F222" s="40">
        <v>14904</v>
      </c>
      <c r="H222" s="20">
        <v>0</v>
      </c>
      <c r="I222" s="24">
        <v>-9500</v>
      </c>
      <c r="J222" s="40">
        <v>14904</v>
      </c>
      <c r="L222" s="26">
        <f>D222+H222</f>
        <v>0</v>
      </c>
      <c r="M222" s="26">
        <f>E222+I222</f>
        <v>-3166</v>
      </c>
      <c r="N222" s="41">
        <f>F222+J222</f>
        <v>29808</v>
      </c>
      <c r="O222" s="26">
        <f>N222-M222</f>
        <v>32974</v>
      </c>
      <c r="P222" s="26"/>
      <c r="Q222" s="83">
        <v>2476</v>
      </c>
      <c r="R222" s="42">
        <f>N222/Q222</f>
        <v>12.038772213247173</v>
      </c>
      <c r="S222" s="42">
        <f>O222/Q222</f>
        <v>13.317447495961227</v>
      </c>
    </row>
    <row r="223" spans="1:19" ht="16.5" x14ac:dyDescent="0.3">
      <c r="A223" s="22">
        <v>694</v>
      </c>
      <c r="B223" s="23">
        <v>5</v>
      </c>
      <c r="C223" s="15" t="s">
        <v>222</v>
      </c>
      <c r="D223" s="20">
        <v>1018052</v>
      </c>
      <c r="E223" s="24">
        <v>606446</v>
      </c>
      <c r="F223" s="40">
        <v>402408</v>
      </c>
      <c r="H223" s="20">
        <v>924147</v>
      </c>
      <c r="I223" s="24">
        <v>-33252</v>
      </c>
      <c r="J223" s="40">
        <v>-728640</v>
      </c>
      <c r="L223" s="26">
        <f>D223+H223</f>
        <v>1942199</v>
      </c>
      <c r="M223" s="26">
        <f>E223+I223</f>
        <v>573194</v>
      </c>
      <c r="N223" s="41">
        <f>F223+J223</f>
        <v>-326232</v>
      </c>
      <c r="O223" s="26">
        <f>N223-M223</f>
        <v>-899426</v>
      </c>
      <c r="P223" s="26"/>
      <c r="Q223" s="83">
        <v>28555</v>
      </c>
      <c r="R223" s="42">
        <f>N223/Q223</f>
        <v>-11.424689196287865</v>
      </c>
      <c r="S223" s="42">
        <f>O223/Q223</f>
        <v>-31.498021362283314</v>
      </c>
    </row>
    <row r="224" spans="1:19" ht="16.5" x14ac:dyDescent="0.3">
      <c r="A224" s="22">
        <v>697</v>
      </c>
      <c r="B224" s="23">
        <v>18</v>
      </c>
      <c r="C224" s="15" t="s">
        <v>223</v>
      </c>
      <c r="D224" s="20">
        <v>0</v>
      </c>
      <c r="E224" s="24">
        <v>31668</v>
      </c>
      <c r="F224" s="40">
        <v>54648</v>
      </c>
      <c r="H224" s="20">
        <v>0</v>
      </c>
      <c r="I224" s="24">
        <v>31668</v>
      </c>
      <c r="J224" s="40">
        <v>54648</v>
      </c>
      <c r="L224" s="26">
        <f>D224+H224</f>
        <v>0</v>
      </c>
      <c r="M224" s="26">
        <f>E224+I224</f>
        <v>63336</v>
      </c>
      <c r="N224" s="41">
        <f>F224+J224</f>
        <v>109296</v>
      </c>
      <c r="O224" s="26">
        <f>N224-M224</f>
        <v>45960</v>
      </c>
      <c r="P224" s="26"/>
      <c r="Q224" s="83">
        <v>1158</v>
      </c>
      <c r="R224" s="42">
        <f>N224/Q224</f>
        <v>94.383419689119165</v>
      </c>
      <c r="S224" s="42">
        <f>O224/Q224</f>
        <v>39.689119170984455</v>
      </c>
    </row>
    <row r="225" spans="1:19" ht="16.5" x14ac:dyDescent="0.3">
      <c r="A225" s="22">
        <v>698</v>
      </c>
      <c r="B225" s="23">
        <v>19</v>
      </c>
      <c r="C225" s="15" t="s">
        <v>224</v>
      </c>
      <c r="D225" s="20">
        <v>894336</v>
      </c>
      <c r="E225" s="24">
        <v>1128971</v>
      </c>
      <c r="F225" s="40">
        <v>794880</v>
      </c>
      <c r="H225" s="20">
        <v>679695</v>
      </c>
      <c r="I225" s="24">
        <v>639698</v>
      </c>
      <c r="J225" s="40">
        <v>-198720</v>
      </c>
      <c r="L225" s="26">
        <f>D225+H225</f>
        <v>1574031</v>
      </c>
      <c r="M225" s="26">
        <f>E225+I225</f>
        <v>1768669</v>
      </c>
      <c r="N225" s="41">
        <f>F225+J225</f>
        <v>596160</v>
      </c>
      <c r="O225" s="26">
        <f>N225-M225</f>
        <v>-1172509</v>
      </c>
      <c r="P225" s="26"/>
      <c r="Q225" s="83">
        <v>66191</v>
      </c>
      <c r="R225" s="42">
        <f>N225/Q225</f>
        <v>9.0066625372029439</v>
      </c>
      <c r="S225" s="42">
        <f>O225/Q225</f>
        <v>-17.714024565273224</v>
      </c>
    </row>
    <row r="226" spans="1:19" ht="16.5" x14ac:dyDescent="0.3">
      <c r="A226" s="22">
        <v>700</v>
      </c>
      <c r="B226" s="23">
        <v>9</v>
      </c>
      <c r="C226" s="15" t="s">
        <v>225</v>
      </c>
      <c r="D226" s="20">
        <v>37264</v>
      </c>
      <c r="E226" s="24">
        <v>14251</v>
      </c>
      <c r="F226" s="40">
        <v>14904</v>
      </c>
      <c r="H226" s="20">
        <v>37264</v>
      </c>
      <c r="I226" s="24">
        <v>-1583</v>
      </c>
      <c r="J226" s="40">
        <v>-26496</v>
      </c>
      <c r="L226" s="26">
        <f>D226+H226</f>
        <v>74528</v>
      </c>
      <c r="M226" s="26">
        <f>E226+I226</f>
        <v>12668</v>
      </c>
      <c r="N226" s="41">
        <f>F226+J226</f>
        <v>-11592</v>
      </c>
      <c r="O226" s="26">
        <f>N226-M226</f>
        <v>-24260</v>
      </c>
      <c r="P226" s="26"/>
      <c r="Q226" s="83">
        <v>4679</v>
      </c>
      <c r="R226" s="42">
        <f>N226/Q226</f>
        <v>-2.4774524471040822</v>
      </c>
      <c r="S226" s="42">
        <f>O226/Q226</f>
        <v>-5.1848685616584742</v>
      </c>
    </row>
    <row r="227" spans="1:19" ht="16.5" x14ac:dyDescent="0.3">
      <c r="A227" s="22">
        <v>702</v>
      </c>
      <c r="B227" s="23">
        <v>6</v>
      </c>
      <c r="C227" s="15" t="s">
        <v>226</v>
      </c>
      <c r="D227" s="20">
        <v>50679</v>
      </c>
      <c r="E227" s="24">
        <v>23751</v>
      </c>
      <c r="F227" s="40">
        <v>0</v>
      </c>
      <c r="H227" s="20">
        <v>50679</v>
      </c>
      <c r="I227" s="24">
        <v>-1583</v>
      </c>
      <c r="J227" s="40">
        <v>-56304</v>
      </c>
      <c r="L227" s="26">
        <f>D227+H227</f>
        <v>101358</v>
      </c>
      <c r="M227" s="26">
        <f>E227+I227</f>
        <v>22168</v>
      </c>
      <c r="N227" s="41">
        <f>F227+J227</f>
        <v>-56304</v>
      </c>
      <c r="O227" s="26">
        <f>N227-M227</f>
        <v>-78472</v>
      </c>
      <c r="P227" s="26"/>
      <c r="Q227" s="83">
        <v>3995</v>
      </c>
      <c r="R227" s="42">
        <f>N227/Q227</f>
        <v>-14.093617021276597</v>
      </c>
      <c r="S227" s="42">
        <f>O227/Q227</f>
        <v>-19.642553191489363</v>
      </c>
    </row>
    <row r="228" spans="1:19" ht="16.5" x14ac:dyDescent="0.3">
      <c r="A228" s="22">
        <v>704</v>
      </c>
      <c r="B228" s="23">
        <v>2</v>
      </c>
      <c r="C228" s="15" t="s">
        <v>227</v>
      </c>
      <c r="D228" s="20">
        <v>0</v>
      </c>
      <c r="E228" s="24">
        <v>0</v>
      </c>
      <c r="F228" s="40">
        <v>0</v>
      </c>
      <c r="H228" s="20">
        <v>0</v>
      </c>
      <c r="I228" s="24">
        <v>0</v>
      </c>
      <c r="J228" s="40">
        <v>0</v>
      </c>
      <c r="L228" s="26">
        <f>D228+H228</f>
        <v>0</v>
      </c>
      <c r="M228" s="26">
        <f>E228+I228</f>
        <v>0</v>
      </c>
      <c r="N228" s="41">
        <f>F228+J228</f>
        <v>0</v>
      </c>
      <c r="O228" s="26">
        <f>N228-M228</f>
        <v>0</v>
      </c>
      <c r="P228" s="26"/>
      <c r="Q228" s="83">
        <v>6381</v>
      </c>
      <c r="R228" s="42">
        <f>N228/Q228</f>
        <v>0</v>
      </c>
      <c r="S228" s="42">
        <f>O228/Q228</f>
        <v>0</v>
      </c>
    </row>
    <row r="229" spans="1:19" ht="16.5" x14ac:dyDescent="0.3">
      <c r="A229" s="22">
        <v>707</v>
      </c>
      <c r="B229" s="23">
        <v>12</v>
      </c>
      <c r="C229" s="15" t="s">
        <v>228</v>
      </c>
      <c r="D229" s="20">
        <v>0</v>
      </c>
      <c r="E229" s="24">
        <v>0</v>
      </c>
      <c r="F229" s="40">
        <v>0</v>
      </c>
      <c r="H229" s="20">
        <v>0</v>
      </c>
      <c r="I229" s="24">
        <v>0</v>
      </c>
      <c r="J229" s="40">
        <v>0</v>
      </c>
      <c r="L229" s="26">
        <f>D229+H229</f>
        <v>0</v>
      </c>
      <c r="M229" s="26">
        <f>E229+I229</f>
        <v>0</v>
      </c>
      <c r="N229" s="41">
        <f>F229+J229</f>
        <v>0</v>
      </c>
      <c r="O229" s="26">
        <f>N229-M229</f>
        <v>0</v>
      </c>
      <c r="P229" s="26"/>
      <c r="Q229" s="83">
        <v>1830</v>
      </c>
      <c r="R229" s="42">
        <f>N229/Q229</f>
        <v>0</v>
      </c>
      <c r="S229" s="42">
        <f>O229/Q229</f>
        <v>0</v>
      </c>
    </row>
    <row r="230" spans="1:19" ht="16.5" x14ac:dyDescent="0.3">
      <c r="A230" s="22">
        <v>710</v>
      </c>
      <c r="B230" s="23">
        <v>1</v>
      </c>
      <c r="C230" s="15" t="s">
        <v>229</v>
      </c>
      <c r="D230" s="20">
        <v>359225</v>
      </c>
      <c r="E230" s="24">
        <v>218511</v>
      </c>
      <c r="F230" s="40">
        <v>163944</v>
      </c>
      <c r="H230" s="20">
        <v>310036</v>
      </c>
      <c r="I230" s="24">
        <v>-79171</v>
      </c>
      <c r="J230" s="40">
        <v>-235152</v>
      </c>
      <c r="L230" s="26">
        <f>D230+H230</f>
        <v>669261</v>
      </c>
      <c r="M230" s="26">
        <f>E230+I230</f>
        <v>139340</v>
      </c>
      <c r="N230" s="41">
        <f>F230+J230</f>
        <v>-71208</v>
      </c>
      <c r="O230" s="26">
        <f>N230-M230</f>
        <v>-210548</v>
      </c>
      <c r="P230" s="26"/>
      <c r="Q230" s="83">
        <v>26856</v>
      </c>
      <c r="R230" s="42">
        <f>N230/Q230</f>
        <v>-2.6514745308310994</v>
      </c>
      <c r="S230" s="42">
        <f>O230/Q230</f>
        <v>-7.8398868036937746</v>
      </c>
    </row>
    <row r="231" spans="1:19" ht="16.5" x14ac:dyDescent="0.3">
      <c r="A231" s="22">
        <v>729</v>
      </c>
      <c r="B231" s="23">
        <v>13</v>
      </c>
      <c r="C231" s="15" t="s">
        <v>230</v>
      </c>
      <c r="D231" s="20">
        <v>280225</v>
      </c>
      <c r="E231" s="24">
        <v>6334</v>
      </c>
      <c r="F231" s="40">
        <v>8280</v>
      </c>
      <c r="H231" s="20">
        <v>280225</v>
      </c>
      <c r="I231" s="24">
        <v>-115589</v>
      </c>
      <c r="J231" s="40">
        <v>0</v>
      </c>
      <c r="L231" s="26">
        <f>D231+H231</f>
        <v>560450</v>
      </c>
      <c r="M231" s="26">
        <f>E231+I231</f>
        <v>-109255</v>
      </c>
      <c r="N231" s="41">
        <f>F231+J231</f>
        <v>8280</v>
      </c>
      <c r="O231" s="26">
        <f>N231-M231</f>
        <v>117535</v>
      </c>
      <c r="P231" s="26"/>
      <c r="Q231" s="83">
        <v>8763</v>
      </c>
      <c r="R231" s="42">
        <f>N231/Q231</f>
        <v>0.94488188976377951</v>
      </c>
      <c r="S231" s="42">
        <f>O231/Q231</f>
        <v>13.412644071664955</v>
      </c>
    </row>
    <row r="232" spans="1:19" ht="16.5" x14ac:dyDescent="0.3">
      <c r="A232" s="22">
        <v>732</v>
      </c>
      <c r="B232" s="23">
        <v>19</v>
      </c>
      <c r="C232" s="15" t="s">
        <v>231</v>
      </c>
      <c r="D232" s="20">
        <v>0</v>
      </c>
      <c r="E232" s="24">
        <v>45919</v>
      </c>
      <c r="F232" s="40">
        <v>56304</v>
      </c>
      <c r="H232" s="20">
        <v>0</v>
      </c>
      <c r="I232" s="24">
        <v>42752</v>
      </c>
      <c r="J232" s="40">
        <v>56304</v>
      </c>
      <c r="L232" s="26">
        <f>D232+H232</f>
        <v>0</v>
      </c>
      <c r="M232" s="26">
        <f>E232+I232</f>
        <v>88671</v>
      </c>
      <c r="N232" s="41">
        <f>F232+J232</f>
        <v>112608</v>
      </c>
      <c r="O232" s="26">
        <f>N232-M232</f>
        <v>23937</v>
      </c>
      <c r="P232" s="26"/>
      <c r="Q232" s="83">
        <v>3231</v>
      </c>
      <c r="R232" s="42">
        <f>N232/Q232</f>
        <v>34.852367688022284</v>
      </c>
      <c r="S232" s="42">
        <f>O232/Q232</f>
        <v>7.4085422469823587</v>
      </c>
    </row>
    <row r="233" spans="1:19" ht="16.5" x14ac:dyDescent="0.3">
      <c r="A233" s="22">
        <v>734</v>
      </c>
      <c r="B233" s="23">
        <v>2</v>
      </c>
      <c r="C233" s="15" t="s">
        <v>232</v>
      </c>
      <c r="D233" s="20">
        <v>1442862</v>
      </c>
      <c r="E233" s="24">
        <v>717285</v>
      </c>
      <c r="F233" s="40">
        <v>599472</v>
      </c>
      <c r="H233" s="20">
        <v>1243127</v>
      </c>
      <c r="I233" s="24">
        <v>-603279</v>
      </c>
      <c r="J233" s="40">
        <v>-1003536</v>
      </c>
      <c r="L233" s="26">
        <f>D233+H233</f>
        <v>2685989</v>
      </c>
      <c r="M233" s="26">
        <f>E233+I233</f>
        <v>114006</v>
      </c>
      <c r="N233" s="41">
        <f>F233+J233</f>
        <v>-404064</v>
      </c>
      <c r="O233" s="26">
        <f>N233-M233</f>
        <v>-518070</v>
      </c>
      <c r="P233" s="26"/>
      <c r="Q233" s="83">
        <v>50339</v>
      </c>
      <c r="R233" s="42">
        <f>N233/Q233</f>
        <v>-8.0268579034148466</v>
      </c>
      <c r="S233" s="42">
        <f>O233/Q233</f>
        <v>-10.291622797433401</v>
      </c>
    </row>
    <row r="234" spans="1:19" ht="16.5" x14ac:dyDescent="0.3">
      <c r="A234" s="22">
        <v>738</v>
      </c>
      <c r="B234" s="23">
        <v>2</v>
      </c>
      <c r="C234" s="15" t="s">
        <v>233</v>
      </c>
      <c r="D234" s="20">
        <v>172905</v>
      </c>
      <c r="E234" s="24">
        <v>53836</v>
      </c>
      <c r="F234" s="40">
        <v>44712</v>
      </c>
      <c r="H234" s="20">
        <v>150547</v>
      </c>
      <c r="I234" s="24">
        <v>22168</v>
      </c>
      <c r="J234" s="40">
        <v>-147384</v>
      </c>
      <c r="L234" s="26">
        <f>D234+H234</f>
        <v>323452</v>
      </c>
      <c r="M234" s="26">
        <f>E234+I234</f>
        <v>76004</v>
      </c>
      <c r="N234" s="41">
        <f>F234+J234</f>
        <v>-102672</v>
      </c>
      <c r="O234" s="26">
        <f>N234-M234</f>
        <v>-178676</v>
      </c>
      <c r="P234" s="26"/>
      <c r="Q234" s="83">
        <v>2957</v>
      </c>
      <c r="R234" s="42">
        <f>N234/Q234</f>
        <v>-34.721677375718635</v>
      </c>
      <c r="S234" s="42">
        <f>O234/Q234</f>
        <v>-60.424754819073385</v>
      </c>
    </row>
    <row r="235" spans="1:19" ht="16.5" x14ac:dyDescent="0.3">
      <c r="A235" s="22">
        <v>739</v>
      </c>
      <c r="B235" s="23">
        <v>9</v>
      </c>
      <c r="C235" s="15" t="s">
        <v>234</v>
      </c>
      <c r="D235" s="20">
        <v>35773</v>
      </c>
      <c r="E235" s="24">
        <v>0</v>
      </c>
      <c r="F235" s="40">
        <v>0</v>
      </c>
      <c r="H235" s="20">
        <v>35773</v>
      </c>
      <c r="I235" s="24">
        <v>-14251</v>
      </c>
      <c r="J235" s="40">
        <v>-39744</v>
      </c>
      <c r="L235" s="26">
        <f>D235+H235</f>
        <v>71546</v>
      </c>
      <c r="M235" s="26">
        <f>E235+I235</f>
        <v>-14251</v>
      </c>
      <c r="N235" s="41">
        <f>F235+J235</f>
        <v>-39744</v>
      </c>
      <c r="O235" s="26">
        <f>N235-M235</f>
        <v>-25493</v>
      </c>
      <c r="P235" s="26"/>
      <c r="Q235" s="83">
        <v>3094</v>
      </c>
      <c r="R235" s="42">
        <f>N235/Q235</f>
        <v>-12.845507433742728</v>
      </c>
      <c r="S235" s="42">
        <f>O235/Q235</f>
        <v>-8.2394957983193269</v>
      </c>
    </row>
    <row r="236" spans="1:19" ht="16.5" x14ac:dyDescent="0.3">
      <c r="A236" s="22">
        <v>740</v>
      </c>
      <c r="B236" s="23">
        <v>10</v>
      </c>
      <c r="C236" s="15" t="s">
        <v>235</v>
      </c>
      <c r="D236" s="20">
        <v>660318</v>
      </c>
      <c r="E236" s="24">
        <v>364184</v>
      </c>
      <c r="F236" s="40">
        <v>268272</v>
      </c>
      <c r="H236" s="20">
        <v>487413</v>
      </c>
      <c r="I236" s="24">
        <v>-50669</v>
      </c>
      <c r="J236" s="40">
        <v>-465336</v>
      </c>
      <c r="L236" s="26">
        <f>D236+H236</f>
        <v>1147731</v>
      </c>
      <c r="M236" s="26">
        <f>E236+I236</f>
        <v>313515</v>
      </c>
      <c r="N236" s="41">
        <f>F236+J236</f>
        <v>-197064</v>
      </c>
      <c r="O236" s="26">
        <f>N236-M236</f>
        <v>-510579</v>
      </c>
      <c r="P236" s="26"/>
      <c r="Q236" s="83">
        <v>31008</v>
      </c>
      <c r="R236" s="42">
        <f>N236/Q236</f>
        <v>-6.3552631578947372</v>
      </c>
      <c r="S236" s="42">
        <f>O236/Q236</f>
        <v>-16.466041021671828</v>
      </c>
    </row>
    <row r="237" spans="1:19" ht="16.5" x14ac:dyDescent="0.3">
      <c r="A237" s="22">
        <v>742</v>
      </c>
      <c r="B237" s="23">
        <v>19</v>
      </c>
      <c r="C237" s="15" t="s">
        <v>236</v>
      </c>
      <c r="D237" s="20">
        <v>31302</v>
      </c>
      <c r="E237" s="24">
        <v>0</v>
      </c>
      <c r="F237" s="40">
        <v>0</v>
      </c>
      <c r="H237" s="20">
        <v>31302</v>
      </c>
      <c r="I237" s="24">
        <v>-12667</v>
      </c>
      <c r="J237" s="40">
        <v>-34776</v>
      </c>
      <c r="L237" s="26">
        <f>D237+H237</f>
        <v>62604</v>
      </c>
      <c r="M237" s="26">
        <f>E237+I237</f>
        <v>-12667</v>
      </c>
      <c r="N237" s="41">
        <f>F237+J237</f>
        <v>-34776</v>
      </c>
      <c r="O237" s="26">
        <f>N237-M237</f>
        <v>-22109</v>
      </c>
      <c r="P237" s="26"/>
      <c r="Q237" s="83">
        <v>974</v>
      </c>
      <c r="R237" s="42">
        <f>N237/Q237</f>
        <v>-35.704312114989733</v>
      </c>
      <c r="S237" s="42">
        <f>O237/Q237</f>
        <v>-22.699178644763862</v>
      </c>
    </row>
    <row r="238" spans="1:19" ht="16.5" x14ac:dyDescent="0.3">
      <c r="A238" s="22">
        <v>743</v>
      </c>
      <c r="B238" s="23">
        <v>14</v>
      </c>
      <c r="C238" s="15" t="s">
        <v>237</v>
      </c>
      <c r="D238" s="20">
        <v>1177542</v>
      </c>
      <c r="E238" s="24">
        <v>783788</v>
      </c>
      <c r="F238" s="40">
        <v>847872</v>
      </c>
      <c r="H238" s="20">
        <v>624545</v>
      </c>
      <c r="I238" s="24">
        <v>-28501</v>
      </c>
      <c r="J238" s="40">
        <v>-460368</v>
      </c>
      <c r="L238" s="26">
        <f>D238+H238</f>
        <v>1802087</v>
      </c>
      <c r="M238" s="26">
        <f>E238+I238</f>
        <v>755287</v>
      </c>
      <c r="N238" s="41">
        <f>F238+J238</f>
        <v>387504</v>
      </c>
      <c r="O238" s="26">
        <f>N238-M238</f>
        <v>-367783</v>
      </c>
      <c r="P238" s="26"/>
      <c r="Q238" s="83">
        <v>67283</v>
      </c>
      <c r="R238" s="42">
        <f>N238/Q238</f>
        <v>5.7593151316082816</v>
      </c>
      <c r="S238" s="42">
        <f>O238/Q238</f>
        <v>-5.4662098895709166</v>
      </c>
    </row>
    <row r="239" spans="1:19" ht="16.5" x14ac:dyDescent="0.3">
      <c r="A239" s="22">
        <v>746</v>
      </c>
      <c r="B239" s="23">
        <v>17</v>
      </c>
      <c r="C239" s="15" t="s">
        <v>238</v>
      </c>
      <c r="D239" s="20">
        <v>26830</v>
      </c>
      <c r="E239" s="24">
        <v>7917</v>
      </c>
      <c r="F239" s="40">
        <v>0</v>
      </c>
      <c r="H239" s="20">
        <v>22358</v>
      </c>
      <c r="I239" s="24">
        <v>-19001</v>
      </c>
      <c r="J239" s="40">
        <v>-29808</v>
      </c>
      <c r="L239" s="26">
        <f>D239+H239</f>
        <v>49188</v>
      </c>
      <c r="M239" s="26">
        <f>E239+I239</f>
        <v>-11084</v>
      </c>
      <c r="N239" s="41">
        <f>F239+J239</f>
        <v>-29808</v>
      </c>
      <c r="O239" s="26">
        <f>N239-M239</f>
        <v>-18724</v>
      </c>
      <c r="P239" s="26"/>
      <c r="Q239" s="83">
        <v>4585</v>
      </c>
      <c r="R239" s="42">
        <f>N239/Q239</f>
        <v>-6.5011995637949838</v>
      </c>
      <c r="S239" s="42">
        <f>O239/Q239</f>
        <v>-4.0837513631406761</v>
      </c>
    </row>
    <row r="240" spans="1:19" ht="16.5" x14ac:dyDescent="0.3">
      <c r="A240" s="22">
        <v>747</v>
      </c>
      <c r="B240" s="23">
        <v>4</v>
      </c>
      <c r="C240" s="15" t="s">
        <v>239</v>
      </c>
      <c r="D240" s="20">
        <v>0</v>
      </c>
      <c r="E240" s="24">
        <v>0</v>
      </c>
      <c r="F240" s="40">
        <v>0</v>
      </c>
      <c r="H240" s="20">
        <v>0</v>
      </c>
      <c r="I240" s="24">
        <v>0</v>
      </c>
      <c r="J240" s="40">
        <v>0</v>
      </c>
      <c r="L240" s="26">
        <f>D240+H240</f>
        <v>0</v>
      </c>
      <c r="M240" s="26">
        <f>E240+I240</f>
        <v>0</v>
      </c>
      <c r="N240" s="41">
        <f>F240+J240</f>
        <v>0</v>
      </c>
      <c r="O240" s="26">
        <f>N240-M240</f>
        <v>0</v>
      </c>
      <c r="P240" s="26"/>
      <c r="Q240" s="83">
        <v>1229</v>
      </c>
      <c r="R240" s="42">
        <f>N240/Q240</f>
        <v>0</v>
      </c>
      <c r="S240" s="42">
        <f>O240/Q240</f>
        <v>0</v>
      </c>
    </row>
    <row r="241" spans="1:19" ht="16.5" x14ac:dyDescent="0.3">
      <c r="A241" s="22">
        <v>748</v>
      </c>
      <c r="B241" s="23">
        <v>17</v>
      </c>
      <c r="C241" s="15" t="s">
        <v>240</v>
      </c>
      <c r="D241" s="20">
        <v>0</v>
      </c>
      <c r="E241" s="24">
        <v>0</v>
      </c>
      <c r="F241" s="40">
        <v>0</v>
      </c>
      <c r="H241" s="20">
        <v>77509</v>
      </c>
      <c r="I241" s="24">
        <v>-283430</v>
      </c>
      <c r="J241" s="40">
        <v>0</v>
      </c>
      <c r="L241" s="26">
        <f>D241+H241</f>
        <v>77509</v>
      </c>
      <c r="M241" s="26">
        <f>E241+I241</f>
        <v>-283430</v>
      </c>
      <c r="N241" s="41">
        <f>F241+J241</f>
        <v>0</v>
      </c>
      <c r="O241" s="26">
        <f>N241-M241</f>
        <v>283430</v>
      </c>
      <c r="P241" s="26"/>
      <c r="Q241" s="83">
        <v>4723</v>
      </c>
      <c r="R241" s="42">
        <f>N241/Q241</f>
        <v>0</v>
      </c>
      <c r="S241" s="42">
        <f>O241/Q241</f>
        <v>60.010586491636673</v>
      </c>
    </row>
    <row r="242" spans="1:19" ht="16.5" x14ac:dyDescent="0.3">
      <c r="A242" s="22">
        <v>749</v>
      </c>
      <c r="B242" s="23">
        <v>11</v>
      </c>
      <c r="C242" s="15" t="s">
        <v>241</v>
      </c>
      <c r="D242" s="20">
        <v>351772</v>
      </c>
      <c r="E242" s="24">
        <v>26918</v>
      </c>
      <c r="F242" s="40">
        <v>11592</v>
      </c>
      <c r="H242" s="20">
        <v>351772</v>
      </c>
      <c r="I242" s="24">
        <v>-289764</v>
      </c>
      <c r="J242" s="40">
        <v>-379224</v>
      </c>
      <c r="L242" s="26">
        <f>D242+H242</f>
        <v>703544</v>
      </c>
      <c r="M242" s="26">
        <f>E242+I242</f>
        <v>-262846</v>
      </c>
      <c r="N242" s="41">
        <f>F242+J242</f>
        <v>-367632</v>
      </c>
      <c r="O242" s="26">
        <f>N242-M242</f>
        <v>-104786</v>
      </c>
      <c r="P242" s="26"/>
      <c r="Q242" s="83">
        <v>21348</v>
      </c>
      <c r="R242" s="42">
        <f>N242/Q242</f>
        <v>-17.220910623946036</v>
      </c>
      <c r="S242" s="42">
        <f>O242/Q242</f>
        <v>-4.9084691774405096</v>
      </c>
    </row>
    <row r="243" spans="1:19" ht="16.5" x14ac:dyDescent="0.3">
      <c r="A243" s="22">
        <v>751</v>
      </c>
      <c r="B243" s="23">
        <v>19</v>
      </c>
      <c r="C243" s="15" t="s">
        <v>242</v>
      </c>
      <c r="D243" s="20">
        <v>0</v>
      </c>
      <c r="E243" s="24">
        <v>0</v>
      </c>
      <c r="F243" s="40">
        <v>0</v>
      </c>
      <c r="H243" s="20">
        <v>0</v>
      </c>
      <c r="I243" s="24">
        <v>0</v>
      </c>
      <c r="J243" s="40">
        <v>0</v>
      </c>
      <c r="L243" s="26">
        <f>D243+H243</f>
        <v>0</v>
      </c>
      <c r="M243" s="26">
        <f>E243+I243</f>
        <v>0</v>
      </c>
      <c r="N243" s="41">
        <f>F243+J243</f>
        <v>0</v>
      </c>
      <c r="O243" s="26">
        <f>N243-M243</f>
        <v>0</v>
      </c>
      <c r="P243" s="26"/>
      <c r="Q243" s="83">
        <v>2701</v>
      </c>
      <c r="R243" s="42">
        <f>N243/Q243</f>
        <v>0</v>
      </c>
      <c r="S243" s="42">
        <f>O243/Q243</f>
        <v>0</v>
      </c>
    </row>
    <row r="244" spans="1:19" ht="16.5" x14ac:dyDescent="0.3">
      <c r="A244" s="22">
        <v>753</v>
      </c>
      <c r="B244" s="23">
        <v>1</v>
      </c>
      <c r="C244" s="15" t="s">
        <v>243</v>
      </c>
      <c r="D244" s="20">
        <v>235508</v>
      </c>
      <c r="E244" s="24">
        <v>218511</v>
      </c>
      <c r="F244" s="40">
        <v>158976</v>
      </c>
      <c r="H244" s="20">
        <v>187811</v>
      </c>
      <c r="I244" s="24">
        <v>25335</v>
      </c>
      <c r="J244" s="40">
        <v>-102672</v>
      </c>
      <c r="L244" s="26">
        <f>D244+H244</f>
        <v>423319</v>
      </c>
      <c r="M244" s="26">
        <f>E244+I244</f>
        <v>243846</v>
      </c>
      <c r="N244" s="41">
        <f>F244+J244</f>
        <v>56304</v>
      </c>
      <c r="O244" s="26">
        <f>N244-M244</f>
        <v>-187542</v>
      </c>
      <c r="P244" s="26"/>
      <c r="Q244" s="83">
        <v>23006</v>
      </c>
      <c r="R244" s="42">
        <f>N244/Q244</f>
        <v>2.4473615578544727</v>
      </c>
      <c r="S244" s="42">
        <f>O244/Q244</f>
        <v>-8.1518734243240889</v>
      </c>
    </row>
    <row r="245" spans="1:19" ht="16.5" x14ac:dyDescent="0.3">
      <c r="A245" s="22">
        <v>755</v>
      </c>
      <c r="B245" s="23">
        <v>1</v>
      </c>
      <c r="C245" s="15" t="s">
        <v>244</v>
      </c>
      <c r="D245" s="20">
        <v>16396</v>
      </c>
      <c r="E245" s="24">
        <v>14251</v>
      </c>
      <c r="F245" s="40">
        <v>11592</v>
      </c>
      <c r="H245" s="20">
        <v>16396</v>
      </c>
      <c r="I245" s="24">
        <v>-4750</v>
      </c>
      <c r="J245" s="40">
        <v>-6624</v>
      </c>
      <c r="L245" s="26">
        <f>D245+H245</f>
        <v>32792</v>
      </c>
      <c r="M245" s="26">
        <f>E245+I245</f>
        <v>9501</v>
      </c>
      <c r="N245" s="41">
        <f>F245+J245</f>
        <v>4968</v>
      </c>
      <c r="O245" s="26">
        <f>N245-M245</f>
        <v>-4533</v>
      </c>
      <c r="P245" s="26"/>
      <c r="Q245" s="83">
        <v>6192</v>
      </c>
      <c r="R245" s="42">
        <f>N245/Q245</f>
        <v>0.80232558139534882</v>
      </c>
      <c r="S245" s="42">
        <f>O245/Q245</f>
        <v>-0.73207364341085268</v>
      </c>
    </row>
    <row r="246" spans="1:19" ht="16.5" x14ac:dyDescent="0.3">
      <c r="A246" s="22">
        <v>758</v>
      </c>
      <c r="B246" s="23">
        <v>19</v>
      </c>
      <c r="C246" s="15" t="s">
        <v>245</v>
      </c>
      <c r="D246" s="20">
        <v>20868</v>
      </c>
      <c r="E246" s="24">
        <v>7917</v>
      </c>
      <c r="F246" s="40">
        <v>0</v>
      </c>
      <c r="H246" s="20">
        <v>7453</v>
      </c>
      <c r="I246" s="24">
        <v>1583</v>
      </c>
      <c r="J246" s="40">
        <v>-23184</v>
      </c>
      <c r="L246" s="26">
        <f>D246+H246</f>
        <v>28321</v>
      </c>
      <c r="M246" s="26">
        <f>E246+I246</f>
        <v>9500</v>
      </c>
      <c r="N246" s="41">
        <f>F246+J246</f>
        <v>-23184</v>
      </c>
      <c r="O246" s="26">
        <f>N246-M246</f>
        <v>-32684</v>
      </c>
      <c r="P246" s="26"/>
      <c r="Q246" s="83">
        <v>8095</v>
      </c>
      <c r="R246" s="42">
        <f>N246/Q246</f>
        <v>-2.8639901173563929</v>
      </c>
      <c r="S246" s="42">
        <f>O246/Q246</f>
        <v>-4.0375540457072265</v>
      </c>
    </row>
    <row r="247" spans="1:19" ht="16.5" x14ac:dyDescent="0.3">
      <c r="A247" s="22">
        <v>759</v>
      </c>
      <c r="B247" s="23">
        <v>14</v>
      </c>
      <c r="C247" s="15" t="s">
        <v>246</v>
      </c>
      <c r="D247" s="20">
        <v>4472</v>
      </c>
      <c r="E247" s="24">
        <v>0</v>
      </c>
      <c r="F247" s="40">
        <v>0</v>
      </c>
      <c r="H247" s="20">
        <v>4472</v>
      </c>
      <c r="I247" s="24">
        <v>-9500</v>
      </c>
      <c r="J247" s="40">
        <v>-4968</v>
      </c>
      <c r="L247" s="26">
        <f>D247+H247</f>
        <v>8944</v>
      </c>
      <c r="M247" s="26">
        <f>E247+I247</f>
        <v>-9500</v>
      </c>
      <c r="N247" s="41">
        <f>F247+J247</f>
        <v>-4968</v>
      </c>
      <c r="O247" s="26">
        <f>N247-M247</f>
        <v>4532</v>
      </c>
      <c r="P247" s="26"/>
      <c r="Q247" s="83">
        <v>1772</v>
      </c>
      <c r="R247" s="42">
        <f>N247/Q247</f>
        <v>-2.8036117381489842</v>
      </c>
      <c r="S247" s="42">
        <f>O247/Q247</f>
        <v>2.5575620767494356</v>
      </c>
    </row>
    <row r="248" spans="1:19" ht="16.5" x14ac:dyDescent="0.3">
      <c r="A248" s="22">
        <v>761</v>
      </c>
      <c r="B248" s="23">
        <v>2</v>
      </c>
      <c r="C248" s="15" t="s">
        <v>247</v>
      </c>
      <c r="D248" s="20">
        <v>476979</v>
      </c>
      <c r="E248" s="24">
        <v>0</v>
      </c>
      <c r="F248" s="40">
        <v>0</v>
      </c>
      <c r="H248" s="20">
        <v>469526</v>
      </c>
      <c r="I248" s="24">
        <v>-321432</v>
      </c>
      <c r="J248" s="40">
        <v>-529920</v>
      </c>
      <c r="L248" s="26">
        <f>D248+H248</f>
        <v>946505</v>
      </c>
      <c r="M248" s="26">
        <f>E248+I248</f>
        <v>-321432</v>
      </c>
      <c r="N248" s="41">
        <f>F248+J248</f>
        <v>-529920</v>
      </c>
      <c r="O248" s="26">
        <f>N248-M248</f>
        <v>-208488</v>
      </c>
      <c r="P248" s="26"/>
      <c r="Q248" s="83">
        <v>8339</v>
      </c>
      <c r="R248" s="42">
        <f>N248/Q248</f>
        <v>-63.547187912219691</v>
      </c>
      <c r="S248" s="42">
        <f>O248/Q248</f>
        <v>-25.001558939920855</v>
      </c>
    </row>
    <row r="249" spans="1:19" ht="16.5" x14ac:dyDescent="0.3">
      <c r="A249" s="22">
        <v>762</v>
      </c>
      <c r="B249" s="23">
        <v>11</v>
      </c>
      <c r="C249" s="15" t="s">
        <v>248</v>
      </c>
      <c r="D249" s="20">
        <v>35773</v>
      </c>
      <c r="E249" s="24">
        <v>34835</v>
      </c>
      <c r="F249" s="40">
        <v>0</v>
      </c>
      <c r="H249" s="20">
        <v>35773</v>
      </c>
      <c r="I249" s="24">
        <v>34835</v>
      </c>
      <c r="J249" s="40">
        <v>-39744</v>
      </c>
      <c r="L249" s="26">
        <f>D249+H249</f>
        <v>71546</v>
      </c>
      <c r="M249" s="26">
        <f>E249+I249</f>
        <v>69670</v>
      </c>
      <c r="N249" s="41">
        <f>F249+J249</f>
        <v>-39744</v>
      </c>
      <c r="O249" s="26">
        <f>N249-M249</f>
        <v>-109414</v>
      </c>
      <c r="P249" s="26"/>
      <c r="Q249" s="83">
        <v>3521</v>
      </c>
      <c r="R249" s="42">
        <f>N249/Q249</f>
        <v>-11.287702357284862</v>
      </c>
      <c r="S249" s="42">
        <f>O249/Q249</f>
        <v>-31.074694689008805</v>
      </c>
    </row>
    <row r="250" spans="1:19" ht="16.5" x14ac:dyDescent="0.3">
      <c r="A250" s="22">
        <v>765</v>
      </c>
      <c r="B250" s="23">
        <v>18</v>
      </c>
      <c r="C250" s="15" t="s">
        <v>249</v>
      </c>
      <c r="D250" s="20">
        <v>220603</v>
      </c>
      <c r="E250" s="24">
        <v>139340</v>
      </c>
      <c r="F250" s="40">
        <v>91080</v>
      </c>
      <c r="H250" s="20">
        <v>220603</v>
      </c>
      <c r="I250" s="24">
        <v>-49086</v>
      </c>
      <c r="J250" s="40">
        <v>-154008</v>
      </c>
      <c r="L250" s="26">
        <f>D250+H250</f>
        <v>441206</v>
      </c>
      <c r="M250" s="26">
        <f>E250+I250</f>
        <v>90254</v>
      </c>
      <c r="N250" s="41">
        <f>F250+J250</f>
        <v>-62928</v>
      </c>
      <c r="O250" s="26">
        <f>N250-M250</f>
        <v>-153182</v>
      </c>
      <c r="P250" s="26"/>
      <c r="Q250" s="83">
        <v>10161</v>
      </c>
      <c r="R250" s="42">
        <f>N250/Q250</f>
        <v>-6.193091231178034</v>
      </c>
      <c r="S250" s="42">
        <f>O250/Q250</f>
        <v>-15.07548469638815</v>
      </c>
    </row>
    <row r="251" spans="1:19" ht="16.5" x14ac:dyDescent="0.3">
      <c r="A251" s="22">
        <v>768</v>
      </c>
      <c r="B251" s="23">
        <v>10</v>
      </c>
      <c r="C251" s="15" t="s">
        <v>250</v>
      </c>
      <c r="D251" s="20">
        <v>10434</v>
      </c>
      <c r="E251" s="24">
        <v>0</v>
      </c>
      <c r="F251" s="40">
        <v>13248</v>
      </c>
      <c r="H251" s="20">
        <v>10434</v>
      </c>
      <c r="I251" s="24">
        <v>-42752</v>
      </c>
      <c r="J251" s="40">
        <v>1656</v>
      </c>
      <c r="L251" s="26">
        <f>D251+H251</f>
        <v>20868</v>
      </c>
      <c r="M251" s="26">
        <f>E251+I251</f>
        <v>-42752</v>
      </c>
      <c r="N251" s="41">
        <f>F251+J251</f>
        <v>14904</v>
      </c>
      <c r="O251" s="26">
        <f>N251-M251</f>
        <v>57656</v>
      </c>
      <c r="P251" s="26"/>
      <c r="Q251" s="83">
        <v>2310</v>
      </c>
      <c r="R251" s="42">
        <f>N251/Q251</f>
        <v>6.4519480519480519</v>
      </c>
      <c r="S251" s="42">
        <f>O251/Q251</f>
        <v>24.95930735930736</v>
      </c>
    </row>
    <row r="252" spans="1:19" ht="16.5" x14ac:dyDescent="0.3">
      <c r="A252" s="22">
        <v>777</v>
      </c>
      <c r="B252" s="23">
        <v>18</v>
      </c>
      <c r="C252" s="15" t="s">
        <v>251</v>
      </c>
      <c r="D252" s="20">
        <v>95396</v>
      </c>
      <c r="E252" s="24">
        <v>120339</v>
      </c>
      <c r="F252" s="40">
        <v>102672</v>
      </c>
      <c r="H252" s="20">
        <v>-7453</v>
      </c>
      <c r="I252" s="24">
        <v>28501</v>
      </c>
      <c r="J252" s="40">
        <v>-3312</v>
      </c>
      <c r="L252" s="26">
        <f>D252+H252</f>
        <v>87943</v>
      </c>
      <c r="M252" s="26">
        <f>E252+I252</f>
        <v>148840</v>
      </c>
      <c r="N252" s="41">
        <f>F252+J252</f>
        <v>99360</v>
      </c>
      <c r="O252" s="26">
        <f>N252-M252</f>
        <v>-49480</v>
      </c>
      <c r="P252" s="26"/>
      <c r="Q252" s="83">
        <v>6957</v>
      </c>
      <c r="R252" s="42">
        <f>N252/Q252</f>
        <v>14.282018111254851</v>
      </c>
      <c r="S252" s="42">
        <f>O252/Q252</f>
        <v>-7.1122610320540467</v>
      </c>
    </row>
    <row r="253" spans="1:19" ht="16.5" x14ac:dyDescent="0.3">
      <c r="A253" s="22">
        <v>778</v>
      </c>
      <c r="B253" s="23">
        <v>11</v>
      </c>
      <c r="C253" s="15" t="s">
        <v>252</v>
      </c>
      <c r="D253" s="20">
        <v>0</v>
      </c>
      <c r="E253" s="24">
        <v>33252</v>
      </c>
      <c r="F253" s="40">
        <v>28152</v>
      </c>
      <c r="H253" s="20">
        <v>31302</v>
      </c>
      <c r="I253" s="24">
        <v>-1583</v>
      </c>
      <c r="J253" s="40">
        <v>28152</v>
      </c>
      <c r="L253" s="26">
        <f>D253+H253</f>
        <v>31302</v>
      </c>
      <c r="M253" s="26">
        <f>E253+I253</f>
        <v>31669</v>
      </c>
      <c r="N253" s="41">
        <f>F253+J253</f>
        <v>56304</v>
      </c>
      <c r="O253" s="26">
        <f>N253-M253</f>
        <v>24635</v>
      </c>
      <c r="P253" s="26"/>
      <c r="Q253" s="83">
        <v>6549</v>
      </c>
      <c r="R253" s="42">
        <f>N253/Q253</f>
        <v>8.5973431058176821</v>
      </c>
      <c r="S253" s="42">
        <f>O253/Q253</f>
        <v>3.7616429989311344</v>
      </c>
    </row>
    <row r="254" spans="1:19" ht="16.5" x14ac:dyDescent="0.3">
      <c r="A254" s="22">
        <v>781</v>
      </c>
      <c r="B254" s="23">
        <v>7</v>
      </c>
      <c r="C254" s="15" t="s">
        <v>253</v>
      </c>
      <c r="D254" s="20">
        <v>14906</v>
      </c>
      <c r="E254" s="24">
        <v>3167</v>
      </c>
      <c r="F254" s="40">
        <v>8280</v>
      </c>
      <c r="H254" s="20">
        <v>5962</v>
      </c>
      <c r="I254" s="24">
        <v>-71253</v>
      </c>
      <c r="J254" s="40">
        <v>-8280</v>
      </c>
      <c r="L254" s="26">
        <f>D254+H254</f>
        <v>20868</v>
      </c>
      <c r="M254" s="26">
        <f>E254+I254</f>
        <v>-68086</v>
      </c>
      <c r="N254" s="41">
        <f>F254+J254</f>
        <v>0</v>
      </c>
      <c r="O254" s="26">
        <f>N254-M254</f>
        <v>68086</v>
      </c>
      <c r="P254" s="26"/>
      <c r="Q254" s="83">
        <v>3367</v>
      </c>
      <c r="R254" s="42">
        <f>N254/Q254</f>
        <v>0</v>
      </c>
      <c r="S254" s="42">
        <f>O254/Q254</f>
        <v>20.221562221562223</v>
      </c>
    </row>
    <row r="255" spans="1:19" ht="16.5" x14ac:dyDescent="0.3">
      <c r="A255" s="22">
        <v>783</v>
      </c>
      <c r="B255" s="23">
        <v>4</v>
      </c>
      <c r="C255" s="15" t="s">
        <v>254</v>
      </c>
      <c r="D255" s="20">
        <v>0</v>
      </c>
      <c r="E255" s="24">
        <v>80754</v>
      </c>
      <c r="F255" s="40">
        <v>33120</v>
      </c>
      <c r="H255" s="20">
        <v>228056</v>
      </c>
      <c r="I255" s="24">
        <v>-172592</v>
      </c>
      <c r="J255" s="40">
        <v>33120</v>
      </c>
      <c r="L255" s="26">
        <f>D255+H255</f>
        <v>228056</v>
      </c>
      <c r="M255" s="26">
        <f>E255+I255</f>
        <v>-91838</v>
      </c>
      <c r="N255" s="41">
        <f>F255+J255</f>
        <v>66240</v>
      </c>
      <c r="O255" s="26">
        <f>N255-M255</f>
        <v>158078</v>
      </c>
      <c r="P255" s="26"/>
      <c r="Q255" s="83">
        <v>6221</v>
      </c>
      <c r="R255" s="42">
        <f>N255/Q255</f>
        <v>10.64780581900016</v>
      </c>
      <c r="S255" s="42">
        <f>O255/Q255</f>
        <v>25.410384182607299</v>
      </c>
    </row>
    <row r="256" spans="1:19" ht="16.5" x14ac:dyDescent="0.3">
      <c r="A256" s="22">
        <v>785</v>
      </c>
      <c r="B256" s="23">
        <v>17</v>
      </c>
      <c r="C256" s="15" t="s">
        <v>255</v>
      </c>
      <c r="D256" s="20">
        <v>0</v>
      </c>
      <c r="E256" s="24">
        <v>0</v>
      </c>
      <c r="F256" s="40">
        <v>0</v>
      </c>
      <c r="H256" s="20">
        <v>0</v>
      </c>
      <c r="I256" s="24">
        <v>-50669</v>
      </c>
      <c r="J256" s="40">
        <v>0</v>
      </c>
      <c r="L256" s="26">
        <f>D256+H256</f>
        <v>0</v>
      </c>
      <c r="M256" s="26">
        <f>E256+I256</f>
        <v>-50669</v>
      </c>
      <c r="N256" s="41">
        <f>F256+J256</f>
        <v>0</v>
      </c>
      <c r="O256" s="26">
        <f>N256-M256</f>
        <v>50669</v>
      </c>
      <c r="P256" s="26"/>
      <c r="Q256" s="83">
        <v>2544</v>
      </c>
      <c r="R256" s="42">
        <f>N256/Q256</f>
        <v>0</v>
      </c>
      <c r="S256" s="42">
        <f>O256/Q256</f>
        <v>19.917059748427672</v>
      </c>
    </row>
    <row r="257" spans="1:19" ht="16.5" x14ac:dyDescent="0.3">
      <c r="A257" s="22">
        <v>790</v>
      </c>
      <c r="B257" s="23">
        <v>6</v>
      </c>
      <c r="C257" s="15" t="s">
        <v>256</v>
      </c>
      <c r="D257" s="20">
        <v>134150</v>
      </c>
      <c r="E257" s="24">
        <v>63336</v>
      </c>
      <c r="F257" s="40">
        <v>101016</v>
      </c>
      <c r="H257" s="20">
        <v>369659</v>
      </c>
      <c r="I257" s="24">
        <v>-148841</v>
      </c>
      <c r="J257" s="40">
        <v>-48024</v>
      </c>
      <c r="L257" s="26">
        <f>D257+H257</f>
        <v>503809</v>
      </c>
      <c r="M257" s="26">
        <f>E257+I257</f>
        <v>-85505</v>
      </c>
      <c r="N257" s="41">
        <f>F257+J257</f>
        <v>52992</v>
      </c>
      <c r="O257" s="26">
        <f>N257-M257</f>
        <v>138497</v>
      </c>
      <c r="P257" s="26"/>
      <c r="Q257" s="83">
        <v>23332</v>
      </c>
      <c r="R257" s="42">
        <f>N257/Q257</f>
        <v>2.2712154980284587</v>
      </c>
      <c r="S257" s="42">
        <f>O257/Q257</f>
        <v>5.9359249099948572</v>
      </c>
    </row>
    <row r="258" spans="1:19" ht="16.5" x14ac:dyDescent="0.3">
      <c r="A258" s="22">
        <v>791</v>
      </c>
      <c r="B258" s="23">
        <v>17</v>
      </c>
      <c r="C258" s="15" t="s">
        <v>257</v>
      </c>
      <c r="D258" s="20">
        <v>16396</v>
      </c>
      <c r="E258" s="24">
        <v>58586</v>
      </c>
      <c r="F258" s="40">
        <v>82800</v>
      </c>
      <c r="H258" s="20">
        <v>13415</v>
      </c>
      <c r="I258" s="24">
        <v>33252</v>
      </c>
      <c r="J258" s="40">
        <v>64584</v>
      </c>
      <c r="L258" s="26">
        <f>D258+H258</f>
        <v>29811</v>
      </c>
      <c r="M258" s="26">
        <f>E258+I258</f>
        <v>91838</v>
      </c>
      <c r="N258" s="41">
        <f>F258+J258</f>
        <v>147384</v>
      </c>
      <c r="O258" s="26">
        <f>N258-M258</f>
        <v>55546</v>
      </c>
      <c r="P258" s="26"/>
      <c r="Q258" s="83">
        <v>4861</v>
      </c>
      <c r="R258" s="42">
        <f>N258/Q258</f>
        <v>30.319687307138448</v>
      </c>
      <c r="S258" s="42">
        <f>O258/Q258</f>
        <v>11.426866899814852</v>
      </c>
    </row>
    <row r="259" spans="1:19" ht="16.5" x14ac:dyDescent="0.3">
      <c r="A259" s="22">
        <v>831</v>
      </c>
      <c r="B259" s="23">
        <v>9</v>
      </c>
      <c r="C259" s="15" t="s">
        <v>258</v>
      </c>
      <c r="D259" s="20">
        <v>120735</v>
      </c>
      <c r="E259" s="24">
        <v>26918</v>
      </c>
      <c r="F259" s="40">
        <v>44712</v>
      </c>
      <c r="H259" s="20">
        <v>120735</v>
      </c>
      <c r="I259" s="24">
        <v>-202676</v>
      </c>
      <c r="J259" s="40">
        <v>-89424</v>
      </c>
      <c r="L259" s="26">
        <f>D259+H259</f>
        <v>241470</v>
      </c>
      <c r="M259" s="26">
        <f>E259+I259</f>
        <v>-175758</v>
      </c>
      <c r="N259" s="41">
        <f>F259+J259</f>
        <v>-44712</v>
      </c>
      <c r="O259" s="26">
        <f>N259-M259</f>
        <v>131046</v>
      </c>
      <c r="P259" s="26"/>
      <c r="Q259" s="83">
        <v>4574</v>
      </c>
      <c r="R259" s="42">
        <f>N259/Q259</f>
        <v>-9.7752514210756445</v>
      </c>
      <c r="S259" s="42">
        <f>O259/Q259</f>
        <v>28.650196764320071</v>
      </c>
    </row>
    <row r="260" spans="1:19" ht="16.5" x14ac:dyDescent="0.3">
      <c r="A260" s="22">
        <v>832</v>
      </c>
      <c r="B260" s="23">
        <v>17</v>
      </c>
      <c r="C260" s="15" t="s">
        <v>259</v>
      </c>
      <c r="D260" s="20">
        <v>8943</v>
      </c>
      <c r="E260" s="24">
        <v>0</v>
      </c>
      <c r="F260" s="40">
        <v>6624</v>
      </c>
      <c r="H260" s="20">
        <v>8943</v>
      </c>
      <c r="I260" s="24">
        <v>-17418</v>
      </c>
      <c r="J260" s="40">
        <v>-3312</v>
      </c>
      <c r="L260" s="26">
        <f>D260+H260</f>
        <v>17886</v>
      </c>
      <c r="M260" s="26">
        <f>E260+I260</f>
        <v>-17418</v>
      </c>
      <c r="N260" s="41">
        <f>F260+J260</f>
        <v>3312</v>
      </c>
      <c r="O260" s="26">
        <f>N260-M260</f>
        <v>20730</v>
      </c>
      <c r="P260" s="26"/>
      <c r="Q260" s="83">
        <v>3555</v>
      </c>
      <c r="R260" s="42">
        <f>N260/Q260</f>
        <v>0.93164556962025313</v>
      </c>
      <c r="S260" s="42">
        <f>O260/Q260</f>
        <v>5.8312236286919834</v>
      </c>
    </row>
    <row r="261" spans="1:19" ht="16.5" x14ac:dyDescent="0.3">
      <c r="A261" s="22">
        <v>833</v>
      </c>
      <c r="B261" s="23">
        <v>2</v>
      </c>
      <c r="C261" s="15" t="s">
        <v>260</v>
      </c>
      <c r="D261" s="20">
        <v>4472</v>
      </c>
      <c r="E261" s="24">
        <v>0</v>
      </c>
      <c r="F261" s="40">
        <v>8280</v>
      </c>
      <c r="H261" s="20">
        <v>4472</v>
      </c>
      <c r="I261" s="24">
        <v>-85504</v>
      </c>
      <c r="J261" s="40">
        <v>3312</v>
      </c>
      <c r="L261" s="26">
        <f>D261+H261</f>
        <v>8944</v>
      </c>
      <c r="M261" s="26">
        <f>E261+I261</f>
        <v>-85504</v>
      </c>
      <c r="N261" s="41">
        <f>F261+J261</f>
        <v>11592</v>
      </c>
      <c r="O261" s="26">
        <f>N261-M261</f>
        <v>97096</v>
      </c>
      <c r="P261" s="26"/>
      <c r="Q261" s="83">
        <v>1707</v>
      </c>
      <c r="R261" s="42">
        <f>N261/Q261</f>
        <v>6.7908611599297011</v>
      </c>
      <c r="S261" s="42">
        <f>O261/Q261</f>
        <v>56.881077914469827</v>
      </c>
    </row>
    <row r="262" spans="1:19" ht="16.5" x14ac:dyDescent="0.3">
      <c r="A262" s="22">
        <v>834</v>
      </c>
      <c r="B262" s="23">
        <v>5</v>
      </c>
      <c r="C262" s="15" t="s">
        <v>261</v>
      </c>
      <c r="D262" s="20">
        <v>7453</v>
      </c>
      <c r="E262" s="24">
        <v>17418</v>
      </c>
      <c r="F262" s="40">
        <v>0</v>
      </c>
      <c r="H262" s="20">
        <v>25340</v>
      </c>
      <c r="I262" s="24">
        <v>9500</v>
      </c>
      <c r="J262" s="40">
        <v>-8280</v>
      </c>
      <c r="L262" s="26">
        <f>D262+H262</f>
        <v>32793</v>
      </c>
      <c r="M262" s="26">
        <f>E262+I262</f>
        <v>26918</v>
      </c>
      <c r="N262" s="41">
        <f>F262+J262</f>
        <v>-8280</v>
      </c>
      <c r="O262" s="26">
        <f>N262-M262</f>
        <v>-35198</v>
      </c>
      <c r="P262" s="26"/>
      <c r="Q262" s="83">
        <v>5777</v>
      </c>
      <c r="R262" s="42">
        <f>N262/Q262</f>
        <v>-1.4332698632508223</v>
      </c>
      <c r="S262" s="42">
        <f>O262/Q262</f>
        <v>-6.0927817206162365</v>
      </c>
    </row>
    <row r="263" spans="1:19" ht="16.5" x14ac:dyDescent="0.3">
      <c r="A263" s="22">
        <v>837</v>
      </c>
      <c r="B263" s="23">
        <v>6</v>
      </c>
      <c r="C263" s="15" t="s">
        <v>262</v>
      </c>
      <c r="D263" s="20">
        <v>3310534</v>
      </c>
      <c r="E263" s="24">
        <v>4028195</v>
      </c>
      <c r="F263" s="40">
        <v>4350312</v>
      </c>
      <c r="H263" s="20">
        <v>1930275</v>
      </c>
      <c r="I263" s="24">
        <v>1516907</v>
      </c>
      <c r="J263" s="40">
        <v>672336</v>
      </c>
      <c r="L263" s="26">
        <f>D263+H263</f>
        <v>5240809</v>
      </c>
      <c r="M263" s="26">
        <f>E263+I263</f>
        <v>5545102</v>
      </c>
      <c r="N263" s="41">
        <f>F263+J263</f>
        <v>5022648</v>
      </c>
      <c r="O263" s="26">
        <f>N263-M263</f>
        <v>-522454</v>
      </c>
      <c r="P263" s="26"/>
      <c r="Q263" s="83">
        <v>263337</v>
      </c>
      <c r="R263" s="42">
        <f>N263/Q263</f>
        <v>19.073081260893836</v>
      </c>
      <c r="S263" s="42">
        <f>O263/Q263</f>
        <v>-1.9839749066785146</v>
      </c>
    </row>
    <row r="264" spans="1:19" ht="16.5" x14ac:dyDescent="0.3">
      <c r="A264" s="22">
        <v>844</v>
      </c>
      <c r="B264" s="23">
        <v>11</v>
      </c>
      <c r="C264" s="15" t="s">
        <v>263</v>
      </c>
      <c r="D264" s="20">
        <v>0</v>
      </c>
      <c r="E264" s="24">
        <v>0</v>
      </c>
      <c r="F264" s="40">
        <v>0</v>
      </c>
      <c r="H264" s="20">
        <v>0</v>
      </c>
      <c r="I264" s="24">
        <v>0</v>
      </c>
      <c r="J264" s="40">
        <v>0</v>
      </c>
      <c r="L264" s="26">
        <f>D264+H264</f>
        <v>0</v>
      </c>
      <c r="M264" s="26">
        <f>E264+I264</f>
        <v>0</v>
      </c>
      <c r="N264" s="41">
        <f>F264+J264</f>
        <v>0</v>
      </c>
      <c r="O264" s="26">
        <f>N264-M264</f>
        <v>0</v>
      </c>
      <c r="P264" s="26"/>
      <c r="Q264" s="83">
        <v>1388</v>
      </c>
      <c r="R264" s="42">
        <f>N264/Q264</f>
        <v>0</v>
      </c>
      <c r="S264" s="42">
        <f>O264/Q264</f>
        <v>0</v>
      </c>
    </row>
    <row r="265" spans="1:19" ht="16.5" x14ac:dyDescent="0.3">
      <c r="A265" s="22">
        <v>845</v>
      </c>
      <c r="B265" s="23">
        <v>19</v>
      </c>
      <c r="C265" s="15" t="s">
        <v>264</v>
      </c>
      <c r="D265" s="20">
        <v>84962</v>
      </c>
      <c r="E265" s="24">
        <v>55419</v>
      </c>
      <c r="F265" s="40">
        <v>19872</v>
      </c>
      <c r="H265" s="20">
        <v>32792</v>
      </c>
      <c r="I265" s="24">
        <v>-76004</v>
      </c>
      <c r="J265" s="40">
        <v>-74520</v>
      </c>
      <c r="L265" s="26">
        <f>D265+H265</f>
        <v>117754</v>
      </c>
      <c r="M265" s="26">
        <f>E265+I265</f>
        <v>-20585</v>
      </c>
      <c r="N265" s="41">
        <f>F265+J265</f>
        <v>-54648</v>
      </c>
      <c r="O265" s="26">
        <f>N265-M265</f>
        <v>-34063</v>
      </c>
      <c r="P265" s="26"/>
      <c r="Q265" s="83">
        <v>2837</v>
      </c>
      <c r="R265" s="42">
        <f>N265/Q265</f>
        <v>-19.262601339443073</v>
      </c>
      <c r="S265" s="42">
        <f>O265/Q265</f>
        <v>-12.006697215368346</v>
      </c>
    </row>
    <row r="266" spans="1:19" ht="16.5" x14ac:dyDescent="0.3">
      <c r="A266" s="22">
        <v>846</v>
      </c>
      <c r="B266" s="23">
        <v>14</v>
      </c>
      <c r="C266" s="15" t="s">
        <v>265</v>
      </c>
      <c r="D266" s="20">
        <v>31302</v>
      </c>
      <c r="E266" s="24">
        <v>30085</v>
      </c>
      <c r="F266" s="40">
        <v>0</v>
      </c>
      <c r="H266" s="20">
        <v>19377</v>
      </c>
      <c r="I266" s="24">
        <v>-6334</v>
      </c>
      <c r="J266" s="40">
        <v>-34776</v>
      </c>
      <c r="L266" s="26">
        <f>D266+H266</f>
        <v>50679</v>
      </c>
      <c r="M266" s="26">
        <f>E266+I266</f>
        <v>23751</v>
      </c>
      <c r="N266" s="41">
        <f>F266+J266</f>
        <v>-34776</v>
      </c>
      <c r="O266" s="26">
        <f>N266-M266</f>
        <v>-58527</v>
      </c>
      <c r="P266" s="26"/>
      <c r="Q266" s="83">
        <v>4574</v>
      </c>
      <c r="R266" s="42">
        <f>N266/Q266</f>
        <v>-7.6029733275032791</v>
      </c>
      <c r="S266" s="42">
        <f>O266/Q266</f>
        <v>-12.795583734149542</v>
      </c>
    </row>
    <row r="267" spans="1:19" ht="16.5" x14ac:dyDescent="0.3">
      <c r="A267" s="22">
        <v>848</v>
      </c>
      <c r="B267" s="23">
        <v>12</v>
      </c>
      <c r="C267" s="15" t="s">
        <v>266</v>
      </c>
      <c r="D267" s="20">
        <v>44717</v>
      </c>
      <c r="E267" s="24">
        <v>0</v>
      </c>
      <c r="F267" s="40">
        <v>13248</v>
      </c>
      <c r="H267" s="20">
        <v>44717</v>
      </c>
      <c r="I267" s="24">
        <v>-47502</v>
      </c>
      <c r="J267" s="40">
        <v>-36432</v>
      </c>
      <c r="L267" s="26">
        <f>D267+H267</f>
        <v>89434</v>
      </c>
      <c r="M267" s="26">
        <f>E267+I267</f>
        <v>-47502</v>
      </c>
      <c r="N267" s="41">
        <f>F267+J267</f>
        <v>-23184</v>
      </c>
      <c r="O267" s="26">
        <f>N267-M267</f>
        <v>24318</v>
      </c>
      <c r="P267" s="26"/>
      <c r="Q267" s="83">
        <v>3869</v>
      </c>
      <c r="R267" s="42">
        <f>N267/Q267</f>
        <v>-5.992246058413027</v>
      </c>
      <c r="S267" s="42">
        <f>O267/Q267</f>
        <v>6.2853450504006201</v>
      </c>
    </row>
    <row r="268" spans="1:19" ht="16.5" x14ac:dyDescent="0.3">
      <c r="A268" s="22">
        <v>849</v>
      </c>
      <c r="B268" s="23">
        <v>16</v>
      </c>
      <c r="C268" s="15" t="s">
        <v>267</v>
      </c>
      <c r="D268" s="20">
        <v>34283</v>
      </c>
      <c r="E268" s="24">
        <v>17418</v>
      </c>
      <c r="F268" s="40">
        <v>8280</v>
      </c>
      <c r="H268" s="20">
        <v>34283</v>
      </c>
      <c r="I268" s="24">
        <v>-4750</v>
      </c>
      <c r="J268" s="40">
        <v>-29808</v>
      </c>
      <c r="L268" s="26">
        <f>D268+H268</f>
        <v>68566</v>
      </c>
      <c r="M268" s="26">
        <f>E268+I268</f>
        <v>12668</v>
      </c>
      <c r="N268" s="41">
        <f>F268+J268</f>
        <v>-21528</v>
      </c>
      <c r="O268" s="26">
        <f>N268-M268</f>
        <v>-34196</v>
      </c>
      <c r="P268" s="26"/>
      <c r="Q268" s="83">
        <v>2750</v>
      </c>
      <c r="R268" s="42">
        <f>N268/Q268</f>
        <v>-7.828363636363636</v>
      </c>
      <c r="S268" s="42">
        <f>O268/Q268</f>
        <v>-12.434909090909091</v>
      </c>
    </row>
    <row r="269" spans="1:19" ht="16.5" x14ac:dyDescent="0.3">
      <c r="A269" s="22">
        <v>850</v>
      </c>
      <c r="B269" s="23">
        <v>13</v>
      </c>
      <c r="C269" s="15" t="s">
        <v>268</v>
      </c>
      <c r="D269" s="20">
        <v>7453</v>
      </c>
      <c r="E269" s="24">
        <v>12667</v>
      </c>
      <c r="F269" s="40">
        <v>9936</v>
      </c>
      <c r="H269" s="20">
        <v>71547</v>
      </c>
      <c r="I269" s="24">
        <v>-14251</v>
      </c>
      <c r="J269" s="40">
        <v>1656</v>
      </c>
      <c r="L269" s="26">
        <f>D269+H269</f>
        <v>79000</v>
      </c>
      <c r="M269" s="26">
        <f>E269+I269</f>
        <v>-1584</v>
      </c>
      <c r="N269" s="41">
        <f>F269+J269</f>
        <v>11592</v>
      </c>
      <c r="O269" s="26">
        <f>N269-M269</f>
        <v>13176</v>
      </c>
      <c r="P269" s="26"/>
      <c r="Q269" s="83">
        <v>2307</v>
      </c>
      <c r="R269" s="42">
        <f>N269/Q269</f>
        <v>5.024707412223667</v>
      </c>
      <c r="S269" s="42">
        <f>O269/Q269</f>
        <v>5.7113133940182053</v>
      </c>
    </row>
    <row r="270" spans="1:19" ht="16.5" x14ac:dyDescent="0.3">
      <c r="A270" s="22">
        <v>851</v>
      </c>
      <c r="B270" s="23">
        <v>19</v>
      </c>
      <c r="C270" s="15" t="s">
        <v>269</v>
      </c>
      <c r="D270" s="20">
        <v>169924</v>
      </c>
      <c r="E270" s="24">
        <v>234345</v>
      </c>
      <c r="F270" s="40">
        <v>255024</v>
      </c>
      <c r="H270" s="20">
        <v>8943</v>
      </c>
      <c r="I270" s="24">
        <v>83921</v>
      </c>
      <c r="J270" s="40">
        <v>66240</v>
      </c>
      <c r="L270" s="26">
        <f>D270+H270</f>
        <v>178867</v>
      </c>
      <c r="M270" s="26">
        <f>E270+I270</f>
        <v>318266</v>
      </c>
      <c r="N270" s="41">
        <f>F270+J270</f>
        <v>321264</v>
      </c>
      <c r="O270" s="26">
        <f>N270-M270</f>
        <v>2998</v>
      </c>
      <c r="P270" s="26"/>
      <c r="Q270" s="83">
        <v>20823</v>
      </c>
      <c r="R270" s="42">
        <f>N270/Q270</f>
        <v>15.428324448926668</v>
      </c>
      <c r="S270" s="42">
        <f>O270/Q270</f>
        <v>0.14397541180425491</v>
      </c>
    </row>
    <row r="271" spans="1:19" ht="16.5" x14ac:dyDescent="0.3">
      <c r="A271" s="22">
        <v>853</v>
      </c>
      <c r="B271" s="23">
        <v>2</v>
      </c>
      <c r="C271" s="15" t="s">
        <v>270</v>
      </c>
      <c r="D271" s="20">
        <v>5592581</v>
      </c>
      <c r="E271" s="24">
        <v>3847686</v>
      </c>
      <c r="F271" s="40">
        <v>6064272</v>
      </c>
      <c r="H271" s="20">
        <v>2387877</v>
      </c>
      <c r="I271" s="24">
        <v>2055266</v>
      </c>
      <c r="J271" s="40">
        <v>-149040</v>
      </c>
      <c r="L271" s="26">
        <f>D271+H271</f>
        <v>7980458</v>
      </c>
      <c r="M271" s="26">
        <f>E271+I271</f>
        <v>5902952</v>
      </c>
      <c r="N271" s="41">
        <f>F271+J271</f>
        <v>5915232</v>
      </c>
      <c r="O271" s="26">
        <f>N271-M271</f>
        <v>12280</v>
      </c>
      <c r="P271" s="26"/>
      <c r="Q271" s="83">
        <v>209633</v>
      </c>
      <c r="R271" s="42">
        <f>N271/Q271</f>
        <v>28.217084142286758</v>
      </c>
      <c r="S271" s="42">
        <f>O271/Q271</f>
        <v>5.8578563489526933E-2</v>
      </c>
    </row>
    <row r="272" spans="1:19" ht="16.5" x14ac:dyDescent="0.3">
      <c r="A272" s="22">
        <v>854</v>
      </c>
      <c r="B272" s="23">
        <v>19</v>
      </c>
      <c r="C272" s="15" t="s">
        <v>271</v>
      </c>
      <c r="D272" s="20">
        <v>86452</v>
      </c>
      <c r="E272" s="24">
        <v>12667</v>
      </c>
      <c r="F272" s="40">
        <v>0</v>
      </c>
      <c r="H272" s="20">
        <v>86452</v>
      </c>
      <c r="I272" s="24">
        <v>3167</v>
      </c>
      <c r="J272" s="40">
        <v>-96048</v>
      </c>
      <c r="L272" s="26">
        <f>D272+H272</f>
        <v>172904</v>
      </c>
      <c r="M272" s="26">
        <f>E272+I272</f>
        <v>15834</v>
      </c>
      <c r="N272" s="41">
        <f>F272+J272</f>
        <v>-96048</v>
      </c>
      <c r="O272" s="26">
        <f>N272-M272</f>
        <v>-111882</v>
      </c>
      <c r="P272" s="26"/>
      <c r="Q272" s="83">
        <v>3146</v>
      </c>
      <c r="R272" s="42">
        <f>N272/Q272</f>
        <v>-30.530197075651621</v>
      </c>
      <c r="S272" s="42">
        <f>O272/Q272</f>
        <v>-35.56325492689129</v>
      </c>
    </row>
    <row r="273" spans="1:19" ht="16.5" x14ac:dyDescent="0.3">
      <c r="A273" s="22">
        <v>857</v>
      </c>
      <c r="B273" s="23">
        <v>11</v>
      </c>
      <c r="C273" s="15" t="s">
        <v>272</v>
      </c>
      <c r="D273" s="20">
        <v>0</v>
      </c>
      <c r="E273" s="24">
        <v>0</v>
      </c>
      <c r="F273" s="40">
        <v>0</v>
      </c>
      <c r="H273" s="20">
        <v>0</v>
      </c>
      <c r="I273" s="24">
        <v>0</v>
      </c>
      <c r="J273" s="40">
        <v>0</v>
      </c>
      <c r="L273" s="26">
        <f>D273+H273</f>
        <v>0</v>
      </c>
      <c r="M273" s="26">
        <f>E273+I273</f>
        <v>0</v>
      </c>
      <c r="N273" s="41">
        <f>F273+J273</f>
        <v>0</v>
      </c>
      <c r="O273" s="26">
        <f>N273-M273</f>
        <v>0</v>
      </c>
      <c r="P273" s="26"/>
      <c r="Q273" s="83">
        <v>2270</v>
      </c>
      <c r="R273" s="42">
        <f>N273/Q273</f>
        <v>0</v>
      </c>
      <c r="S273" s="42">
        <f>O273/Q273</f>
        <v>0</v>
      </c>
    </row>
    <row r="274" spans="1:19" ht="16.5" x14ac:dyDescent="0.3">
      <c r="A274" s="22">
        <v>858</v>
      </c>
      <c r="B274" s="23">
        <v>1</v>
      </c>
      <c r="C274" s="15" t="s">
        <v>273</v>
      </c>
      <c r="D274" s="20">
        <v>740808</v>
      </c>
      <c r="E274" s="24">
        <v>416437</v>
      </c>
      <c r="F274" s="40">
        <v>443808</v>
      </c>
      <c r="H274" s="20">
        <v>411395</v>
      </c>
      <c r="I274" s="24">
        <v>-61753</v>
      </c>
      <c r="J274" s="40">
        <v>-379224</v>
      </c>
      <c r="L274" s="26">
        <f>D274+H274</f>
        <v>1152203</v>
      </c>
      <c r="M274" s="26">
        <f>E274+I274</f>
        <v>354684</v>
      </c>
      <c r="N274" s="41">
        <f>F274+J274</f>
        <v>64584</v>
      </c>
      <c r="O274" s="26">
        <f>N274-M274</f>
        <v>-290100</v>
      </c>
      <c r="P274" s="26"/>
      <c r="Q274" s="83">
        <v>42479</v>
      </c>
      <c r="R274" s="42">
        <f>N274/Q274</f>
        <v>1.5203747734174533</v>
      </c>
      <c r="S274" s="42">
        <f>O274/Q274</f>
        <v>-6.8292568092469219</v>
      </c>
    </row>
    <row r="275" spans="1:19" ht="16.5" x14ac:dyDescent="0.3">
      <c r="A275" s="22">
        <v>859</v>
      </c>
      <c r="B275" s="23">
        <v>17</v>
      </c>
      <c r="C275" s="15" t="s">
        <v>274</v>
      </c>
      <c r="D275" s="20">
        <v>70056</v>
      </c>
      <c r="E275" s="24">
        <v>11084</v>
      </c>
      <c r="F275" s="40">
        <v>0</v>
      </c>
      <c r="H275" s="20">
        <v>55151</v>
      </c>
      <c r="I275" s="24">
        <v>-19001</v>
      </c>
      <c r="J275" s="40">
        <v>-77832</v>
      </c>
      <c r="L275" s="26">
        <f>D275+H275</f>
        <v>125207</v>
      </c>
      <c r="M275" s="26">
        <f>E275+I275</f>
        <v>-7917</v>
      </c>
      <c r="N275" s="41">
        <f>F275+J275</f>
        <v>-77832</v>
      </c>
      <c r="O275" s="26">
        <f>N275-M275</f>
        <v>-69915</v>
      </c>
      <c r="P275" s="26"/>
      <c r="Q275" s="83">
        <v>6470</v>
      </c>
      <c r="R275" s="42">
        <f>N275/Q275</f>
        <v>-12.02967542503864</v>
      </c>
      <c r="S275" s="42">
        <f>O275/Q275</f>
        <v>-10.806027820710973</v>
      </c>
    </row>
    <row r="276" spans="1:19" ht="16.5" x14ac:dyDescent="0.3">
      <c r="A276" s="22">
        <v>886</v>
      </c>
      <c r="B276" s="23">
        <v>4</v>
      </c>
      <c r="C276" s="15" t="s">
        <v>275</v>
      </c>
      <c r="D276" s="20">
        <v>220603</v>
      </c>
      <c r="E276" s="24">
        <v>50669</v>
      </c>
      <c r="F276" s="41">
        <v>26496</v>
      </c>
      <c r="H276" s="20">
        <v>201226</v>
      </c>
      <c r="I276" s="24">
        <v>-61753</v>
      </c>
      <c r="J276" s="41">
        <v>-218592</v>
      </c>
      <c r="L276" s="26">
        <f>D276+H276</f>
        <v>421829</v>
      </c>
      <c r="M276" s="26">
        <f>E276+I276</f>
        <v>-11084</v>
      </c>
      <c r="N276" s="41">
        <f>F276+J276</f>
        <v>-192096</v>
      </c>
      <c r="O276" s="26">
        <f>N276-M276</f>
        <v>-181012</v>
      </c>
      <c r="P276" s="26"/>
      <c r="Q276" s="83">
        <v>12339</v>
      </c>
      <c r="R276" s="42">
        <f>N276/Q276</f>
        <v>-15.568198395331875</v>
      </c>
      <c r="S276" s="42">
        <f>O276/Q276</f>
        <v>-14.669908420455467</v>
      </c>
    </row>
    <row r="277" spans="1:19" ht="16.5" x14ac:dyDescent="0.3">
      <c r="A277" s="22">
        <v>887</v>
      </c>
      <c r="B277" s="23">
        <v>6</v>
      </c>
      <c r="C277" s="15" t="s">
        <v>276</v>
      </c>
      <c r="D277" s="20">
        <v>61113</v>
      </c>
      <c r="E277" s="24">
        <v>38002</v>
      </c>
      <c r="F277" s="41">
        <v>6624</v>
      </c>
      <c r="H277" s="20">
        <v>61113</v>
      </c>
      <c r="I277" s="24">
        <v>6334</v>
      </c>
      <c r="J277" s="41">
        <v>-61272</v>
      </c>
      <c r="L277" s="26">
        <f>D277+H277</f>
        <v>122226</v>
      </c>
      <c r="M277" s="26">
        <f>E277+I277</f>
        <v>44336</v>
      </c>
      <c r="N277" s="41">
        <f>F277+J277</f>
        <v>-54648</v>
      </c>
      <c r="O277" s="26">
        <f>N277-M277</f>
        <v>-98984</v>
      </c>
      <c r="P277" s="26"/>
      <c r="Q277" s="83">
        <v>4440</v>
      </c>
      <c r="R277" s="42">
        <f>N277/Q277</f>
        <v>-12.308108108108108</v>
      </c>
      <c r="S277" s="42">
        <f>O277/Q277</f>
        <v>-22.293693693693694</v>
      </c>
    </row>
    <row r="278" spans="1:19" ht="16.5" x14ac:dyDescent="0.3">
      <c r="A278" s="22">
        <v>889</v>
      </c>
      <c r="B278" s="23">
        <v>17</v>
      </c>
      <c r="C278" s="15" t="s">
        <v>277</v>
      </c>
      <c r="D278" s="20">
        <v>157999</v>
      </c>
      <c r="E278" s="24">
        <v>11084</v>
      </c>
      <c r="F278" s="41">
        <v>3312</v>
      </c>
      <c r="H278" s="20">
        <v>157999</v>
      </c>
      <c r="I278" s="24">
        <v>11084</v>
      </c>
      <c r="J278" s="41">
        <v>-172224</v>
      </c>
      <c r="L278" s="26">
        <f>D278+H278</f>
        <v>315998</v>
      </c>
      <c r="M278" s="26">
        <f>E278+I278</f>
        <v>22168</v>
      </c>
      <c r="N278" s="41">
        <f>F278+J278</f>
        <v>-168912</v>
      </c>
      <c r="O278" s="26">
        <f>N278-M278</f>
        <v>-191080</v>
      </c>
      <c r="P278" s="26"/>
      <c r="Q278" s="83">
        <v>2399</v>
      </c>
      <c r="R278" s="42">
        <f>N278/Q278</f>
        <v>-70.409337223843266</v>
      </c>
      <c r="S278" s="42">
        <f>O278/Q278</f>
        <v>-79.649854105877452</v>
      </c>
    </row>
    <row r="279" spans="1:19" ht="16.5" x14ac:dyDescent="0.3">
      <c r="A279" s="22">
        <v>890</v>
      </c>
      <c r="B279" s="23">
        <v>19</v>
      </c>
      <c r="C279" s="15" t="s">
        <v>278</v>
      </c>
      <c r="D279" s="20">
        <v>0</v>
      </c>
      <c r="E279" s="24">
        <v>0</v>
      </c>
      <c r="F279" s="41">
        <v>0</v>
      </c>
      <c r="H279" s="20">
        <v>0</v>
      </c>
      <c r="I279" s="24">
        <v>0</v>
      </c>
      <c r="J279" s="41">
        <v>0</v>
      </c>
      <c r="L279" s="26">
        <f>D279+H279</f>
        <v>0</v>
      </c>
      <c r="M279" s="26">
        <f>E279+I279</f>
        <v>0</v>
      </c>
      <c r="N279" s="41">
        <f>F279+J279</f>
        <v>0</v>
      </c>
      <c r="O279" s="26">
        <f>N279-M279</f>
        <v>0</v>
      </c>
      <c r="P279" s="26"/>
      <c r="Q279" s="83">
        <v>1112</v>
      </c>
      <c r="R279" s="42">
        <f>N279/Q279</f>
        <v>0</v>
      </c>
      <c r="S279" s="42">
        <f>O279/Q279</f>
        <v>0</v>
      </c>
    </row>
    <row r="280" spans="1:19" ht="16.5" x14ac:dyDescent="0.3">
      <c r="A280" s="22">
        <v>892</v>
      </c>
      <c r="B280" s="23">
        <v>13</v>
      </c>
      <c r="C280" s="15" t="s">
        <v>279</v>
      </c>
      <c r="D280" s="20">
        <v>96886</v>
      </c>
      <c r="E280" s="24">
        <v>0</v>
      </c>
      <c r="F280" s="41">
        <v>0</v>
      </c>
      <c r="H280" s="20">
        <v>32792</v>
      </c>
      <c r="I280" s="24">
        <v>-52253</v>
      </c>
      <c r="J280" s="41">
        <v>-107640</v>
      </c>
      <c r="L280" s="26">
        <f>D280+H280</f>
        <v>129678</v>
      </c>
      <c r="M280" s="26">
        <f>E280+I280</f>
        <v>-52253</v>
      </c>
      <c r="N280" s="41">
        <f>F280+J280</f>
        <v>-107640</v>
      </c>
      <c r="O280" s="26">
        <f>N280-M280</f>
        <v>-55387</v>
      </c>
      <c r="P280" s="26"/>
      <c r="Q280" s="83">
        <v>3651</v>
      </c>
      <c r="R280" s="42">
        <f>N280/Q280</f>
        <v>-29.482333607230895</v>
      </c>
      <c r="S280" s="42">
        <f>O280/Q280</f>
        <v>-15.170364283757875</v>
      </c>
    </row>
    <row r="281" spans="1:19" ht="16.5" x14ac:dyDescent="0.3">
      <c r="A281" s="22">
        <v>893</v>
      </c>
      <c r="B281" s="23">
        <v>15</v>
      </c>
      <c r="C281" s="15" t="s">
        <v>280</v>
      </c>
      <c r="D281" s="20">
        <v>327923</v>
      </c>
      <c r="E281" s="24">
        <v>281847</v>
      </c>
      <c r="F281" s="41">
        <v>175536</v>
      </c>
      <c r="H281" s="20">
        <v>239980</v>
      </c>
      <c r="I281" s="24">
        <v>-52253</v>
      </c>
      <c r="J281" s="41">
        <v>-188784</v>
      </c>
      <c r="L281" s="26">
        <f>D281+H281</f>
        <v>567903</v>
      </c>
      <c r="M281" s="26">
        <f>E281+I281</f>
        <v>229594</v>
      </c>
      <c r="N281" s="41">
        <f>F281+J281</f>
        <v>-13248</v>
      </c>
      <c r="O281" s="26">
        <f>N281-M281</f>
        <v>-242842</v>
      </c>
      <c r="P281" s="26"/>
      <c r="Q281" s="83">
        <v>7391</v>
      </c>
      <c r="R281" s="42">
        <f>N281/Q281</f>
        <v>-1.792450277364362</v>
      </c>
      <c r="S281" s="42">
        <f>O281/Q281</f>
        <v>-32.856447030171829</v>
      </c>
    </row>
    <row r="282" spans="1:19" ht="16.5" x14ac:dyDescent="0.3">
      <c r="A282" s="22">
        <v>895</v>
      </c>
      <c r="B282" s="23">
        <v>2</v>
      </c>
      <c r="C282" s="15" t="s">
        <v>281</v>
      </c>
      <c r="D282" s="20">
        <v>371149</v>
      </c>
      <c r="E282" s="24">
        <v>285014</v>
      </c>
      <c r="F282" s="41">
        <v>470304</v>
      </c>
      <c r="H282" s="20">
        <v>-38755</v>
      </c>
      <c r="I282" s="24">
        <v>205843</v>
      </c>
      <c r="J282" s="41">
        <v>57960</v>
      </c>
      <c r="L282" s="26">
        <f>D282+H282</f>
        <v>332394</v>
      </c>
      <c r="M282" s="26">
        <f>E282+I282</f>
        <v>490857</v>
      </c>
      <c r="N282" s="41">
        <f>F282+J282</f>
        <v>528264</v>
      </c>
      <c r="O282" s="26">
        <f>N282-M282</f>
        <v>37407</v>
      </c>
      <c r="P282" s="26"/>
      <c r="Q282" s="83">
        <v>14783</v>
      </c>
      <c r="R282" s="42">
        <f>N282/Q282</f>
        <v>35.734559967530274</v>
      </c>
      <c r="S282" s="42">
        <f>O282/Q282</f>
        <v>2.5304065480619631</v>
      </c>
    </row>
    <row r="283" spans="1:19" ht="16.5" x14ac:dyDescent="0.3">
      <c r="A283" s="22">
        <v>905</v>
      </c>
      <c r="B283" s="23">
        <v>15</v>
      </c>
      <c r="C283" s="15" t="s">
        <v>282</v>
      </c>
      <c r="D283" s="20">
        <v>2691951</v>
      </c>
      <c r="E283" s="24">
        <v>2519205</v>
      </c>
      <c r="F283" s="41">
        <v>2363112</v>
      </c>
      <c r="H283" s="20">
        <v>1840842</v>
      </c>
      <c r="I283" s="24">
        <v>490857</v>
      </c>
      <c r="J283" s="41">
        <v>-627624</v>
      </c>
      <c r="L283" s="26">
        <f>D283+H283</f>
        <v>4532793</v>
      </c>
      <c r="M283" s="26">
        <f>E283+I283</f>
        <v>3010062</v>
      </c>
      <c r="N283" s="41">
        <f>F283+J283</f>
        <v>1735488</v>
      </c>
      <c r="O283" s="26">
        <f>N283-M283</f>
        <v>-1274574</v>
      </c>
      <c r="P283" s="26"/>
      <c r="Q283" s="83">
        <v>71209</v>
      </c>
      <c r="R283" s="42">
        <f>N283/Q283</f>
        <v>24.371750761841902</v>
      </c>
      <c r="S283" s="42">
        <f>O283/Q283</f>
        <v>-17.899057703380191</v>
      </c>
    </row>
    <row r="284" spans="1:19" ht="16.5" x14ac:dyDescent="0.3">
      <c r="A284" s="22">
        <v>908</v>
      </c>
      <c r="B284" s="23">
        <v>6</v>
      </c>
      <c r="C284" s="15" t="s">
        <v>283</v>
      </c>
      <c r="D284" s="20">
        <v>502319</v>
      </c>
      <c r="E284" s="24">
        <v>148841</v>
      </c>
      <c r="F284" s="41">
        <v>367632</v>
      </c>
      <c r="H284" s="20">
        <v>447168</v>
      </c>
      <c r="I284" s="24">
        <v>253346</v>
      </c>
      <c r="J284" s="41">
        <v>-190440</v>
      </c>
      <c r="L284" s="26">
        <f>D284+H284</f>
        <v>949487</v>
      </c>
      <c r="M284" s="26">
        <f>E284+I284</f>
        <v>402187</v>
      </c>
      <c r="N284" s="41">
        <f>F284+J284</f>
        <v>177192</v>
      </c>
      <c r="O284" s="26">
        <f>N284-M284</f>
        <v>-224995</v>
      </c>
      <c r="P284" s="26"/>
      <c r="Q284" s="83">
        <v>20762</v>
      </c>
      <c r="R284" s="42">
        <f>N284/Q284</f>
        <v>8.5344379154224068</v>
      </c>
      <c r="S284" s="42">
        <f>O284/Q284</f>
        <v>-10.836865427222811</v>
      </c>
    </row>
    <row r="285" spans="1:19" ht="16.5" x14ac:dyDescent="0.3">
      <c r="A285" s="22">
        <v>915</v>
      </c>
      <c r="B285" s="23">
        <v>11</v>
      </c>
      <c r="C285" s="15" t="s">
        <v>284</v>
      </c>
      <c r="D285" s="20">
        <v>643922</v>
      </c>
      <c r="E285" s="24">
        <v>174175</v>
      </c>
      <c r="F285" s="41">
        <v>309672</v>
      </c>
      <c r="H285" s="20">
        <v>523187</v>
      </c>
      <c r="I285" s="24">
        <v>201093</v>
      </c>
      <c r="J285" s="41">
        <v>-405720</v>
      </c>
      <c r="L285" s="26">
        <f>D285+H285</f>
        <v>1167109</v>
      </c>
      <c r="M285" s="26">
        <f>E285+I285</f>
        <v>375268</v>
      </c>
      <c r="N285" s="41">
        <f>F285+J285</f>
        <v>-96048</v>
      </c>
      <c r="O285" s="26">
        <f>N285-M285</f>
        <v>-471316</v>
      </c>
      <c r="P285" s="26"/>
      <c r="Q285" s="83">
        <v>19433</v>
      </c>
      <c r="R285" s="42">
        <f>N285/Q285</f>
        <v>-4.94252045489631</v>
      </c>
      <c r="S285" s="42">
        <f>O285/Q285</f>
        <v>-24.253383419955746</v>
      </c>
    </row>
    <row r="286" spans="1:19" ht="16.5" x14ac:dyDescent="0.3">
      <c r="A286" s="22">
        <v>918</v>
      </c>
      <c r="B286" s="23">
        <v>2</v>
      </c>
      <c r="C286" s="15" t="s">
        <v>285</v>
      </c>
      <c r="D286" s="20">
        <v>58132</v>
      </c>
      <c r="E286" s="24">
        <v>19001</v>
      </c>
      <c r="F286" s="41">
        <v>31464</v>
      </c>
      <c r="H286" s="20">
        <v>35773</v>
      </c>
      <c r="I286" s="24">
        <v>-88671</v>
      </c>
      <c r="J286" s="41">
        <v>-33120</v>
      </c>
      <c r="L286" s="26">
        <f>D286+H286</f>
        <v>93905</v>
      </c>
      <c r="M286" s="26">
        <f>E286+I286</f>
        <v>-69670</v>
      </c>
      <c r="N286" s="41">
        <f>F286+J286</f>
        <v>-1656</v>
      </c>
      <c r="O286" s="26">
        <f>N286-M286</f>
        <v>68014</v>
      </c>
      <c r="P286" s="26"/>
      <c r="Q286" s="83">
        <v>2263</v>
      </c>
      <c r="R286" s="42">
        <f>N286/Q286</f>
        <v>-0.73177198409191335</v>
      </c>
      <c r="S286" s="42">
        <f>O286/Q286</f>
        <v>30.054794520547944</v>
      </c>
    </row>
    <row r="287" spans="1:19" ht="16.5" x14ac:dyDescent="0.3">
      <c r="A287" s="22">
        <v>921</v>
      </c>
      <c r="B287" s="23">
        <v>11</v>
      </c>
      <c r="C287" s="15" t="s">
        <v>286</v>
      </c>
      <c r="D287" s="20">
        <v>34283</v>
      </c>
      <c r="E287" s="24">
        <v>14251</v>
      </c>
      <c r="F287" s="41">
        <v>3312</v>
      </c>
      <c r="H287" s="20">
        <v>34283</v>
      </c>
      <c r="I287" s="24">
        <v>-9500</v>
      </c>
      <c r="J287" s="41">
        <v>-34776</v>
      </c>
      <c r="L287" s="26">
        <f>D287+H287</f>
        <v>68566</v>
      </c>
      <c r="M287" s="26">
        <f>E287+I287</f>
        <v>4751</v>
      </c>
      <c r="N287" s="41">
        <f>F287+J287</f>
        <v>-31464</v>
      </c>
      <c r="O287" s="26">
        <f>N287-M287</f>
        <v>-36215</v>
      </c>
      <c r="P287" s="26"/>
      <c r="Q287" s="83">
        <v>1787</v>
      </c>
      <c r="R287" s="42">
        <f>N287/Q287</f>
        <v>-17.607162842753219</v>
      </c>
      <c r="S287" s="42">
        <f>O287/Q287</f>
        <v>-20.265808617795187</v>
      </c>
    </row>
    <row r="288" spans="1:19" ht="16.5" x14ac:dyDescent="0.3">
      <c r="A288" s="22">
        <v>922</v>
      </c>
      <c r="B288" s="23">
        <v>6</v>
      </c>
      <c r="C288" s="15" t="s">
        <v>287</v>
      </c>
      <c r="D288" s="20">
        <v>0</v>
      </c>
      <c r="E288" s="24">
        <v>12667</v>
      </c>
      <c r="F288" s="41">
        <v>6624</v>
      </c>
      <c r="H288" s="20">
        <v>0</v>
      </c>
      <c r="I288" s="24">
        <v>9500</v>
      </c>
      <c r="J288" s="41">
        <v>6624</v>
      </c>
      <c r="L288" s="26">
        <f>D288+H288</f>
        <v>0</v>
      </c>
      <c r="M288" s="26">
        <f>E288+I288</f>
        <v>22167</v>
      </c>
      <c r="N288" s="41">
        <f>F288+J288</f>
        <v>13248</v>
      </c>
      <c r="O288" s="26">
        <f>N288-M288</f>
        <v>-8919</v>
      </c>
      <c r="P288" s="26"/>
      <c r="Q288" s="83">
        <v>4532</v>
      </c>
      <c r="R288" s="42">
        <f>N288/Q288</f>
        <v>2.9232127096204765</v>
      </c>
      <c r="S288" s="42">
        <f>O288/Q288</f>
        <v>-1.9680052956751986</v>
      </c>
    </row>
    <row r="289" spans="1:19" ht="16.5" x14ac:dyDescent="0.3">
      <c r="A289" s="22">
        <v>924</v>
      </c>
      <c r="B289" s="23">
        <v>16</v>
      </c>
      <c r="C289" s="15" t="s">
        <v>288</v>
      </c>
      <c r="D289" s="20">
        <v>0</v>
      </c>
      <c r="E289" s="24">
        <v>0</v>
      </c>
      <c r="F289" s="41">
        <v>0</v>
      </c>
      <c r="H289" s="20">
        <v>0</v>
      </c>
      <c r="I289" s="24">
        <v>0</v>
      </c>
      <c r="J289" s="41">
        <v>0</v>
      </c>
      <c r="L289" s="26">
        <f>D289+H289</f>
        <v>0</v>
      </c>
      <c r="M289" s="26">
        <f>E289+I289</f>
        <v>0</v>
      </c>
      <c r="N289" s="41">
        <f>F289+J289</f>
        <v>0</v>
      </c>
      <c r="O289" s="26">
        <f>N289-M289</f>
        <v>0</v>
      </c>
      <c r="P289" s="26"/>
      <c r="Q289" s="83">
        <v>2912</v>
      </c>
      <c r="R289" s="42">
        <f>N289/Q289</f>
        <v>0</v>
      </c>
      <c r="S289" s="42">
        <f>O289/Q289</f>
        <v>0</v>
      </c>
    </row>
    <row r="290" spans="1:19" ht="16.5" x14ac:dyDescent="0.3">
      <c r="A290" s="22">
        <v>925</v>
      </c>
      <c r="B290" s="23">
        <v>11</v>
      </c>
      <c r="C290" s="15" t="s">
        <v>289</v>
      </c>
      <c r="D290" s="20">
        <v>31302</v>
      </c>
      <c r="E290" s="24">
        <v>30085</v>
      </c>
      <c r="F290" s="41">
        <v>39744</v>
      </c>
      <c r="H290" s="20">
        <v>-8943</v>
      </c>
      <c r="I290" s="24">
        <v>-17418</v>
      </c>
      <c r="J290" s="41">
        <v>4968</v>
      </c>
      <c r="L290" s="26">
        <f>D290+H290</f>
        <v>22359</v>
      </c>
      <c r="M290" s="26">
        <f>E290+I290</f>
        <v>12667</v>
      </c>
      <c r="N290" s="41">
        <f>F290+J290</f>
        <v>44712</v>
      </c>
      <c r="O290" s="26">
        <f>N290-M290</f>
        <v>32045</v>
      </c>
      <c r="P290" s="26"/>
      <c r="Q290" s="83">
        <v>3295</v>
      </c>
      <c r="R290" s="42">
        <f>N290/Q290</f>
        <v>13.569650986342944</v>
      </c>
      <c r="S290" s="42">
        <f>O290/Q290</f>
        <v>9.7253414264036415</v>
      </c>
    </row>
    <row r="291" spans="1:19" ht="16.5" x14ac:dyDescent="0.3">
      <c r="A291" s="22">
        <v>927</v>
      </c>
      <c r="B291" s="23">
        <v>1</v>
      </c>
      <c r="C291" s="15" t="s">
        <v>290</v>
      </c>
      <c r="D291" s="20">
        <v>214641</v>
      </c>
      <c r="E291" s="24">
        <v>183676</v>
      </c>
      <c r="F291" s="41">
        <v>147384</v>
      </c>
      <c r="H291" s="20">
        <v>189301</v>
      </c>
      <c r="I291" s="24">
        <v>-17418</v>
      </c>
      <c r="J291" s="41">
        <v>-91080</v>
      </c>
      <c r="L291" s="26">
        <f>D291+H291</f>
        <v>403942</v>
      </c>
      <c r="M291" s="26">
        <f>E291+I291</f>
        <v>166258</v>
      </c>
      <c r="N291" s="41">
        <f>F291+J291</f>
        <v>56304</v>
      </c>
      <c r="O291" s="26">
        <f>N291-M291</f>
        <v>-109954</v>
      </c>
      <c r="P291" s="26"/>
      <c r="Q291" s="83">
        <v>28852</v>
      </c>
      <c r="R291" s="42">
        <f>N291/Q291</f>
        <v>1.9514765007625121</v>
      </c>
      <c r="S291" s="42">
        <f>O291/Q291</f>
        <v>-3.8109663108276721</v>
      </c>
    </row>
    <row r="292" spans="1:19" ht="16.5" x14ac:dyDescent="0.3">
      <c r="A292" s="22">
        <v>931</v>
      </c>
      <c r="B292" s="23">
        <v>13</v>
      </c>
      <c r="C292" s="15" t="s">
        <v>291</v>
      </c>
      <c r="D292" s="20">
        <v>123716</v>
      </c>
      <c r="E292" s="24">
        <v>30085</v>
      </c>
      <c r="F292" s="41">
        <v>18216</v>
      </c>
      <c r="H292" s="20">
        <v>123716</v>
      </c>
      <c r="I292" s="24">
        <v>6334</v>
      </c>
      <c r="J292" s="41">
        <v>-119232</v>
      </c>
      <c r="L292" s="26">
        <f>D292+H292</f>
        <v>247432</v>
      </c>
      <c r="M292" s="26">
        <f>E292+I292</f>
        <v>36419</v>
      </c>
      <c r="N292" s="41">
        <f>F292+J292</f>
        <v>-101016</v>
      </c>
      <c r="O292" s="26">
        <f>N292-M292</f>
        <v>-137435</v>
      </c>
      <c r="P292" s="26"/>
      <c r="Q292" s="83">
        <v>5695</v>
      </c>
      <c r="R292" s="42">
        <f>N292/Q292</f>
        <v>-17.73766461808604</v>
      </c>
      <c r="S292" s="42">
        <f>O292/Q292</f>
        <v>-24.132572431957858</v>
      </c>
    </row>
    <row r="293" spans="1:19" ht="16.5" x14ac:dyDescent="0.3">
      <c r="A293" s="22">
        <v>934</v>
      </c>
      <c r="B293" s="23">
        <v>14</v>
      </c>
      <c r="C293" s="15" t="s">
        <v>292</v>
      </c>
      <c r="D293" s="20">
        <v>0</v>
      </c>
      <c r="E293" s="24">
        <v>0</v>
      </c>
      <c r="F293" s="41">
        <v>0</v>
      </c>
      <c r="H293" s="20">
        <v>0</v>
      </c>
      <c r="I293" s="24">
        <v>0</v>
      </c>
      <c r="J293" s="41">
        <v>0</v>
      </c>
      <c r="L293" s="26">
        <f>D293+H293</f>
        <v>0</v>
      </c>
      <c r="M293" s="26">
        <f>E293+I293</f>
        <v>0</v>
      </c>
      <c r="N293" s="41">
        <f>F293+J293</f>
        <v>0</v>
      </c>
      <c r="O293" s="26">
        <f>N293-M293</f>
        <v>0</v>
      </c>
      <c r="P293" s="26"/>
      <c r="Q293" s="83">
        <v>2554</v>
      </c>
      <c r="R293" s="42">
        <f>N293/Q293</f>
        <v>0</v>
      </c>
      <c r="S293" s="42">
        <f>O293/Q293</f>
        <v>0</v>
      </c>
    </row>
    <row r="294" spans="1:19" ht="16.5" x14ac:dyDescent="0.3">
      <c r="A294" s="22">
        <v>935</v>
      </c>
      <c r="B294" s="23">
        <v>8</v>
      </c>
      <c r="C294" s="15" t="s">
        <v>293</v>
      </c>
      <c r="D294" s="20">
        <v>0</v>
      </c>
      <c r="E294" s="24">
        <v>23751</v>
      </c>
      <c r="F294" s="41">
        <v>6624</v>
      </c>
      <c r="H294" s="20">
        <v>111792</v>
      </c>
      <c r="I294" s="24">
        <v>-23751</v>
      </c>
      <c r="J294" s="41">
        <v>6624</v>
      </c>
      <c r="L294" s="26">
        <f>D294+H294</f>
        <v>111792</v>
      </c>
      <c r="M294" s="26">
        <f>E294+I294</f>
        <v>0</v>
      </c>
      <c r="N294" s="41">
        <f>F294+J294</f>
        <v>13248</v>
      </c>
      <c r="O294" s="26">
        <f>N294-M294</f>
        <v>13248</v>
      </c>
      <c r="P294" s="26"/>
      <c r="Q294" s="83">
        <v>2751</v>
      </c>
      <c r="R294" s="42">
        <f>N294/Q294</f>
        <v>4.8157033805888769</v>
      </c>
      <c r="S294" s="42">
        <f>O294/Q294</f>
        <v>4.8157033805888769</v>
      </c>
    </row>
    <row r="295" spans="1:19" ht="16.5" x14ac:dyDescent="0.3">
      <c r="A295" s="22">
        <v>936</v>
      </c>
      <c r="B295" s="23">
        <v>6</v>
      </c>
      <c r="C295" s="15" t="s">
        <v>294</v>
      </c>
      <c r="D295" s="20">
        <v>44717</v>
      </c>
      <c r="E295" s="24">
        <v>34835</v>
      </c>
      <c r="F295" s="41">
        <v>29808</v>
      </c>
      <c r="H295" s="20">
        <v>17887</v>
      </c>
      <c r="I295" s="24">
        <v>-1583</v>
      </c>
      <c r="J295" s="41">
        <v>-19872</v>
      </c>
      <c r="L295" s="26">
        <f>D295+H295</f>
        <v>62604</v>
      </c>
      <c r="M295" s="26">
        <f>E295+I295</f>
        <v>33252</v>
      </c>
      <c r="N295" s="41">
        <f>F295+J295</f>
        <v>9936</v>
      </c>
      <c r="O295" s="26">
        <f>N295-M295</f>
        <v>-23316</v>
      </c>
      <c r="P295" s="26"/>
      <c r="Q295" s="83">
        <v>6126</v>
      </c>
      <c r="R295" s="42">
        <f>N295/Q295</f>
        <v>1.6219392752203723</v>
      </c>
      <c r="S295" s="42">
        <f>O295/Q295</f>
        <v>-3.8060724779627817</v>
      </c>
    </row>
    <row r="296" spans="1:19" ht="16.5" x14ac:dyDescent="0.3">
      <c r="A296" s="22">
        <v>946</v>
      </c>
      <c r="B296" s="23">
        <v>15</v>
      </c>
      <c r="C296" s="15" t="s">
        <v>295</v>
      </c>
      <c r="D296" s="20">
        <v>327923</v>
      </c>
      <c r="E296" s="24">
        <v>318265</v>
      </c>
      <c r="F296" s="41">
        <v>250056</v>
      </c>
      <c r="H296" s="20">
        <v>34283</v>
      </c>
      <c r="I296" s="24">
        <v>207427</v>
      </c>
      <c r="J296" s="41">
        <v>-114264</v>
      </c>
      <c r="L296" s="26">
        <f>D296+H296</f>
        <v>362206</v>
      </c>
      <c r="M296" s="26">
        <f>E296+I296</f>
        <v>525692</v>
      </c>
      <c r="N296" s="41">
        <f>F296+J296</f>
        <v>135792</v>
      </c>
      <c r="O296" s="26">
        <f>N296-M296</f>
        <v>-389900</v>
      </c>
      <c r="P296" s="26"/>
      <c r="Q296" s="83">
        <v>6185</v>
      </c>
      <c r="R296" s="42">
        <f>N296/Q296</f>
        <v>21.955052546483429</v>
      </c>
      <c r="S296" s="42">
        <f>O296/Q296</f>
        <v>-63.039611964430073</v>
      </c>
    </row>
    <row r="297" spans="1:19" ht="16.5" x14ac:dyDescent="0.3">
      <c r="A297" s="22">
        <v>976</v>
      </c>
      <c r="B297" s="23">
        <v>19</v>
      </c>
      <c r="C297" s="15" t="s">
        <v>296</v>
      </c>
      <c r="D297" s="20">
        <v>25340</v>
      </c>
      <c r="E297" s="24">
        <v>47502</v>
      </c>
      <c r="F297" s="41">
        <v>0</v>
      </c>
      <c r="H297" s="20">
        <v>-41736</v>
      </c>
      <c r="I297" s="24">
        <v>44335</v>
      </c>
      <c r="J297" s="41">
        <v>-28152</v>
      </c>
      <c r="L297" s="26">
        <f>D297+H297</f>
        <v>-16396</v>
      </c>
      <c r="M297" s="26">
        <f>E297+I297</f>
        <v>91837</v>
      </c>
      <c r="N297" s="41">
        <f>F297+J297</f>
        <v>-28152</v>
      </c>
      <c r="O297" s="26">
        <f>N297-M297</f>
        <v>-119989</v>
      </c>
      <c r="P297" s="26"/>
      <c r="Q297" s="83">
        <v>3673</v>
      </c>
      <c r="R297" s="42">
        <f>N297/Q297</f>
        <v>-7.6645793629185954</v>
      </c>
      <c r="S297" s="42">
        <f>O297/Q297</f>
        <v>-32.66784644704601</v>
      </c>
    </row>
    <row r="298" spans="1:19" ht="16.5" x14ac:dyDescent="0.3">
      <c r="A298" s="22">
        <v>977</v>
      </c>
      <c r="B298" s="23">
        <v>17</v>
      </c>
      <c r="C298" s="15" t="s">
        <v>297</v>
      </c>
      <c r="D298" s="20">
        <v>141603</v>
      </c>
      <c r="E298" s="24">
        <v>39585</v>
      </c>
      <c r="F298" s="41">
        <v>31464</v>
      </c>
      <c r="H298" s="20">
        <v>123716</v>
      </c>
      <c r="I298" s="24">
        <v>-53836</v>
      </c>
      <c r="J298" s="41">
        <v>-125856</v>
      </c>
      <c r="L298" s="26">
        <f>D298+H298</f>
        <v>265319</v>
      </c>
      <c r="M298" s="26">
        <f>E298+I298</f>
        <v>-14251</v>
      </c>
      <c r="N298" s="41">
        <f>F298+J298</f>
        <v>-94392</v>
      </c>
      <c r="O298" s="26">
        <f>N298-M298</f>
        <v>-80141</v>
      </c>
      <c r="P298" s="26"/>
      <c r="Q298" s="83">
        <v>15274</v>
      </c>
      <c r="R298" s="42">
        <f>N298/Q298</f>
        <v>-6.1799135786303525</v>
      </c>
      <c r="S298" s="42">
        <f>O298/Q298</f>
        <v>-5.2468901401073724</v>
      </c>
    </row>
    <row r="299" spans="1:19" ht="16.5" x14ac:dyDescent="0.3">
      <c r="A299" s="22">
        <v>980</v>
      </c>
      <c r="B299" s="23">
        <v>6</v>
      </c>
      <c r="C299" s="15" t="s">
        <v>298</v>
      </c>
      <c r="D299" s="20">
        <v>37264</v>
      </c>
      <c r="E299" s="24">
        <v>22168</v>
      </c>
      <c r="F299" s="41">
        <v>61272</v>
      </c>
      <c r="H299" s="20">
        <v>37264</v>
      </c>
      <c r="I299" s="24">
        <v>-45919</v>
      </c>
      <c r="J299" s="41">
        <v>19872</v>
      </c>
      <c r="L299" s="26">
        <f>D299+H299</f>
        <v>74528</v>
      </c>
      <c r="M299" s="26">
        <f>E299+I299</f>
        <v>-23751</v>
      </c>
      <c r="N299" s="41">
        <f>F299+J299</f>
        <v>81144</v>
      </c>
      <c r="O299" s="26">
        <f>N299-M299</f>
        <v>104895</v>
      </c>
      <c r="P299" s="26"/>
      <c r="Q299" s="83">
        <v>33658</v>
      </c>
      <c r="R299" s="42">
        <f>N299/Q299</f>
        <v>2.4108384336561888</v>
      </c>
      <c r="S299" s="42">
        <f>O299/Q299</f>
        <v>3.1164953354328837</v>
      </c>
    </row>
    <row r="300" spans="1:19" ht="16.5" x14ac:dyDescent="0.3">
      <c r="A300" s="22">
        <v>981</v>
      </c>
      <c r="B300" s="23">
        <v>5</v>
      </c>
      <c r="C300" s="15" t="s">
        <v>299</v>
      </c>
      <c r="D300" s="20">
        <v>0</v>
      </c>
      <c r="E300" s="24">
        <v>0</v>
      </c>
      <c r="F300" s="41">
        <v>0</v>
      </c>
      <c r="H300" s="20">
        <v>0</v>
      </c>
      <c r="I300" s="24">
        <v>0</v>
      </c>
      <c r="J300" s="41">
        <v>0</v>
      </c>
      <c r="L300" s="26">
        <f>D300+H300</f>
        <v>0</v>
      </c>
      <c r="M300" s="26">
        <f>E300+I300</f>
        <v>0</v>
      </c>
      <c r="N300" s="41">
        <f>F300+J300</f>
        <v>0</v>
      </c>
      <c r="O300" s="26">
        <f>N300-M300</f>
        <v>0</v>
      </c>
      <c r="P300" s="26"/>
      <c r="Q300" s="83">
        <v>2186</v>
      </c>
      <c r="R300" s="42">
        <f>N300/Q300</f>
        <v>0</v>
      </c>
      <c r="S300" s="42">
        <f>O300/Q300</f>
        <v>0</v>
      </c>
    </row>
    <row r="301" spans="1:19" ht="16.5" x14ac:dyDescent="0.3">
      <c r="A301" s="22">
        <v>989</v>
      </c>
      <c r="B301" s="23">
        <v>14</v>
      </c>
      <c r="C301" s="15" t="s">
        <v>300</v>
      </c>
      <c r="D301" s="20">
        <v>114773</v>
      </c>
      <c r="E301" s="24">
        <v>11084</v>
      </c>
      <c r="F301" s="41">
        <v>0</v>
      </c>
      <c r="H301" s="20">
        <v>114773</v>
      </c>
      <c r="I301" s="24">
        <v>-42752</v>
      </c>
      <c r="J301" s="41">
        <v>-127512</v>
      </c>
      <c r="L301" s="26">
        <f>D301+H301</f>
        <v>229546</v>
      </c>
      <c r="M301" s="26">
        <f>E301+I301</f>
        <v>-31668</v>
      </c>
      <c r="N301" s="41">
        <f>F301+J301</f>
        <v>-127512</v>
      </c>
      <c r="O301" s="26">
        <f>N301-M301</f>
        <v>-95844</v>
      </c>
      <c r="P301" s="26"/>
      <c r="Q301" s="83">
        <v>5121</v>
      </c>
      <c r="R301" s="42">
        <f>N301/Q301</f>
        <v>-24.899824253075572</v>
      </c>
      <c r="S301" s="42">
        <f>O301/Q301</f>
        <v>-18.715875805506737</v>
      </c>
    </row>
    <row r="302" spans="1:19" ht="16.5" x14ac:dyDescent="0.3">
      <c r="A302" s="22">
        <v>992</v>
      </c>
      <c r="B302" s="23">
        <v>13</v>
      </c>
      <c r="C302" s="15" t="s">
        <v>301</v>
      </c>
      <c r="D302" s="20">
        <v>593243</v>
      </c>
      <c r="E302" s="24">
        <v>228011</v>
      </c>
      <c r="F302" s="41">
        <v>97704</v>
      </c>
      <c r="H302" s="20">
        <v>509772</v>
      </c>
      <c r="I302" s="24">
        <v>-91838</v>
      </c>
      <c r="J302" s="41">
        <v>-561384</v>
      </c>
      <c r="L302" s="26">
        <f>D302+H302</f>
        <v>1103015</v>
      </c>
      <c r="M302" s="26">
        <f>E302+I302</f>
        <v>136173</v>
      </c>
      <c r="N302" s="41">
        <f>F302+J302</f>
        <v>-463680</v>
      </c>
      <c r="O302" s="26">
        <f>N302-M302</f>
        <v>-599853</v>
      </c>
      <c r="P302" s="26"/>
      <c r="Q302" s="83">
        <v>17492</v>
      </c>
      <c r="R302" s="42">
        <f>N302/Q302</f>
        <v>-26.508117996798536</v>
      </c>
      <c r="S302" s="42">
        <f>O302/Q302</f>
        <v>-34.292991081637318</v>
      </c>
    </row>
    <row r="303" spans="1:19" x14ac:dyDescent="0.2">
      <c r="A303" s="22"/>
      <c r="B303" s="23"/>
      <c r="D303" s="20"/>
      <c r="E303" s="24"/>
      <c r="H303" s="20"/>
      <c r="I303" s="24"/>
    </row>
    <row r="304" spans="1:19" x14ac:dyDescent="0.2">
      <c r="A304" s="22"/>
      <c r="B304" s="23"/>
      <c r="D304" s="20"/>
      <c r="E304" s="24"/>
      <c r="H304" s="20"/>
      <c r="I304" s="24"/>
    </row>
    <row r="305" spans="1:9" x14ac:dyDescent="0.2">
      <c r="D305" s="20"/>
      <c r="H305" s="20"/>
    </row>
    <row r="306" spans="1:9" x14ac:dyDescent="0.2">
      <c r="D306" s="20"/>
      <c r="H306" s="20"/>
    </row>
    <row r="307" spans="1:9" x14ac:dyDescent="0.2">
      <c r="A307" s="25"/>
      <c r="B307" s="25"/>
      <c r="C307" s="25"/>
      <c r="D307" s="20"/>
      <c r="E307" s="25"/>
      <c r="H307" s="20"/>
      <c r="I307" s="25"/>
    </row>
    <row r="308" spans="1:9" x14ac:dyDescent="0.2">
      <c r="D308" s="20"/>
      <c r="H308" s="20"/>
    </row>
    <row r="309" spans="1:9" x14ac:dyDescent="0.2">
      <c r="D309" s="20"/>
      <c r="H309" s="20"/>
    </row>
    <row r="310" spans="1:9" x14ac:dyDescent="0.2">
      <c r="D310" s="20"/>
      <c r="H310" s="20"/>
    </row>
    <row r="311" spans="1:9" x14ac:dyDescent="0.2">
      <c r="D311" s="20"/>
      <c r="H311" s="20"/>
    </row>
    <row r="312" spans="1:9" x14ac:dyDescent="0.2">
      <c r="D312" s="20"/>
      <c r="H312" s="20"/>
    </row>
    <row r="313" spans="1:9" x14ac:dyDescent="0.2">
      <c r="D313" s="20"/>
      <c r="H313" s="20"/>
    </row>
    <row r="314" spans="1:9" x14ac:dyDescent="0.2">
      <c r="D314" s="20"/>
      <c r="H314" s="20"/>
    </row>
    <row r="315" spans="1:9" x14ac:dyDescent="0.2">
      <c r="D315" s="20"/>
      <c r="H315" s="20"/>
    </row>
    <row r="316" spans="1:9" x14ac:dyDescent="0.2">
      <c r="D316" s="20"/>
      <c r="H316" s="20"/>
    </row>
    <row r="317" spans="1:9" x14ac:dyDescent="0.2">
      <c r="D317" s="20"/>
      <c r="H317" s="20"/>
    </row>
    <row r="318" spans="1:9" x14ac:dyDescent="0.2">
      <c r="D318" s="20"/>
      <c r="H318" s="20"/>
    </row>
    <row r="319" spans="1:9" x14ac:dyDescent="0.2">
      <c r="D319" s="20"/>
      <c r="H319" s="20"/>
    </row>
    <row r="320" spans="1:9" x14ac:dyDescent="0.2">
      <c r="D320" s="20"/>
      <c r="H320" s="20"/>
    </row>
    <row r="321" spans="4:8" x14ac:dyDescent="0.2">
      <c r="D321" s="20"/>
      <c r="H321" s="20"/>
    </row>
    <row r="322" spans="4:8" x14ac:dyDescent="0.2">
      <c r="D322" s="20"/>
      <c r="H322" s="20"/>
    </row>
    <row r="323" spans="4:8" x14ac:dyDescent="0.2">
      <c r="D323" s="20"/>
      <c r="H323" s="20"/>
    </row>
    <row r="324" spans="4:8" x14ac:dyDescent="0.2">
      <c r="D324" s="20"/>
      <c r="H324" s="20"/>
    </row>
    <row r="325" spans="4:8" x14ac:dyDescent="0.2">
      <c r="D325" s="20"/>
      <c r="H325" s="20"/>
    </row>
    <row r="326" spans="4:8" x14ac:dyDescent="0.2">
      <c r="D326" s="20"/>
      <c r="H326" s="20"/>
    </row>
    <row r="327" spans="4:8" x14ac:dyDescent="0.2">
      <c r="D327" s="20"/>
      <c r="H327" s="20"/>
    </row>
    <row r="328" spans="4:8" x14ac:dyDescent="0.2">
      <c r="D328" s="26"/>
      <c r="H328" s="26"/>
    </row>
    <row r="329" spans="4:8" x14ac:dyDescent="0.2">
      <c r="D329" s="26"/>
      <c r="H329" s="26"/>
    </row>
    <row r="330" spans="4:8" x14ac:dyDescent="0.2">
      <c r="D330" s="26"/>
      <c r="H330" s="26"/>
    </row>
    <row r="331" spans="4:8" x14ac:dyDescent="0.2">
      <c r="D331" s="26"/>
      <c r="H331" s="26"/>
    </row>
    <row r="332" spans="4:8" x14ac:dyDescent="0.2">
      <c r="D332" s="26"/>
      <c r="H332" s="26"/>
    </row>
    <row r="333" spans="4:8" x14ac:dyDescent="0.2">
      <c r="D333" s="26"/>
      <c r="H333" s="26"/>
    </row>
    <row r="334" spans="4:8" x14ac:dyDescent="0.2">
      <c r="D334" s="26"/>
      <c r="H334" s="26"/>
    </row>
    <row r="335" spans="4:8" x14ac:dyDescent="0.2">
      <c r="D335" s="26"/>
      <c r="H335" s="26"/>
    </row>
    <row r="336" spans="4:8" x14ac:dyDescent="0.2">
      <c r="D336" s="26"/>
      <c r="H336" s="26"/>
    </row>
    <row r="337" spans="4:8" x14ac:dyDescent="0.2">
      <c r="D337" s="26"/>
      <c r="H337" s="26"/>
    </row>
    <row r="338" spans="4:8" x14ac:dyDescent="0.2">
      <c r="D338" s="26"/>
      <c r="H338" s="26"/>
    </row>
    <row r="339" spans="4:8" x14ac:dyDescent="0.2">
      <c r="D339" s="26"/>
      <c r="H339" s="26"/>
    </row>
    <row r="340" spans="4:8" x14ac:dyDescent="0.2">
      <c r="D340" s="26"/>
      <c r="H340" s="26"/>
    </row>
    <row r="341" spans="4:8" x14ac:dyDescent="0.2">
      <c r="D341" s="26"/>
      <c r="H341" s="26"/>
    </row>
    <row r="342" spans="4:8" x14ac:dyDescent="0.2">
      <c r="D342" s="26"/>
      <c r="H342" s="26"/>
    </row>
    <row r="343" spans="4:8" x14ac:dyDescent="0.2">
      <c r="D343" s="26"/>
      <c r="H343" s="26"/>
    </row>
    <row r="344" spans="4:8" x14ac:dyDescent="0.2">
      <c r="D344" s="26"/>
      <c r="H344" s="26"/>
    </row>
    <row r="345" spans="4:8" x14ac:dyDescent="0.2">
      <c r="D345" s="26"/>
      <c r="H345" s="26"/>
    </row>
  </sheetData>
  <autoFilter ref="A10:S10" xr:uid="{E9BDAB7E-E030-43AC-BB0A-DCD6D86FBF44}">
    <sortState xmlns:xlrd2="http://schemas.microsoft.com/office/spreadsheetml/2017/richdata2" ref="A11:S302">
      <sortCondition ref="A10"/>
    </sortState>
  </autoFilter>
  <phoneticPr fontId="16" type="noConversion"/>
  <conditionalFormatting sqref="Q11:Q301">
    <cfRule type="cellIs" dxfId="0" priority="1" operator="lessThan">
      <formula>0</formula>
    </cfRule>
  </conditionalFormatting>
  <hyperlinks>
    <hyperlink ref="A7" r:id="rId1" display="https://www.oph.fi/sites/default/files/documents/Opetus- ja kulttuuritoimen rahoitus 2026.pdf" xr:uid="{C8DC221E-2126-4AFA-B478-981AB206B9D9}"/>
  </hyperlinks>
  <pageMargins left="0.7" right="0.7" top="0.75" bottom="0.75" header="0.3" footer="0.3"/>
  <ignoredErrors>
    <ignoredError sqref="G10 K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9D0E0-85D9-4A9E-BAF3-A7FFA755B057}">
  <dimension ref="A1:N352"/>
  <sheetViews>
    <sheetView zoomScaleNormal="100" workbookViewId="0">
      <pane xSplit="2" ySplit="10" topLeftCell="C11" activePane="bottomRight" state="frozen"/>
      <selection pane="topRight" activeCell="C1" sqref="C1"/>
      <selection pane="bottomLeft" activeCell="A6" sqref="A6"/>
      <selection pane="bottomRight" activeCell="B11" sqref="B11"/>
    </sheetView>
  </sheetViews>
  <sheetFormatPr defaultRowHeight="15" x14ac:dyDescent="0.25"/>
  <cols>
    <col min="1" max="1" width="5.140625" style="15" bestFit="1" customWidth="1"/>
    <col min="2" max="2" width="18" style="15" bestFit="1" customWidth="1"/>
    <col min="3" max="4" width="17.85546875" customWidth="1"/>
    <col min="5" max="5" width="34.5703125" bestFit="1" customWidth="1"/>
    <col min="6" max="6" width="21" style="51" customWidth="1"/>
    <col min="7" max="7" width="17" customWidth="1"/>
    <col min="8" max="8" width="25" style="4" customWidth="1"/>
    <col min="9" max="9" width="26" style="51" bestFit="1" customWidth="1"/>
    <col min="10" max="10" width="8.85546875" style="51" customWidth="1"/>
    <col min="11" max="11" width="17.140625" customWidth="1"/>
    <col min="12" max="12" width="17" customWidth="1"/>
    <col min="13" max="13" width="16" bestFit="1" customWidth="1"/>
  </cols>
  <sheetData>
    <row r="1" spans="1:14" ht="26.25" x14ac:dyDescent="0.4">
      <c r="C1" s="56" t="s">
        <v>0</v>
      </c>
    </row>
    <row r="2" spans="1:14" ht="26.25" x14ac:dyDescent="0.4">
      <c r="A2" s="29"/>
      <c r="C2" s="56" t="s">
        <v>1</v>
      </c>
    </row>
    <row r="3" spans="1:14" x14ac:dyDescent="0.25">
      <c r="A3" s="29"/>
      <c r="C3" s="1" t="s">
        <v>315</v>
      </c>
      <c r="E3" s="2"/>
      <c r="F3" s="52"/>
      <c r="G3" s="2"/>
      <c r="H3" s="5"/>
      <c r="I3" s="52"/>
      <c r="J3" s="52"/>
      <c r="L3" s="2"/>
    </row>
    <row r="4" spans="1:14" x14ac:dyDescent="0.25">
      <c r="A4" s="29"/>
      <c r="C4" s="1" t="s">
        <v>333</v>
      </c>
      <c r="E4" s="2"/>
      <c r="F4" s="52"/>
      <c r="G4" s="2"/>
      <c r="H4" s="5"/>
      <c r="I4" s="52"/>
      <c r="J4" s="52"/>
      <c r="L4" s="2"/>
    </row>
    <row r="5" spans="1:14" x14ac:dyDescent="0.25">
      <c r="A5" s="29"/>
      <c r="C5" t="s">
        <v>334</v>
      </c>
      <c r="E5" s="2"/>
      <c r="F5" s="52"/>
      <c r="G5" s="2"/>
      <c r="H5" s="5"/>
      <c r="I5" s="52"/>
      <c r="J5" s="52"/>
      <c r="L5" s="2"/>
    </row>
    <row r="6" spans="1:14" x14ac:dyDescent="0.25">
      <c r="A6" s="29"/>
      <c r="C6" s="113" t="s">
        <v>332</v>
      </c>
      <c r="E6" s="2"/>
      <c r="F6" s="52"/>
      <c r="G6" s="2"/>
      <c r="H6" s="5"/>
      <c r="I6" s="52"/>
      <c r="J6" s="52"/>
      <c r="L6" s="2"/>
    </row>
    <row r="7" spans="1:14" x14ac:dyDescent="0.25">
      <c r="A7" s="29"/>
      <c r="C7" s="113"/>
      <c r="E7" s="2"/>
      <c r="F7" s="52"/>
      <c r="G7" s="2"/>
      <c r="H7" s="5"/>
      <c r="I7" s="52"/>
      <c r="J7" s="52"/>
      <c r="K7" t="s">
        <v>313</v>
      </c>
      <c r="L7" s="2"/>
    </row>
    <row r="8" spans="1:14" x14ac:dyDescent="0.25">
      <c r="A8" s="29"/>
      <c r="C8" s="113"/>
      <c r="E8" s="2"/>
      <c r="F8" s="52"/>
      <c r="G8" s="2"/>
      <c r="H8" s="5"/>
      <c r="I8" s="52"/>
      <c r="J8" s="52"/>
      <c r="K8" t="s">
        <v>314</v>
      </c>
      <c r="L8" s="2"/>
    </row>
    <row r="9" spans="1:14" ht="90" x14ac:dyDescent="0.25">
      <c r="A9" s="18"/>
      <c r="B9" s="19"/>
      <c r="C9" s="9" t="s">
        <v>5</v>
      </c>
      <c r="D9" s="9" t="s">
        <v>6</v>
      </c>
      <c r="E9" s="10" t="s">
        <v>310</v>
      </c>
      <c r="F9" s="11" t="s">
        <v>317</v>
      </c>
      <c r="G9" s="9" t="s">
        <v>311</v>
      </c>
      <c r="H9" s="12" t="s">
        <v>312</v>
      </c>
      <c r="I9" s="11" t="s">
        <v>318</v>
      </c>
      <c r="J9" s="9"/>
      <c r="K9" s="13" t="s">
        <v>2</v>
      </c>
      <c r="L9" s="13" t="s">
        <v>3</v>
      </c>
      <c r="M9" s="13" t="s">
        <v>4</v>
      </c>
    </row>
    <row r="10" spans="1:14" s="64" customFormat="1" ht="42" customHeight="1" x14ac:dyDescent="0.25">
      <c r="A10" s="57"/>
      <c r="B10" s="58"/>
      <c r="C10" s="59">
        <f>SUM(C11:C302)</f>
        <v>31522</v>
      </c>
      <c r="D10" s="59">
        <f t="shared" ref="D10:L10" si="0">SUM(D11:D302)</f>
        <v>24928</v>
      </c>
      <c r="E10" s="60">
        <f t="shared" si="0"/>
        <v>56450</v>
      </c>
      <c r="F10" s="61">
        <f t="shared" si="0"/>
        <v>93481200</v>
      </c>
      <c r="G10" s="59">
        <f t="shared" si="0"/>
        <v>73000</v>
      </c>
      <c r="H10" s="60">
        <f t="shared" si="0"/>
        <v>-16550</v>
      </c>
      <c r="I10" s="61">
        <f t="shared" si="0"/>
        <v>-27406800</v>
      </c>
      <c r="J10" s="59"/>
      <c r="K10" s="59">
        <f t="shared" si="0"/>
        <v>6337</v>
      </c>
      <c r="L10" s="59">
        <f t="shared" si="0"/>
        <v>4487</v>
      </c>
      <c r="M10" s="62">
        <f>L10/K10-1</f>
        <v>-0.29193624743569513</v>
      </c>
      <c r="N10" s="63"/>
    </row>
    <row r="11" spans="1:14" x14ac:dyDescent="0.25">
      <c r="A11" s="21">
        <v>5</v>
      </c>
      <c r="B11" s="17" t="s">
        <v>13</v>
      </c>
      <c r="C11" s="33">
        <v>23</v>
      </c>
      <c r="D11" s="33">
        <v>39</v>
      </c>
      <c r="E11" s="34">
        <v>62</v>
      </c>
      <c r="F11" s="3">
        <f>1656*E11</f>
        <v>102672</v>
      </c>
      <c r="G11" s="33">
        <v>25</v>
      </c>
      <c r="H11" s="6">
        <v>37</v>
      </c>
      <c r="I11" s="8">
        <f>1656*H11</f>
        <v>61272</v>
      </c>
      <c r="J11" s="53"/>
      <c r="K11" s="33">
        <v>10</v>
      </c>
      <c r="L11" s="33">
        <v>10</v>
      </c>
      <c r="M11" s="33">
        <v>0</v>
      </c>
    </row>
    <row r="12" spans="1:14" x14ac:dyDescent="0.25">
      <c r="A12" s="21">
        <v>9</v>
      </c>
      <c r="B12" s="17" t="s">
        <v>14</v>
      </c>
      <c r="C12" s="33">
        <v>0</v>
      </c>
      <c r="D12" s="33">
        <v>0</v>
      </c>
      <c r="E12" s="34">
        <v>0</v>
      </c>
      <c r="F12" s="3">
        <f t="shared" ref="F12:F75" si="1">1656*E12</f>
        <v>0</v>
      </c>
      <c r="G12" s="33">
        <v>32</v>
      </c>
      <c r="H12" s="6">
        <v>-32</v>
      </c>
      <c r="I12" s="8">
        <f t="shared" ref="I12:I75" si="2">1656*H12</f>
        <v>-52992</v>
      </c>
      <c r="J12" s="53"/>
      <c r="K12" s="33">
        <v>0</v>
      </c>
      <c r="L12" s="33">
        <v>0</v>
      </c>
      <c r="M12" s="33" t="s">
        <v>7</v>
      </c>
    </row>
    <row r="13" spans="1:14" x14ac:dyDescent="0.25">
      <c r="A13" s="21">
        <v>10</v>
      </c>
      <c r="B13" s="17" t="s">
        <v>15</v>
      </c>
      <c r="C13" s="33">
        <v>10</v>
      </c>
      <c r="D13" s="33">
        <v>10</v>
      </c>
      <c r="E13" s="34">
        <v>20</v>
      </c>
      <c r="F13" s="3">
        <f t="shared" si="1"/>
        <v>33120</v>
      </c>
      <c r="G13" s="33">
        <v>153</v>
      </c>
      <c r="H13" s="6">
        <v>-133</v>
      </c>
      <c r="I13" s="8">
        <f t="shared" si="2"/>
        <v>-220248</v>
      </c>
      <c r="J13" s="53"/>
      <c r="K13" s="33">
        <v>2</v>
      </c>
      <c r="L13" s="33">
        <v>3</v>
      </c>
      <c r="M13" s="33">
        <v>50</v>
      </c>
    </row>
    <row r="14" spans="1:14" x14ac:dyDescent="0.25">
      <c r="A14" s="21">
        <v>16</v>
      </c>
      <c r="B14" s="17" t="s">
        <v>16</v>
      </c>
      <c r="C14" s="33">
        <v>19</v>
      </c>
      <c r="D14" s="33">
        <v>49</v>
      </c>
      <c r="E14" s="34">
        <v>68</v>
      </c>
      <c r="F14" s="3">
        <f t="shared" si="1"/>
        <v>112608</v>
      </c>
      <c r="G14" s="33">
        <v>36</v>
      </c>
      <c r="H14" s="6">
        <v>32</v>
      </c>
      <c r="I14" s="8">
        <f t="shared" si="2"/>
        <v>52992</v>
      </c>
      <c r="J14" s="53"/>
      <c r="K14" s="33">
        <v>10</v>
      </c>
      <c r="L14" s="33">
        <v>7</v>
      </c>
      <c r="M14" s="33">
        <v>-30</v>
      </c>
    </row>
    <row r="15" spans="1:14" x14ac:dyDescent="0.25">
      <c r="A15" s="21">
        <v>18</v>
      </c>
      <c r="B15" s="17" t="s">
        <v>17</v>
      </c>
      <c r="C15" s="33">
        <v>0</v>
      </c>
      <c r="D15" s="33">
        <v>0</v>
      </c>
      <c r="E15" s="34">
        <v>0</v>
      </c>
      <c r="F15" s="3">
        <f t="shared" si="1"/>
        <v>0</v>
      </c>
      <c r="G15" s="33">
        <v>0</v>
      </c>
      <c r="H15" s="6">
        <v>0</v>
      </c>
      <c r="I15" s="8">
        <f t="shared" si="2"/>
        <v>0</v>
      </c>
      <c r="J15" s="53"/>
      <c r="K15" s="33">
        <v>0</v>
      </c>
      <c r="L15" s="33">
        <v>0</v>
      </c>
      <c r="M15" s="33" t="s">
        <v>7</v>
      </c>
    </row>
    <row r="16" spans="1:14" x14ac:dyDescent="0.25">
      <c r="A16" s="21">
        <v>19</v>
      </c>
      <c r="B16" s="17" t="s">
        <v>18</v>
      </c>
      <c r="C16" s="33">
        <v>0</v>
      </c>
      <c r="D16" s="33">
        <v>0</v>
      </c>
      <c r="E16" s="34">
        <v>0</v>
      </c>
      <c r="F16" s="3">
        <f t="shared" si="1"/>
        <v>0</v>
      </c>
      <c r="G16" s="33">
        <v>5</v>
      </c>
      <c r="H16" s="6">
        <v>-5</v>
      </c>
      <c r="I16" s="8">
        <f t="shared" si="2"/>
        <v>-8280</v>
      </c>
      <c r="J16" s="53"/>
      <c r="K16" s="33">
        <v>0</v>
      </c>
      <c r="L16" s="33">
        <v>0</v>
      </c>
      <c r="M16" s="33" t="s">
        <v>7</v>
      </c>
    </row>
    <row r="17" spans="1:13" x14ac:dyDescent="0.25">
      <c r="A17" s="21">
        <v>20</v>
      </c>
      <c r="B17" s="17" t="s">
        <v>19</v>
      </c>
      <c r="C17" s="33">
        <v>0</v>
      </c>
      <c r="D17" s="33">
        <v>0</v>
      </c>
      <c r="E17" s="34">
        <v>0</v>
      </c>
      <c r="F17" s="3">
        <f t="shared" si="1"/>
        <v>0</v>
      </c>
      <c r="G17" s="33">
        <v>85</v>
      </c>
      <c r="H17" s="6">
        <v>-85</v>
      </c>
      <c r="I17" s="8">
        <f t="shared" si="2"/>
        <v>-140760</v>
      </c>
      <c r="J17" s="53"/>
      <c r="K17" s="33">
        <v>0</v>
      </c>
      <c r="L17" s="33">
        <v>0</v>
      </c>
      <c r="M17" s="33" t="s">
        <v>7</v>
      </c>
    </row>
    <row r="18" spans="1:13" x14ac:dyDescent="0.25">
      <c r="A18" s="21">
        <v>46</v>
      </c>
      <c r="B18" s="17" t="s">
        <v>20</v>
      </c>
      <c r="C18" s="33">
        <v>0</v>
      </c>
      <c r="D18" s="33">
        <v>0</v>
      </c>
      <c r="E18" s="34">
        <v>0</v>
      </c>
      <c r="F18" s="3">
        <f t="shared" si="1"/>
        <v>0</v>
      </c>
      <c r="G18" s="33">
        <v>6</v>
      </c>
      <c r="H18" s="6">
        <v>-6</v>
      </c>
      <c r="I18" s="8">
        <f t="shared" si="2"/>
        <v>-9936</v>
      </c>
      <c r="J18" s="53"/>
      <c r="K18" s="33">
        <v>0</v>
      </c>
      <c r="L18" s="33">
        <v>0</v>
      </c>
      <c r="M18" s="33" t="s">
        <v>7</v>
      </c>
    </row>
    <row r="19" spans="1:13" x14ac:dyDescent="0.25">
      <c r="A19" s="21">
        <v>47</v>
      </c>
      <c r="B19" s="17" t="s">
        <v>21</v>
      </c>
      <c r="C19" s="33">
        <v>8</v>
      </c>
      <c r="D19" s="33">
        <v>0</v>
      </c>
      <c r="E19" s="34">
        <v>8</v>
      </c>
      <c r="F19" s="3">
        <f t="shared" si="1"/>
        <v>13248</v>
      </c>
      <c r="G19" s="33">
        <v>0</v>
      </c>
      <c r="H19" s="6">
        <v>8</v>
      </c>
      <c r="I19" s="8">
        <f t="shared" si="2"/>
        <v>13248</v>
      </c>
      <c r="J19" s="53"/>
      <c r="K19" s="33">
        <v>0</v>
      </c>
      <c r="L19" s="33">
        <v>0</v>
      </c>
      <c r="M19" s="33" t="s">
        <v>7</v>
      </c>
    </row>
    <row r="20" spans="1:13" x14ac:dyDescent="0.25">
      <c r="A20" s="21">
        <v>49</v>
      </c>
      <c r="B20" s="17" t="s">
        <v>22</v>
      </c>
      <c r="C20" s="33">
        <v>5052</v>
      </c>
      <c r="D20" s="33">
        <v>3937</v>
      </c>
      <c r="E20" s="34">
        <v>8989</v>
      </c>
      <c r="F20" s="3">
        <f t="shared" si="1"/>
        <v>14885784</v>
      </c>
      <c r="G20" s="33">
        <v>11531</v>
      </c>
      <c r="H20" s="6">
        <v>-2542</v>
      </c>
      <c r="I20" s="8">
        <f t="shared" si="2"/>
        <v>-4209552</v>
      </c>
      <c r="J20" s="53"/>
      <c r="K20" s="33">
        <v>972</v>
      </c>
      <c r="L20" s="33">
        <v>520</v>
      </c>
      <c r="M20" s="33">
        <v>-47</v>
      </c>
    </row>
    <row r="21" spans="1:13" x14ac:dyDescent="0.25">
      <c r="A21" s="21">
        <v>50</v>
      </c>
      <c r="B21" s="17" t="s">
        <v>23</v>
      </c>
      <c r="C21" s="33">
        <v>11</v>
      </c>
      <c r="D21" s="33">
        <v>13</v>
      </c>
      <c r="E21" s="34">
        <v>24</v>
      </c>
      <c r="F21" s="3">
        <f t="shared" si="1"/>
        <v>39744</v>
      </c>
      <c r="G21" s="33">
        <v>83</v>
      </c>
      <c r="H21" s="6">
        <v>-59</v>
      </c>
      <c r="I21" s="8">
        <f t="shared" si="2"/>
        <v>-97704</v>
      </c>
      <c r="J21" s="53"/>
      <c r="K21" s="33">
        <v>1</v>
      </c>
      <c r="L21" s="33">
        <v>6</v>
      </c>
      <c r="M21" s="33">
        <v>500</v>
      </c>
    </row>
    <row r="22" spans="1:13" x14ac:dyDescent="0.25">
      <c r="A22" s="21">
        <v>51</v>
      </c>
      <c r="B22" s="17" t="s">
        <v>24</v>
      </c>
      <c r="C22" s="33">
        <v>0</v>
      </c>
      <c r="D22" s="33">
        <v>0</v>
      </c>
      <c r="E22" s="34">
        <v>0</v>
      </c>
      <c r="F22" s="3">
        <f t="shared" si="1"/>
        <v>0</v>
      </c>
      <c r="G22" s="33">
        <v>70</v>
      </c>
      <c r="H22" s="6">
        <v>-70</v>
      </c>
      <c r="I22" s="8">
        <f t="shared" si="2"/>
        <v>-115920</v>
      </c>
      <c r="J22" s="53"/>
      <c r="K22" s="33">
        <v>0</v>
      </c>
      <c r="L22" s="33">
        <v>0</v>
      </c>
      <c r="M22" s="33" t="s">
        <v>7</v>
      </c>
    </row>
    <row r="23" spans="1:13" x14ac:dyDescent="0.25">
      <c r="A23" s="21">
        <v>52</v>
      </c>
      <c r="B23" s="17" t="s">
        <v>25</v>
      </c>
      <c r="C23" s="33">
        <v>5</v>
      </c>
      <c r="D23" s="33">
        <v>1</v>
      </c>
      <c r="E23" s="34">
        <v>6</v>
      </c>
      <c r="F23" s="3">
        <f t="shared" si="1"/>
        <v>9936</v>
      </c>
      <c r="G23" s="33">
        <v>21</v>
      </c>
      <c r="H23" s="6">
        <v>-15</v>
      </c>
      <c r="I23" s="8">
        <f t="shared" si="2"/>
        <v>-24840</v>
      </c>
      <c r="J23" s="53"/>
      <c r="K23" s="33">
        <v>2</v>
      </c>
      <c r="L23" s="33">
        <v>2</v>
      </c>
      <c r="M23" s="33">
        <v>0</v>
      </c>
    </row>
    <row r="24" spans="1:13" x14ac:dyDescent="0.25">
      <c r="A24" s="21">
        <v>61</v>
      </c>
      <c r="B24" s="17" t="s">
        <v>26</v>
      </c>
      <c r="C24" s="33">
        <v>250</v>
      </c>
      <c r="D24" s="33">
        <v>72</v>
      </c>
      <c r="E24" s="34">
        <v>322</v>
      </c>
      <c r="F24" s="3">
        <f t="shared" si="1"/>
        <v>533232</v>
      </c>
      <c r="G24" s="33">
        <v>472</v>
      </c>
      <c r="H24" s="6">
        <v>-150</v>
      </c>
      <c r="I24" s="8">
        <f t="shared" si="2"/>
        <v>-248400</v>
      </c>
      <c r="J24" s="53"/>
      <c r="K24" s="33">
        <v>18</v>
      </c>
      <c r="L24" s="33">
        <v>8</v>
      </c>
      <c r="M24" s="33">
        <v>-56</v>
      </c>
    </row>
    <row r="25" spans="1:13" x14ac:dyDescent="0.25">
      <c r="A25" s="21">
        <v>69</v>
      </c>
      <c r="B25" s="17" t="s">
        <v>27</v>
      </c>
      <c r="C25" s="33">
        <v>0</v>
      </c>
      <c r="D25" s="33">
        <v>0</v>
      </c>
      <c r="E25" s="34">
        <v>0</v>
      </c>
      <c r="F25" s="3">
        <f t="shared" si="1"/>
        <v>0</v>
      </c>
      <c r="G25" s="33">
        <v>4</v>
      </c>
      <c r="H25" s="6">
        <v>-4</v>
      </c>
      <c r="I25" s="8">
        <f t="shared" si="2"/>
        <v>-6624</v>
      </c>
      <c r="J25" s="53"/>
      <c r="K25" s="33">
        <v>0</v>
      </c>
      <c r="L25" s="33">
        <v>0</v>
      </c>
      <c r="M25" s="33" t="s">
        <v>7</v>
      </c>
    </row>
    <row r="26" spans="1:13" x14ac:dyDescent="0.25">
      <c r="A26" s="21">
        <v>71</v>
      </c>
      <c r="B26" s="17" t="s">
        <v>28</v>
      </c>
      <c r="C26" s="33">
        <v>56</v>
      </c>
      <c r="D26" s="33">
        <v>27</v>
      </c>
      <c r="E26" s="34">
        <v>83</v>
      </c>
      <c r="F26" s="3">
        <f t="shared" si="1"/>
        <v>137448</v>
      </c>
      <c r="G26" s="33">
        <v>28</v>
      </c>
      <c r="H26" s="6">
        <v>55</v>
      </c>
      <c r="I26" s="8">
        <f t="shared" si="2"/>
        <v>91080</v>
      </c>
      <c r="J26" s="53"/>
      <c r="K26" s="33">
        <v>7</v>
      </c>
      <c r="L26" s="33">
        <v>0</v>
      </c>
      <c r="M26" s="33">
        <v>-100</v>
      </c>
    </row>
    <row r="27" spans="1:13" x14ac:dyDescent="0.25">
      <c r="A27" s="21">
        <v>72</v>
      </c>
      <c r="B27" s="17" t="s">
        <v>302</v>
      </c>
      <c r="C27" s="33"/>
      <c r="D27" s="33"/>
      <c r="E27" s="34"/>
      <c r="F27" s="3">
        <f t="shared" si="1"/>
        <v>0</v>
      </c>
      <c r="G27" s="33"/>
      <c r="H27" s="34"/>
      <c r="I27" s="8">
        <f t="shared" si="2"/>
        <v>0</v>
      </c>
      <c r="J27" s="54"/>
      <c r="K27" s="33"/>
      <c r="L27" s="33"/>
      <c r="M27" s="33"/>
    </row>
    <row r="28" spans="1:13" x14ac:dyDescent="0.25">
      <c r="A28" s="21">
        <v>74</v>
      </c>
      <c r="B28" s="17" t="s">
        <v>30</v>
      </c>
      <c r="C28" s="33">
        <v>0</v>
      </c>
      <c r="D28" s="33">
        <v>0</v>
      </c>
      <c r="E28" s="34">
        <v>0</v>
      </c>
      <c r="F28" s="3">
        <f t="shared" si="1"/>
        <v>0</v>
      </c>
      <c r="G28" s="33">
        <v>0</v>
      </c>
      <c r="H28" s="6">
        <v>0</v>
      </c>
      <c r="I28" s="8">
        <f t="shared" si="2"/>
        <v>0</v>
      </c>
      <c r="J28" s="53"/>
      <c r="K28" s="33">
        <v>0</v>
      </c>
      <c r="L28" s="33">
        <v>0</v>
      </c>
      <c r="M28" s="33" t="s">
        <v>7</v>
      </c>
    </row>
    <row r="29" spans="1:13" x14ac:dyDescent="0.25">
      <c r="A29" s="21">
        <v>75</v>
      </c>
      <c r="B29" s="17" t="s">
        <v>31</v>
      </c>
      <c r="C29" s="33">
        <v>125</v>
      </c>
      <c r="D29" s="33">
        <v>173</v>
      </c>
      <c r="E29" s="34">
        <v>298</v>
      </c>
      <c r="F29" s="3">
        <f t="shared" si="1"/>
        <v>493488</v>
      </c>
      <c r="G29" s="33">
        <v>180</v>
      </c>
      <c r="H29" s="6">
        <v>118</v>
      </c>
      <c r="I29" s="8">
        <f t="shared" si="2"/>
        <v>195408</v>
      </c>
      <c r="J29" s="53"/>
      <c r="K29" s="33">
        <v>55</v>
      </c>
      <c r="L29" s="33">
        <v>31</v>
      </c>
      <c r="M29" s="33">
        <v>-44</v>
      </c>
    </row>
    <row r="30" spans="1:13" x14ac:dyDescent="0.25">
      <c r="A30" s="21">
        <v>77</v>
      </c>
      <c r="B30" s="17" t="s">
        <v>32</v>
      </c>
      <c r="C30" s="33">
        <v>0</v>
      </c>
      <c r="D30" s="33">
        <v>8</v>
      </c>
      <c r="E30" s="34">
        <v>8</v>
      </c>
      <c r="F30" s="3">
        <f t="shared" si="1"/>
        <v>13248</v>
      </c>
      <c r="G30" s="33">
        <v>0</v>
      </c>
      <c r="H30" s="6">
        <v>8</v>
      </c>
      <c r="I30" s="8">
        <f t="shared" si="2"/>
        <v>13248</v>
      </c>
      <c r="J30" s="53"/>
      <c r="K30" s="33">
        <v>2</v>
      </c>
      <c r="L30" s="33">
        <v>1</v>
      </c>
      <c r="M30" s="33">
        <v>-50</v>
      </c>
    </row>
    <row r="31" spans="1:13" x14ac:dyDescent="0.25">
      <c r="A31" s="21">
        <v>78</v>
      </c>
      <c r="B31" s="17" t="s">
        <v>33</v>
      </c>
      <c r="C31" s="33">
        <v>26</v>
      </c>
      <c r="D31" s="33">
        <v>0</v>
      </c>
      <c r="E31" s="34">
        <v>26</v>
      </c>
      <c r="F31" s="3">
        <f t="shared" si="1"/>
        <v>43056</v>
      </c>
      <c r="G31" s="33">
        <v>87</v>
      </c>
      <c r="H31" s="6">
        <v>-61</v>
      </c>
      <c r="I31" s="8">
        <f t="shared" si="2"/>
        <v>-101016</v>
      </c>
      <c r="J31" s="53"/>
      <c r="K31" s="33">
        <v>0</v>
      </c>
      <c r="L31" s="33">
        <v>6</v>
      </c>
      <c r="M31" s="33" t="s">
        <v>7</v>
      </c>
    </row>
    <row r="32" spans="1:13" x14ac:dyDescent="0.25">
      <c r="A32" s="21">
        <v>79</v>
      </c>
      <c r="B32" s="17" t="s">
        <v>34</v>
      </c>
      <c r="C32" s="33">
        <v>4</v>
      </c>
      <c r="D32" s="33">
        <v>5</v>
      </c>
      <c r="E32" s="34">
        <v>9</v>
      </c>
      <c r="F32" s="3">
        <f t="shared" si="1"/>
        <v>14904</v>
      </c>
      <c r="G32" s="33">
        <v>35</v>
      </c>
      <c r="H32" s="6">
        <v>-26</v>
      </c>
      <c r="I32" s="8">
        <f t="shared" si="2"/>
        <v>-43056</v>
      </c>
      <c r="J32" s="53"/>
      <c r="K32" s="33">
        <v>1</v>
      </c>
      <c r="L32" s="33">
        <v>0</v>
      </c>
      <c r="M32" s="33">
        <v>-100</v>
      </c>
    </row>
    <row r="33" spans="1:13" x14ac:dyDescent="0.25">
      <c r="A33" s="21">
        <v>81</v>
      </c>
      <c r="B33" s="17" t="s">
        <v>35</v>
      </c>
      <c r="C33" s="33">
        <v>5</v>
      </c>
      <c r="D33" s="33">
        <v>0</v>
      </c>
      <c r="E33" s="34">
        <v>5</v>
      </c>
      <c r="F33" s="3">
        <f t="shared" si="1"/>
        <v>8280</v>
      </c>
      <c r="G33" s="33">
        <v>7</v>
      </c>
      <c r="H33" s="6">
        <v>-2</v>
      </c>
      <c r="I33" s="8">
        <f t="shared" si="2"/>
        <v>-3312</v>
      </c>
      <c r="J33" s="53"/>
      <c r="K33" s="33">
        <v>0</v>
      </c>
      <c r="L33" s="33">
        <v>1</v>
      </c>
      <c r="M33" s="33" t="s">
        <v>7</v>
      </c>
    </row>
    <row r="34" spans="1:13" x14ac:dyDescent="0.25">
      <c r="A34" s="21">
        <v>82</v>
      </c>
      <c r="B34" s="17" t="s">
        <v>36</v>
      </c>
      <c r="C34" s="33">
        <v>0</v>
      </c>
      <c r="D34" s="33">
        <v>4</v>
      </c>
      <c r="E34" s="34">
        <v>4</v>
      </c>
      <c r="F34" s="3">
        <f t="shared" si="1"/>
        <v>6624</v>
      </c>
      <c r="G34" s="33">
        <v>2</v>
      </c>
      <c r="H34" s="6">
        <v>2</v>
      </c>
      <c r="I34" s="8">
        <f t="shared" si="2"/>
        <v>3312</v>
      </c>
      <c r="J34" s="53"/>
      <c r="K34" s="33">
        <v>0</v>
      </c>
      <c r="L34" s="33">
        <v>0</v>
      </c>
      <c r="M34" s="33" t="s">
        <v>7</v>
      </c>
    </row>
    <row r="35" spans="1:13" x14ac:dyDescent="0.25">
      <c r="A35" s="21">
        <v>86</v>
      </c>
      <c r="B35" s="17" t="s">
        <v>37</v>
      </c>
      <c r="C35" s="33">
        <v>5</v>
      </c>
      <c r="D35" s="33">
        <v>0</v>
      </c>
      <c r="E35" s="34">
        <v>5</v>
      </c>
      <c r="F35" s="3">
        <f t="shared" si="1"/>
        <v>8280</v>
      </c>
      <c r="G35" s="33">
        <v>43</v>
      </c>
      <c r="H35" s="6">
        <v>-38</v>
      </c>
      <c r="I35" s="8">
        <f t="shared" si="2"/>
        <v>-62928</v>
      </c>
      <c r="J35" s="53"/>
      <c r="K35" s="33">
        <v>2</v>
      </c>
      <c r="L35" s="33">
        <v>0</v>
      </c>
      <c r="M35" s="33">
        <v>-100</v>
      </c>
    </row>
    <row r="36" spans="1:13" x14ac:dyDescent="0.25">
      <c r="A36" s="21">
        <v>90</v>
      </c>
      <c r="B36" s="17" t="s">
        <v>38</v>
      </c>
      <c r="C36" s="33">
        <v>10</v>
      </c>
      <c r="D36" s="33">
        <v>20</v>
      </c>
      <c r="E36" s="34">
        <v>30</v>
      </c>
      <c r="F36" s="3">
        <f t="shared" si="1"/>
        <v>49680</v>
      </c>
      <c r="G36" s="33">
        <v>64</v>
      </c>
      <c r="H36" s="6">
        <v>-34</v>
      </c>
      <c r="I36" s="8">
        <f t="shared" si="2"/>
        <v>-56304</v>
      </c>
      <c r="J36" s="53"/>
      <c r="K36" s="33">
        <v>5</v>
      </c>
      <c r="L36" s="33">
        <v>0</v>
      </c>
      <c r="M36" s="33">
        <v>-100</v>
      </c>
    </row>
    <row r="37" spans="1:13" x14ac:dyDescent="0.25">
      <c r="A37" s="21">
        <v>91</v>
      </c>
      <c r="B37" s="17" t="s">
        <v>39</v>
      </c>
      <c r="C37" s="33">
        <v>4212</v>
      </c>
      <c r="D37" s="33">
        <v>3425</v>
      </c>
      <c r="E37" s="34">
        <v>7637</v>
      </c>
      <c r="F37" s="3">
        <f t="shared" si="1"/>
        <v>12646872</v>
      </c>
      <c r="G37" s="33">
        <v>7592</v>
      </c>
      <c r="H37" s="6">
        <v>45</v>
      </c>
      <c r="I37" s="8">
        <f t="shared" si="2"/>
        <v>74520</v>
      </c>
      <c r="J37" s="53"/>
      <c r="K37" s="33">
        <v>844</v>
      </c>
      <c r="L37" s="33">
        <v>631</v>
      </c>
      <c r="M37" s="33">
        <v>-25</v>
      </c>
    </row>
    <row r="38" spans="1:13" x14ac:dyDescent="0.25">
      <c r="A38" s="21">
        <v>92</v>
      </c>
      <c r="B38" s="17" t="s">
        <v>40</v>
      </c>
      <c r="C38" s="33">
        <v>3063</v>
      </c>
      <c r="D38" s="33">
        <v>2315</v>
      </c>
      <c r="E38" s="34">
        <v>5378</v>
      </c>
      <c r="F38" s="3">
        <f t="shared" si="1"/>
        <v>8905968</v>
      </c>
      <c r="G38" s="33">
        <v>5898</v>
      </c>
      <c r="H38" s="6">
        <v>-520</v>
      </c>
      <c r="I38" s="8">
        <f t="shared" si="2"/>
        <v>-861120</v>
      </c>
      <c r="J38" s="53"/>
      <c r="K38" s="33">
        <v>638</v>
      </c>
      <c r="L38" s="33">
        <v>458</v>
      </c>
      <c r="M38" s="33">
        <v>-28</v>
      </c>
    </row>
    <row r="39" spans="1:13" x14ac:dyDescent="0.25">
      <c r="A39" s="21">
        <v>97</v>
      </c>
      <c r="B39" s="17" t="s">
        <v>41</v>
      </c>
      <c r="C39" s="33">
        <v>23</v>
      </c>
      <c r="D39" s="33">
        <v>12</v>
      </c>
      <c r="E39" s="34">
        <v>35</v>
      </c>
      <c r="F39" s="3">
        <f t="shared" si="1"/>
        <v>57960</v>
      </c>
      <c r="G39" s="33">
        <v>36</v>
      </c>
      <c r="H39" s="6">
        <v>-1</v>
      </c>
      <c r="I39" s="8">
        <f t="shared" si="2"/>
        <v>-1656</v>
      </c>
      <c r="J39" s="53"/>
      <c r="K39" s="33">
        <v>3</v>
      </c>
      <c r="L39" s="33">
        <v>1</v>
      </c>
      <c r="M39" s="33">
        <v>-67</v>
      </c>
    </row>
    <row r="40" spans="1:13" x14ac:dyDescent="0.25">
      <c r="A40" s="21">
        <v>98</v>
      </c>
      <c r="B40" s="17" t="s">
        <v>42</v>
      </c>
      <c r="C40" s="33">
        <v>32</v>
      </c>
      <c r="D40" s="33">
        <v>14</v>
      </c>
      <c r="E40" s="34">
        <v>46</v>
      </c>
      <c r="F40" s="3">
        <f t="shared" si="1"/>
        <v>76176</v>
      </c>
      <c r="G40" s="33">
        <v>72</v>
      </c>
      <c r="H40" s="6">
        <v>-26</v>
      </c>
      <c r="I40" s="8">
        <f t="shared" si="2"/>
        <v>-43056</v>
      </c>
      <c r="J40" s="53"/>
      <c r="K40" s="33">
        <v>6</v>
      </c>
      <c r="L40" s="33">
        <v>1</v>
      </c>
      <c r="M40" s="33">
        <v>-83</v>
      </c>
    </row>
    <row r="41" spans="1:13" x14ac:dyDescent="0.25">
      <c r="A41" s="21">
        <v>102</v>
      </c>
      <c r="B41" s="17" t="s">
        <v>43</v>
      </c>
      <c r="C41" s="33">
        <v>38</v>
      </c>
      <c r="D41" s="33">
        <v>30</v>
      </c>
      <c r="E41" s="34">
        <v>68</v>
      </c>
      <c r="F41" s="3">
        <f t="shared" si="1"/>
        <v>112608</v>
      </c>
      <c r="G41" s="33">
        <v>104</v>
      </c>
      <c r="H41" s="6">
        <v>-36</v>
      </c>
      <c r="I41" s="8">
        <f t="shared" si="2"/>
        <v>-59616</v>
      </c>
      <c r="J41" s="53"/>
      <c r="K41" s="33">
        <v>7</v>
      </c>
      <c r="L41" s="33">
        <v>2</v>
      </c>
      <c r="M41" s="33">
        <v>-71</v>
      </c>
    </row>
    <row r="42" spans="1:13" x14ac:dyDescent="0.25">
      <c r="A42" s="21">
        <v>103</v>
      </c>
      <c r="B42" s="17" t="s">
        <v>44</v>
      </c>
      <c r="C42" s="33">
        <v>0</v>
      </c>
      <c r="D42" s="33">
        <v>0</v>
      </c>
      <c r="E42" s="34">
        <v>0</v>
      </c>
      <c r="F42" s="3">
        <f t="shared" si="1"/>
        <v>0</v>
      </c>
      <c r="G42" s="33">
        <v>0</v>
      </c>
      <c r="H42" s="6">
        <v>0</v>
      </c>
      <c r="I42" s="8">
        <f t="shared" si="2"/>
        <v>0</v>
      </c>
      <c r="J42" s="53"/>
      <c r="K42" s="33">
        <v>0</v>
      </c>
      <c r="L42" s="33">
        <v>0</v>
      </c>
      <c r="M42" s="33" t="s">
        <v>7</v>
      </c>
    </row>
    <row r="43" spans="1:13" x14ac:dyDescent="0.25">
      <c r="A43" s="21">
        <v>105</v>
      </c>
      <c r="B43" s="17" t="s">
        <v>45</v>
      </c>
      <c r="C43" s="33">
        <v>0</v>
      </c>
      <c r="D43" s="33">
        <v>11</v>
      </c>
      <c r="E43" s="34">
        <v>11</v>
      </c>
      <c r="F43" s="3">
        <f t="shared" si="1"/>
        <v>18216</v>
      </c>
      <c r="G43" s="33">
        <v>1</v>
      </c>
      <c r="H43" s="6">
        <v>10</v>
      </c>
      <c r="I43" s="8">
        <f t="shared" si="2"/>
        <v>16560</v>
      </c>
      <c r="J43" s="53"/>
      <c r="K43" s="33">
        <v>2</v>
      </c>
      <c r="L43" s="33">
        <v>0</v>
      </c>
      <c r="M43" s="33">
        <v>-100</v>
      </c>
    </row>
    <row r="44" spans="1:13" x14ac:dyDescent="0.25">
      <c r="A44" s="21">
        <v>106</v>
      </c>
      <c r="B44" s="17" t="s">
        <v>46</v>
      </c>
      <c r="C44" s="33">
        <v>188</v>
      </c>
      <c r="D44" s="33">
        <v>106</v>
      </c>
      <c r="E44" s="34">
        <v>294</v>
      </c>
      <c r="F44" s="3">
        <f t="shared" si="1"/>
        <v>486864</v>
      </c>
      <c r="G44" s="33">
        <v>691</v>
      </c>
      <c r="H44" s="6">
        <v>-397</v>
      </c>
      <c r="I44" s="8">
        <f t="shared" si="2"/>
        <v>-657432</v>
      </c>
      <c r="J44" s="53"/>
      <c r="K44" s="33">
        <v>31</v>
      </c>
      <c r="L44" s="33">
        <v>22</v>
      </c>
      <c r="M44" s="33">
        <v>-29</v>
      </c>
    </row>
    <row r="45" spans="1:13" x14ac:dyDescent="0.25">
      <c r="A45" s="21">
        <v>108</v>
      </c>
      <c r="B45" s="17" t="s">
        <v>47</v>
      </c>
      <c r="C45" s="33">
        <v>0</v>
      </c>
      <c r="D45" s="33">
        <v>2</v>
      </c>
      <c r="E45" s="34">
        <v>2</v>
      </c>
      <c r="F45" s="3">
        <f t="shared" si="1"/>
        <v>3312</v>
      </c>
      <c r="G45" s="33">
        <v>13</v>
      </c>
      <c r="H45" s="6">
        <v>-11</v>
      </c>
      <c r="I45" s="8">
        <f t="shared" si="2"/>
        <v>-18216</v>
      </c>
      <c r="J45" s="53"/>
      <c r="K45" s="33">
        <v>0</v>
      </c>
      <c r="L45" s="33">
        <v>0</v>
      </c>
      <c r="M45" s="33" t="s">
        <v>7</v>
      </c>
    </row>
    <row r="46" spans="1:13" x14ac:dyDescent="0.25">
      <c r="A46" s="21">
        <v>109</v>
      </c>
      <c r="B46" s="17" t="s">
        <v>48</v>
      </c>
      <c r="C46" s="33">
        <v>406</v>
      </c>
      <c r="D46" s="33">
        <v>344</v>
      </c>
      <c r="E46" s="34">
        <v>750</v>
      </c>
      <c r="F46" s="3">
        <f t="shared" si="1"/>
        <v>1242000</v>
      </c>
      <c r="G46" s="33">
        <v>798</v>
      </c>
      <c r="H46" s="6">
        <v>-48</v>
      </c>
      <c r="I46" s="8">
        <f t="shared" si="2"/>
        <v>-79488</v>
      </c>
      <c r="J46" s="53"/>
      <c r="K46" s="33">
        <v>84</v>
      </c>
      <c r="L46" s="33">
        <v>58</v>
      </c>
      <c r="M46" s="33">
        <v>-31</v>
      </c>
    </row>
    <row r="47" spans="1:13" x14ac:dyDescent="0.25">
      <c r="A47" s="21">
        <v>111</v>
      </c>
      <c r="B47" s="17" t="s">
        <v>49</v>
      </c>
      <c r="C47" s="33">
        <v>92</v>
      </c>
      <c r="D47" s="33">
        <v>44</v>
      </c>
      <c r="E47" s="34">
        <v>136</v>
      </c>
      <c r="F47" s="3">
        <f t="shared" si="1"/>
        <v>225216</v>
      </c>
      <c r="G47" s="33">
        <v>97</v>
      </c>
      <c r="H47" s="6">
        <v>39</v>
      </c>
      <c r="I47" s="8">
        <f t="shared" si="2"/>
        <v>64584</v>
      </c>
      <c r="J47" s="53"/>
      <c r="K47" s="33">
        <v>13</v>
      </c>
      <c r="L47" s="33">
        <v>11</v>
      </c>
      <c r="M47" s="33">
        <v>-15</v>
      </c>
    </row>
    <row r="48" spans="1:13" x14ac:dyDescent="0.25">
      <c r="A48" s="21">
        <v>139</v>
      </c>
      <c r="B48" s="17" t="s">
        <v>50</v>
      </c>
      <c r="C48" s="33">
        <v>4</v>
      </c>
      <c r="D48" s="33">
        <v>0</v>
      </c>
      <c r="E48" s="34">
        <v>4</v>
      </c>
      <c r="F48" s="3">
        <f t="shared" si="1"/>
        <v>6624</v>
      </c>
      <c r="G48" s="33">
        <v>10</v>
      </c>
      <c r="H48" s="6">
        <v>-6</v>
      </c>
      <c r="I48" s="8">
        <f t="shared" si="2"/>
        <v>-9936</v>
      </c>
      <c r="J48" s="53"/>
      <c r="K48" s="33">
        <v>0</v>
      </c>
      <c r="L48" s="33">
        <v>0</v>
      </c>
      <c r="M48" s="33" t="s">
        <v>7</v>
      </c>
    </row>
    <row r="49" spans="1:13" x14ac:dyDescent="0.25">
      <c r="A49" s="21">
        <v>140</v>
      </c>
      <c r="B49" s="17" t="s">
        <v>51</v>
      </c>
      <c r="C49" s="33">
        <v>78</v>
      </c>
      <c r="D49" s="33">
        <v>106</v>
      </c>
      <c r="E49" s="34">
        <v>184</v>
      </c>
      <c r="F49" s="3">
        <f t="shared" si="1"/>
        <v>304704</v>
      </c>
      <c r="G49" s="33">
        <v>166</v>
      </c>
      <c r="H49" s="6">
        <v>18</v>
      </c>
      <c r="I49" s="8">
        <f t="shared" si="2"/>
        <v>29808</v>
      </c>
      <c r="J49" s="53"/>
      <c r="K49" s="33">
        <v>24</v>
      </c>
      <c r="L49" s="33">
        <v>13</v>
      </c>
      <c r="M49" s="33">
        <v>-46</v>
      </c>
    </row>
    <row r="50" spans="1:13" x14ac:dyDescent="0.25">
      <c r="A50" s="21">
        <v>142</v>
      </c>
      <c r="B50" s="17" t="s">
        <v>52</v>
      </c>
      <c r="C50" s="33">
        <v>10</v>
      </c>
      <c r="D50" s="33">
        <v>12</v>
      </c>
      <c r="E50" s="34">
        <v>22</v>
      </c>
      <c r="F50" s="3">
        <f t="shared" si="1"/>
        <v>36432</v>
      </c>
      <c r="G50" s="33">
        <v>4</v>
      </c>
      <c r="H50" s="6">
        <v>18</v>
      </c>
      <c r="I50" s="8">
        <f t="shared" si="2"/>
        <v>29808</v>
      </c>
      <c r="J50" s="53"/>
      <c r="K50" s="33">
        <v>2</v>
      </c>
      <c r="L50" s="33">
        <v>2</v>
      </c>
      <c r="M50" s="33">
        <v>0</v>
      </c>
    </row>
    <row r="51" spans="1:13" x14ac:dyDescent="0.25">
      <c r="A51" s="21">
        <v>143</v>
      </c>
      <c r="B51" s="17" t="s">
        <v>53</v>
      </c>
      <c r="C51" s="33">
        <v>1</v>
      </c>
      <c r="D51" s="33">
        <v>10</v>
      </c>
      <c r="E51" s="34">
        <v>11</v>
      </c>
      <c r="F51" s="3">
        <f t="shared" si="1"/>
        <v>18216</v>
      </c>
      <c r="G51" s="33">
        <v>20</v>
      </c>
      <c r="H51" s="6">
        <v>-9</v>
      </c>
      <c r="I51" s="8">
        <f t="shared" si="2"/>
        <v>-14904</v>
      </c>
      <c r="J51" s="53"/>
      <c r="K51" s="33">
        <v>3</v>
      </c>
      <c r="L51" s="33">
        <v>3</v>
      </c>
      <c r="M51" s="33">
        <v>0</v>
      </c>
    </row>
    <row r="52" spans="1:13" x14ac:dyDescent="0.25">
      <c r="A52" s="21">
        <v>145</v>
      </c>
      <c r="B52" s="17" t="s">
        <v>54</v>
      </c>
      <c r="C52" s="33">
        <v>73</v>
      </c>
      <c r="D52" s="33">
        <v>56</v>
      </c>
      <c r="E52" s="34">
        <v>129</v>
      </c>
      <c r="F52" s="3">
        <f t="shared" si="1"/>
        <v>213624</v>
      </c>
      <c r="G52" s="33">
        <v>112</v>
      </c>
      <c r="H52" s="6">
        <v>17</v>
      </c>
      <c r="I52" s="8">
        <f t="shared" si="2"/>
        <v>28152</v>
      </c>
      <c r="J52" s="53"/>
      <c r="K52" s="33">
        <v>11</v>
      </c>
      <c r="L52" s="33">
        <v>4</v>
      </c>
      <c r="M52" s="33">
        <v>-64</v>
      </c>
    </row>
    <row r="53" spans="1:13" x14ac:dyDescent="0.25">
      <c r="A53" s="21">
        <v>146</v>
      </c>
      <c r="B53" s="17" t="s">
        <v>55</v>
      </c>
      <c r="C53" s="33">
        <v>17</v>
      </c>
      <c r="D53" s="33">
        <v>23</v>
      </c>
      <c r="E53" s="34">
        <v>40</v>
      </c>
      <c r="F53" s="3">
        <f t="shared" si="1"/>
        <v>66240</v>
      </c>
      <c r="G53" s="33">
        <v>0</v>
      </c>
      <c r="H53" s="6">
        <v>40</v>
      </c>
      <c r="I53" s="8">
        <f t="shared" si="2"/>
        <v>66240</v>
      </c>
      <c r="J53" s="53"/>
      <c r="K53" s="33">
        <v>5</v>
      </c>
      <c r="L53" s="33">
        <v>1</v>
      </c>
      <c r="M53" s="33">
        <v>-80</v>
      </c>
    </row>
    <row r="54" spans="1:13" x14ac:dyDescent="0.25">
      <c r="A54" s="21">
        <v>148</v>
      </c>
      <c r="B54" s="17" t="s">
        <v>56</v>
      </c>
      <c r="C54" s="33">
        <v>17</v>
      </c>
      <c r="D54" s="33">
        <v>4</v>
      </c>
      <c r="E54" s="34">
        <v>21</v>
      </c>
      <c r="F54" s="3">
        <f t="shared" si="1"/>
        <v>34776</v>
      </c>
      <c r="G54" s="33">
        <v>66</v>
      </c>
      <c r="H54" s="6">
        <v>-45</v>
      </c>
      <c r="I54" s="8">
        <f t="shared" si="2"/>
        <v>-74520</v>
      </c>
      <c r="J54" s="53"/>
      <c r="K54" s="33">
        <v>1</v>
      </c>
      <c r="L54" s="33">
        <v>7</v>
      </c>
      <c r="M54" s="33">
        <v>600</v>
      </c>
    </row>
    <row r="55" spans="1:13" x14ac:dyDescent="0.25">
      <c r="A55" s="21">
        <v>149</v>
      </c>
      <c r="B55" s="17" t="s">
        <v>57</v>
      </c>
      <c r="C55" s="33">
        <v>15</v>
      </c>
      <c r="D55" s="33">
        <v>0</v>
      </c>
      <c r="E55" s="34">
        <v>15</v>
      </c>
      <c r="F55" s="3">
        <f t="shared" si="1"/>
        <v>24840</v>
      </c>
      <c r="G55" s="33">
        <v>16</v>
      </c>
      <c r="H55" s="6">
        <v>-1</v>
      </c>
      <c r="I55" s="8">
        <f t="shared" si="2"/>
        <v>-1656</v>
      </c>
      <c r="J55" s="53"/>
      <c r="K55" s="33">
        <v>0</v>
      </c>
      <c r="L55" s="33">
        <v>0</v>
      </c>
      <c r="M55" s="33" t="s">
        <v>7</v>
      </c>
    </row>
    <row r="56" spans="1:13" x14ac:dyDescent="0.25">
      <c r="A56" s="21">
        <v>151</v>
      </c>
      <c r="B56" s="17" t="s">
        <v>58</v>
      </c>
      <c r="C56" s="33">
        <v>0</v>
      </c>
      <c r="D56" s="33">
        <v>14</v>
      </c>
      <c r="E56" s="34">
        <v>14</v>
      </c>
      <c r="F56" s="3">
        <f t="shared" si="1"/>
        <v>23184</v>
      </c>
      <c r="G56" s="33">
        <v>30</v>
      </c>
      <c r="H56" s="6">
        <v>-16</v>
      </c>
      <c r="I56" s="8">
        <f t="shared" si="2"/>
        <v>-26496</v>
      </c>
      <c r="J56" s="53"/>
      <c r="K56" s="33">
        <v>4</v>
      </c>
      <c r="L56" s="33">
        <v>4</v>
      </c>
      <c r="M56" s="33">
        <v>0</v>
      </c>
    </row>
    <row r="57" spans="1:13" x14ac:dyDescent="0.25">
      <c r="A57" s="21">
        <v>152</v>
      </c>
      <c r="B57" s="17" t="s">
        <v>59</v>
      </c>
      <c r="C57" s="33">
        <v>0</v>
      </c>
      <c r="D57" s="33">
        <v>0</v>
      </c>
      <c r="E57" s="34">
        <v>0</v>
      </c>
      <c r="F57" s="3">
        <f t="shared" si="1"/>
        <v>0</v>
      </c>
      <c r="G57" s="33">
        <v>29</v>
      </c>
      <c r="H57" s="6">
        <v>-29</v>
      </c>
      <c r="I57" s="8">
        <f t="shared" si="2"/>
        <v>-48024</v>
      </c>
      <c r="J57" s="53"/>
      <c r="K57" s="33">
        <v>2</v>
      </c>
      <c r="L57" s="33">
        <v>2</v>
      </c>
      <c r="M57" s="33">
        <v>0</v>
      </c>
    </row>
    <row r="58" spans="1:13" x14ac:dyDescent="0.25">
      <c r="A58" s="21">
        <v>153</v>
      </c>
      <c r="B58" s="17" t="s">
        <v>60</v>
      </c>
      <c r="C58" s="33">
        <v>139</v>
      </c>
      <c r="D58" s="33">
        <v>161</v>
      </c>
      <c r="E58" s="34">
        <v>300</v>
      </c>
      <c r="F58" s="3">
        <f t="shared" si="1"/>
        <v>496800</v>
      </c>
      <c r="G58" s="33">
        <v>321</v>
      </c>
      <c r="H58" s="6">
        <v>-21</v>
      </c>
      <c r="I58" s="8">
        <f t="shared" si="2"/>
        <v>-34776</v>
      </c>
      <c r="J58" s="53"/>
      <c r="K58" s="33">
        <v>51</v>
      </c>
      <c r="L58" s="33">
        <v>24</v>
      </c>
      <c r="M58" s="33">
        <v>-53</v>
      </c>
    </row>
    <row r="59" spans="1:13" x14ac:dyDescent="0.25">
      <c r="A59" s="21">
        <v>165</v>
      </c>
      <c r="B59" s="17" t="s">
        <v>61</v>
      </c>
      <c r="C59" s="33">
        <v>20</v>
      </c>
      <c r="D59" s="33">
        <v>21</v>
      </c>
      <c r="E59" s="34">
        <v>41</v>
      </c>
      <c r="F59" s="3">
        <f t="shared" si="1"/>
        <v>67896</v>
      </c>
      <c r="G59" s="33">
        <v>108</v>
      </c>
      <c r="H59" s="6">
        <v>-67</v>
      </c>
      <c r="I59" s="8">
        <f t="shared" si="2"/>
        <v>-110952</v>
      </c>
      <c r="J59" s="53"/>
      <c r="K59" s="33">
        <v>6</v>
      </c>
      <c r="L59" s="33">
        <v>1</v>
      </c>
      <c r="M59" s="33">
        <v>-83</v>
      </c>
    </row>
    <row r="60" spans="1:13" x14ac:dyDescent="0.25">
      <c r="A60" s="21">
        <v>167</v>
      </c>
      <c r="B60" s="17" t="s">
        <v>62</v>
      </c>
      <c r="C60" s="33">
        <v>708</v>
      </c>
      <c r="D60" s="33">
        <v>660</v>
      </c>
      <c r="E60" s="34">
        <v>1368</v>
      </c>
      <c r="F60" s="3">
        <f t="shared" si="1"/>
        <v>2265408</v>
      </c>
      <c r="G60" s="33">
        <v>1546</v>
      </c>
      <c r="H60" s="6">
        <v>-178</v>
      </c>
      <c r="I60" s="8">
        <f t="shared" si="2"/>
        <v>-294768</v>
      </c>
      <c r="J60" s="53"/>
      <c r="K60" s="33">
        <v>157</v>
      </c>
      <c r="L60" s="33">
        <v>97</v>
      </c>
      <c r="M60" s="33">
        <v>-38</v>
      </c>
    </row>
    <row r="61" spans="1:13" x14ac:dyDescent="0.25">
      <c r="A61" s="21">
        <v>169</v>
      </c>
      <c r="B61" s="17" t="s">
        <v>63</v>
      </c>
      <c r="C61" s="33">
        <v>5</v>
      </c>
      <c r="D61" s="33">
        <v>2</v>
      </c>
      <c r="E61" s="34">
        <v>7</v>
      </c>
      <c r="F61" s="3">
        <f t="shared" si="1"/>
        <v>11592</v>
      </c>
      <c r="G61" s="33">
        <v>26</v>
      </c>
      <c r="H61" s="6">
        <v>-19</v>
      </c>
      <c r="I61" s="8">
        <f t="shared" si="2"/>
        <v>-31464</v>
      </c>
      <c r="J61" s="53"/>
      <c r="K61" s="33">
        <v>1</v>
      </c>
      <c r="L61" s="33">
        <v>0</v>
      </c>
      <c r="M61" s="33">
        <v>-100</v>
      </c>
    </row>
    <row r="62" spans="1:13" x14ac:dyDescent="0.25">
      <c r="A62" s="21">
        <v>171</v>
      </c>
      <c r="B62" s="17" t="s">
        <v>64</v>
      </c>
      <c r="C62" s="33">
        <v>15</v>
      </c>
      <c r="D62" s="33">
        <v>1</v>
      </c>
      <c r="E62" s="34">
        <v>16</v>
      </c>
      <c r="F62" s="3">
        <f t="shared" si="1"/>
        <v>26496</v>
      </c>
      <c r="G62" s="33">
        <v>126</v>
      </c>
      <c r="H62" s="6">
        <v>-110</v>
      </c>
      <c r="I62" s="8">
        <f t="shared" si="2"/>
        <v>-182160</v>
      </c>
      <c r="J62" s="53"/>
      <c r="K62" s="33">
        <v>0</v>
      </c>
      <c r="L62" s="33">
        <v>1</v>
      </c>
      <c r="M62" s="33" t="s">
        <v>7</v>
      </c>
    </row>
    <row r="63" spans="1:13" x14ac:dyDescent="0.25">
      <c r="A63" s="21">
        <v>172</v>
      </c>
      <c r="B63" s="17" t="s">
        <v>65</v>
      </c>
      <c r="C63" s="33">
        <v>97</v>
      </c>
      <c r="D63" s="33">
        <v>97</v>
      </c>
      <c r="E63" s="34">
        <v>194</v>
      </c>
      <c r="F63" s="3">
        <f t="shared" si="1"/>
        <v>321264</v>
      </c>
      <c r="G63" s="33">
        <v>288</v>
      </c>
      <c r="H63" s="6">
        <v>-94</v>
      </c>
      <c r="I63" s="8">
        <f t="shared" si="2"/>
        <v>-155664</v>
      </c>
      <c r="J63" s="53"/>
      <c r="K63" s="33">
        <v>26</v>
      </c>
      <c r="L63" s="33">
        <v>0</v>
      </c>
      <c r="M63" s="33">
        <v>-100</v>
      </c>
    </row>
    <row r="64" spans="1:13" x14ac:dyDescent="0.25">
      <c r="A64" s="21">
        <v>176</v>
      </c>
      <c r="B64" s="17" t="s">
        <v>66</v>
      </c>
      <c r="C64" s="33">
        <v>0</v>
      </c>
      <c r="D64" s="33">
        <v>12</v>
      </c>
      <c r="E64" s="34">
        <v>12</v>
      </c>
      <c r="F64" s="3">
        <f t="shared" si="1"/>
        <v>19872</v>
      </c>
      <c r="G64" s="33">
        <v>38</v>
      </c>
      <c r="H64" s="6">
        <v>-26</v>
      </c>
      <c r="I64" s="8">
        <f t="shared" si="2"/>
        <v>-43056</v>
      </c>
      <c r="J64" s="53"/>
      <c r="K64" s="33">
        <v>3</v>
      </c>
      <c r="L64" s="33">
        <v>0</v>
      </c>
      <c r="M64" s="33">
        <v>-100</v>
      </c>
    </row>
    <row r="65" spans="1:13" x14ac:dyDescent="0.25">
      <c r="A65" s="21">
        <v>177</v>
      </c>
      <c r="B65" s="17" t="s">
        <v>67</v>
      </c>
      <c r="C65" s="33"/>
      <c r="D65" s="33"/>
      <c r="E65" s="34"/>
      <c r="F65" s="3">
        <f t="shared" si="1"/>
        <v>0</v>
      </c>
      <c r="G65" s="33"/>
      <c r="H65" s="34"/>
      <c r="I65" s="8">
        <f t="shared" si="2"/>
        <v>0</v>
      </c>
      <c r="J65" s="54"/>
      <c r="K65" s="33"/>
      <c r="L65" s="33"/>
      <c r="M65" s="33"/>
    </row>
    <row r="66" spans="1:13" x14ac:dyDescent="0.25">
      <c r="A66" s="21">
        <v>178</v>
      </c>
      <c r="B66" s="17" t="s">
        <v>68</v>
      </c>
      <c r="C66" s="33">
        <v>0</v>
      </c>
      <c r="D66" s="33">
        <v>0</v>
      </c>
      <c r="E66" s="34">
        <v>0</v>
      </c>
      <c r="F66" s="3">
        <f t="shared" si="1"/>
        <v>0</v>
      </c>
      <c r="G66" s="33">
        <v>41</v>
      </c>
      <c r="H66" s="6">
        <v>-41</v>
      </c>
      <c r="I66" s="8">
        <f t="shared" si="2"/>
        <v>-67896</v>
      </c>
      <c r="J66" s="53"/>
      <c r="K66" s="33">
        <v>0</v>
      </c>
      <c r="L66" s="33">
        <v>0</v>
      </c>
      <c r="M66" s="33" t="s">
        <v>7</v>
      </c>
    </row>
    <row r="67" spans="1:13" x14ac:dyDescent="0.25">
      <c r="A67" s="21">
        <v>179</v>
      </c>
      <c r="B67" s="17" t="s">
        <v>69</v>
      </c>
      <c r="C67" s="33">
        <v>603</v>
      </c>
      <c r="D67" s="33">
        <v>489</v>
      </c>
      <c r="E67" s="34">
        <v>1092</v>
      </c>
      <c r="F67" s="3">
        <f t="shared" si="1"/>
        <v>1808352</v>
      </c>
      <c r="G67" s="33">
        <v>1233</v>
      </c>
      <c r="H67" s="6">
        <v>-141</v>
      </c>
      <c r="I67" s="8">
        <f t="shared" si="2"/>
        <v>-233496</v>
      </c>
      <c r="J67" s="53"/>
      <c r="K67" s="33">
        <v>122</v>
      </c>
      <c r="L67" s="33">
        <v>122</v>
      </c>
      <c r="M67" s="33">
        <v>0</v>
      </c>
    </row>
    <row r="68" spans="1:13" x14ac:dyDescent="0.25">
      <c r="A68" s="21">
        <v>181</v>
      </c>
      <c r="B68" s="17" t="s">
        <v>70</v>
      </c>
      <c r="C68" s="33">
        <v>8</v>
      </c>
      <c r="D68" s="33">
        <v>18</v>
      </c>
      <c r="E68" s="34">
        <v>26</v>
      </c>
      <c r="F68" s="3">
        <f t="shared" si="1"/>
        <v>43056</v>
      </c>
      <c r="G68" s="33">
        <v>0</v>
      </c>
      <c r="H68" s="6">
        <v>26</v>
      </c>
      <c r="I68" s="8">
        <f t="shared" si="2"/>
        <v>43056</v>
      </c>
      <c r="J68" s="53"/>
      <c r="K68" s="33">
        <v>5</v>
      </c>
      <c r="L68" s="33">
        <v>0</v>
      </c>
      <c r="M68" s="33">
        <v>-100</v>
      </c>
    </row>
    <row r="69" spans="1:13" x14ac:dyDescent="0.25">
      <c r="A69" s="21">
        <v>182</v>
      </c>
      <c r="B69" s="17" t="s">
        <v>71</v>
      </c>
      <c r="C69" s="33">
        <v>31</v>
      </c>
      <c r="D69" s="33">
        <v>71</v>
      </c>
      <c r="E69" s="34">
        <v>102</v>
      </c>
      <c r="F69" s="3">
        <f t="shared" si="1"/>
        <v>168912</v>
      </c>
      <c r="G69" s="33">
        <v>475</v>
      </c>
      <c r="H69" s="6">
        <v>-373</v>
      </c>
      <c r="I69" s="8">
        <f t="shared" si="2"/>
        <v>-617688</v>
      </c>
      <c r="J69" s="53"/>
      <c r="K69" s="33">
        <v>19</v>
      </c>
      <c r="L69" s="33">
        <v>7</v>
      </c>
      <c r="M69" s="33">
        <v>-63</v>
      </c>
    </row>
    <row r="70" spans="1:13" x14ac:dyDescent="0.25">
      <c r="A70" s="21">
        <v>186</v>
      </c>
      <c r="B70" s="17" t="s">
        <v>72</v>
      </c>
      <c r="C70" s="33">
        <v>323</v>
      </c>
      <c r="D70" s="33">
        <v>203</v>
      </c>
      <c r="E70" s="34">
        <v>526</v>
      </c>
      <c r="F70" s="3">
        <f t="shared" si="1"/>
        <v>871056</v>
      </c>
      <c r="G70" s="33">
        <v>913</v>
      </c>
      <c r="H70" s="6">
        <v>-387</v>
      </c>
      <c r="I70" s="8">
        <f t="shared" si="2"/>
        <v>-640872</v>
      </c>
      <c r="J70" s="53"/>
      <c r="K70" s="33">
        <v>47</v>
      </c>
      <c r="L70" s="33">
        <v>39</v>
      </c>
      <c r="M70" s="33">
        <v>-17</v>
      </c>
    </row>
    <row r="71" spans="1:13" x14ac:dyDescent="0.25">
      <c r="A71" s="21">
        <v>202</v>
      </c>
      <c r="B71" s="17" t="s">
        <v>73</v>
      </c>
      <c r="C71" s="33">
        <v>74</v>
      </c>
      <c r="D71" s="33">
        <v>41</v>
      </c>
      <c r="E71" s="34">
        <v>115</v>
      </c>
      <c r="F71" s="3">
        <f t="shared" si="1"/>
        <v>190440</v>
      </c>
      <c r="G71" s="33">
        <v>50</v>
      </c>
      <c r="H71" s="6">
        <v>65</v>
      </c>
      <c r="I71" s="8">
        <f t="shared" si="2"/>
        <v>107640</v>
      </c>
      <c r="J71" s="53"/>
      <c r="K71" s="33">
        <v>11</v>
      </c>
      <c r="L71" s="33">
        <v>6</v>
      </c>
      <c r="M71" s="33">
        <v>-45</v>
      </c>
    </row>
    <row r="72" spans="1:13" x14ac:dyDescent="0.25">
      <c r="A72" s="21">
        <v>204</v>
      </c>
      <c r="B72" s="17" t="s">
        <v>74</v>
      </c>
      <c r="C72" s="33"/>
      <c r="D72" s="33"/>
      <c r="E72" s="34"/>
      <c r="F72" s="3">
        <f t="shared" si="1"/>
        <v>0</v>
      </c>
      <c r="G72" s="33"/>
      <c r="H72" s="34"/>
      <c r="I72" s="8">
        <f t="shared" si="2"/>
        <v>0</v>
      </c>
      <c r="J72" s="54"/>
      <c r="K72" s="33"/>
      <c r="L72" s="33"/>
      <c r="M72" s="33"/>
    </row>
    <row r="73" spans="1:13" x14ac:dyDescent="0.25">
      <c r="A73" s="21">
        <v>205</v>
      </c>
      <c r="B73" s="17" t="s">
        <v>75</v>
      </c>
      <c r="C73" s="33">
        <v>405</v>
      </c>
      <c r="D73" s="33">
        <v>326</v>
      </c>
      <c r="E73" s="34">
        <v>731</v>
      </c>
      <c r="F73" s="3">
        <f t="shared" si="1"/>
        <v>1210536</v>
      </c>
      <c r="G73" s="33">
        <v>842</v>
      </c>
      <c r="H73" s="6">
        <v>-111</v>
      </c>
      <c r="I73" s="8">
        <f t="shared" si="2"/>
        <v>-183816</v>
      </c>
      <c r="J73" s="53"/>
      <c r="K73" s="33">
        <v>75</v>
      </c>
      <c r="L73" s="33">
        <v>84</v>
      </c>
      <c r="M73" s="33">
        <v>12</v>
      </c>
    </row>
    <row r="74" spans="1:13" x14ac:dyDescent="0.25">
      <c r="A74" s="21">
        <v>208</v>
      </c>
      <c r="B74" s="17" t="s">
        <v>76</v>
      </c>
      <c r="C74" s="33">
        <v>4</v>
      </c>
      <c r="D74" s="33">
        <v>14</v>
      </c>
      <c r="E74" s="34">
        <v>18</v>
      </c>
      <c r="F74" s="3">
        <f t="shared" si="1"/>
        <v>29808</v>
      </c>
      <c r="G74" s="33">
        <v>98</v>
      </c>
      <c r="H74" s="6">
        <v>-80</v>
      </c>
      <c r="I74" s="8">
        <f t="shared" si="2"/>
        <v>-132480</v>
      </c>
      <c r="J74" s="53"/>
      <c r="K74" s="33">
        <v>3</v>
      </c>
      <c r="L74" s="33">
        <v>2</v>
      </c>
      <c r="M74" s="33">
        <v>-33</v>
      </c>
    </row>
    <row r="75" spans="1:13" x14ac:dyDescent="0.25">
      <c r="A75" s="21">
        <v>211</v>
      </c>
      <c r="B75" s="17" t="s">
        <v>77</v>
      </c>
      <c r="C75" s="33">
        <v>28</v>
      </c>
      <c r="D75" s="33">
        <v>62</v>
      </c>
      <c r="E75" s="34">
        <v>90</v>
      </c>
      <c r="F75" s="3">
        <f t="shared" si="1"/>
        <v>149040</v>
      </c>
      <c r="G75" s="33">
        <v>85</v>
      </c>
      <c r="H75" s="6">
        <v>5</v>
      </c>
      <c r="I75" s="8">
        <f t="shared" si="2"/>
        <v>8280</v>
      </c>
      <c r="J75" s="53"/>
      <c r="K75" s="33">
        <v>12</v>
      </c>
      <c r="L75" s="33">
        <v>9</v>
      </c>
      <c r="M75" s="33">
        <v>-25</v>
      </c>
    </row>
    <row r="76" spans="1:13" x14ac:dyDescent="0.25">
      <c r="A76" s="21">
        <v>213</v>
      </c>
      <c r="B76" s="17" t="s">
        <v>78</v>
      </c>
      <c r="C76" s="33">
        <v>25</v>
      </c>
      <c r="D76" s="33">
        <v>13</v>
      </c>
      <c r="E76" s="34">
        <v>38</v>
      </c>
      <c r="F76" s="3">
        <f t="shared" ref="F76:F139" si="3">1656*E76</f>
        <v>62928</v>
      </c>
      <c r="G76" s="33">
        <v>5</v>
      </c>
      <c r="H76" s="6">
        <v>33</v>
      </c>
      <c r="I76" s="8">
        <f t="shared" ref="I76:I139" si="4">1656*H76</f>
        <v>54648</v>
      </c>
      <c r="J76" s="53"/>
      <c r="K76" s="33">
        <v>2</v>
      </c>
      <c r="L76" s="33">
        <v>4</v>
      </c>
      <c r="M76" s="33">
        <v>100</v>
      </c>
    </row>
    <row r="77" spans="1:13" x14ac:dyDescent="0.25">
      <c r="A77" s="21">
        <v>214</v>
      </c>
      <c r="B77" s="17" t="s">
        <v>79</v>
      </c>
      <c r="C77" s="33">
        <v>81</v>
      </c>
      <c r="D77" s="33">
        <v>49</v>
      </c>
      <c r="E77" s="34">
        <v>130</v>
      </c>
      <c r="F77" s="3">
        <f t="shared" si="3"/>
        <v>215280</v>
      </c>
      <c r="G77" s="33">
        <v>436</v>
      </c>
      <c r="H77" s="6">
        <v>-306</v>
      </c>
      <c r="I77" s="8">
        <f t="shared" si="4"/>
        <v>-506736</v>
      </c>
      <c r="J77" s="53"/>
      <c r="K77" s="33">
        <v>16</v>
      </c>
      <c r="L77" s="33">
        <v>2</v>
      </c>
      <c r="M77" s="33">
        <v>-88</v>
      </c>
    </row>
    <row r="78" spans="1:13" x14ac:dyDescent="0.25">
      <c r="A78" s="21">
        <v>216</v>
      </c>
      <c r="B78" s="17" t="s">
        <v>80</v>
      </c>
      <c r="C78" s="33">
        <v>0</v>
      </c>
      <c r="D78" s="33">
        <v>0</v>
      </c>
      <c r="E78" s="34">
        <v>0</v>
      </c>
      <c r="F78" s="3">
        <f t="shared" si="3"/>
        <v>0</v>
      </c>
      <c r="G78" s="33">
        <v>0</v>
      </c>
      <c r="H78" s="6">
        <v>0</v>
      </c>
      <c r="I78" s="8">
        <f t="shared" si="4"/>
        <v>0</v>
      </c>
      <c r="J78" s="53"/>
      <c r="K78" s="33">
        <v>1</v>
      </c>
      <c r="L78" s="33">
        <v>1</v>
      </c>
      <c r="M78" s="33">
        <v>0</v>
      </c>
    </row>
    <row r="79" spans="1:13" x14ac:dyDescent="0.25">
      <c r="A79" s="21">
        <v>217</v>
      </c>
      <c r="B79" s="17" t="s">
        <v>81</v>
      </c>
      <c r="C79" s="33">
        <v>30</v>
      </c>
      <c r="D79" s="33">
        <v>13</v>
      </c>
      <c r="E79" s="34">
        <v>43</v>
      </c>
      <c r="F79" s="3">
        <f t="shared" si="3"/>
        <v>71208</v>
      </c>
      <c r="G79" s="33">
        <v>53</v>
      </c>
      <c r="H79" s="6">
        <v>-10</v>
      </c>
      <c r="I79" s="8">
        <f t="shared" si="4"/>
        <v>-16560</v>
      </c>
      <c r="J79" s="53"/>
      <c r="K79" s="33">
        <v>5</v>
      </c>
      <c r="L79" s="33">
        <v>1</v>
      </c>
      <c r="M79" s="33">
        <v>-80</v>
      </c>
    </row>
    <row r="80" spans="1:13" x14ac:dyDescent="0.25">
      <c r="A80" s="21">
        <v>218</v>
      </c>
      <c r="B80" s="17" t="s">
        <v>82</v>
      </c>
      <c r="C80" s="33">
        <v>0</v>
      </c>
      <c r="D80" s="33">
        <v>0</v>
      </c>
      <c r="E80" s="34">
        <v>0</v>
      </c>
      <c r="F80" s="3">
        <f t="shared" si="3"/>
        <v>0</v>
      </c>
      <c r="G80" s="33">
        <v>20</v>
      </c>
      <c r="H80" s="6">
        <v>-20</v>
      </c>
      <c r="I80" s="8">
        <f t="shared" si="4"/>
        <v>-33120</v>
      </c>
      <c r="J80" s="53"/>
      <c r="K80" s="33">
        <v>0</v>
      </c>
      <c r="L80" s="33">
        <v>0</v>
      </c>
      <c r="M80" s="33" t="s">
        <v>7</v>
      </c>
    </row>
    <row r="81" spans="1:13" x14ac:dyDescent="0.25">
      <c r="A81" s="21">
        <v>224</v>
      </c>
      <c r="B81" s="17" t="s">
        <v>83</v>
      </c>
      <c r="C81" s="33">
        <v>25</v>
      </c>
      <c r="D81" s="33">
        <v>17</v>
      </c>
      <c r="E81" s="34">
        <v>42</v>
      </c>
      <c r="F81" s="3">
        <f t="shared" si="3"/>
        <v>69552</v>
      </c>
      <c r="G81" s="33">
        <v>101</v>
      </c>
      <c r="H81" s="6">
        <v>-59</v>
      </c>
      <c r="I81" s="8">
        <f t="shared" si="4"/>
        <v>-97704</v>
      </c>
      <c r="J81" s="53"/>
      <c r="K81" s="33">
        <v>8</v>
      </c>
      <c r="L81" s="33">
        <v>2</v>
      </c>
      <c r="M81" s="33">
        <v>-75</v>
      </c>
    </row>
    <row r="82" spans="1:13" x14ac:dyDescent="0.25">
      <c r="A82" s="21">
        <v>226</v>
      </c>
      <c r="B82" s="17" t="s">
        <v>84</v>
      </c>
      <c r="C82" s="33">
        <v>11</v>
      </c>
      <c r="D82" s="33">
        <v>0</v>
      </c>
      <c r="E82" s="34">
        <v>11</v>
      </c>
      <c r="F82" s="3">
        <f t="shared" si="3"/>
        <v>18216</v>
      </c>
      <c r="G82" s="33">
        <v>19</v>
      </c>
      <c r="H82" s="6">
        <v>-8</v>
      </c>
      <c r="I82" s="8">
        <f t="shared" si="4"/>
        <v>-13248</v>
      </c>
      <c r="J82" s="53"/>
      <c r="K82" s="33">
        <v>2</v>
      </c>
      <c r="L82" s="33">
        <v>0</v>
      </c>
      <c r="M82" s="33">
        <v>-100</v>
      </c>
    </row>
    <row r="83" spans="1:13" x14ac:dyDescent="0.25">
      <c r="A83" s="21">
        <v>230</v>
      </c>
      <c r="B83" s="17" t="s">
        <v>85</v>
      </c>
      <c r="C83" s="33">
        <v>0</v>
      </c>
      <c r="D83" s="33">
        <v>0</v>
      </c>
      <c r="E83" s="34">
        <v>0</v>
      </c>
      <c r="F83" s="3">
        <f t="shared" si="3"/>
        <v>0</v>
      </c>
      <c r="G83" s="33">
        <v>32</v>
      </c>
      <c r="H83" s="6">
        <v>-32</v>
      </c>
      <c r="I83" s="8">
        <f t="shared" si="4"/>
        <v>-52992</v>
      </c>
      <c r="J83" s="53"/>
      <c r="K83" s="33">
        <v>0</v>
      </c>
      <c r="L83" s="33">
        <v>0</v>
      </c>
      <c r="M83" s="33" t="s">
        <v>7</v>
      </c>
    </row>
    <row r="84" spans="1:13" x14ac:dyDescent="0.25">
      <c r="A84" s="21">
        <v>231</v>
      </c>
      <c r="B84" s="17" t="s">
        <v>86</v>
      </c>
      <c r="C84" s="33">
        <v>1</v>
      </c>
      <c r="D84" s="33">
        <v>0</v>
      </c>
      <c r="E84" s="34">
        <v>1</v>
      </c>
      <c r="F84" s="3">
        <f t="shared" si="3"/>
        <v>1656</v>
      </c>
      <c r="G84" s="33">
        <v>99</v>
      </c>
      <c r="H84" s="6">
        <v>-98</v>
      </c>
      <c r="I84" s="8">
        <f t="shared" si="4"/>
        <v>-162288</v>
      </c>
      <c r="J84" s="53"/>
      <c r="K84" s="33">
        <v>0</v>
      </c>
      <c r="L84" s="33">
        <v>0</v>
      </c>
      <c r="M84" s="33" t="s">
        <v>7</v>
      </c>
    </row>
    <row r="85" spans="1:13" x14ac:dyDescent="0.25">
      <c r="A85" s="21">
        <v>232</v>
      </c>
      <c r="B85" s="17" t="s">
        <v>87</v>
      </c>
      <c r="C85" s="33">
        <v>40</v>
      </c>
      <c r="D85" s="33">
        <v>6</v>
      </c>
      <c r="E85" s="34">
        <v>46</v>
      </c>
      <c r="F85" s="3">
        <f t="shared" si="3"/>
        <v>76176</v>
      </c>
      <c r="G85" s="33">
        <v>94</v>
      </c>
      <c r="H85" s="6">
        <v>-48</v>
      </c>
      <c r="I85" s="8">
        <f t="shared" si="4"/>
        <v>-79488</v>
      </c>
      <c r="J85" s="53"/>
      <c r="K85" s="33">
        <v>4</v>
      </c>
      <c r="L85" s="33">
        <v>4</v>
      </c>
      <c r="M85" s="33">
        <v>0</v>
      </c>
    </row>
    <row r="86" spans="1:13" x14ac:dyDescent="0.25">
      <c r="A86" s="21">
        <v>233</v>
      </c>
      <c r="B86" s="17" t="s">
        <v>88</v>
      </c>
      <c r="C86" s="33">
        <v>223</v>
      </c>
      <c r="D86" s="33">
        <v>190</v>
      </c>
      <c r="E86" s="34">
        <v>413</v>
      </c>
      <c r="F86" s="3">
        <f t="shared" si="3"/>
        <v>683928</v>
      </c>
      <c r="G86" s="33">
        <v>465</v>
      </c>
      <c r="H86" s="6">
        <v>-52</v>
      </c>
      <c r="I86" s="8">
        <f t="shared" si="4"/>
        <v>-86112</v>
      </c>
      <c r="J86" s="53"/>
      <c r="K86" s="33">
        <v>47</v>
      </c>
      <c r="L86" s="33">
        <v>36</v>
      </c>
      <c r="M86" s="33">
        <v>-23</v>
      </c>
    </row>
    <row r="87" spans="1:13" x14ac:dyDescent="0.25">
      <c r="A87" s="21">
        <v>235</v>
      </c>
      <c r="B87" s="17" t="s">
        <v>89</v>
      </c>
      <c r="C87" s="33">
        <v>54</v>
      </c>
      <c r="D87" s="33">
        <v>19</v>
      </c>
      <c r="E87" s="34">
        <v>73</v>
      </c>
      <c r="F87" s="3">
        <f t="shared" si="3"/>
        <v>120888</v>
      </c>
      <c r="G87" s="33">
        <v>83</v>
      </c>
      <c r="H87" s="6">
        <v>-10</v>
      </c>
      <c r="I87" s="8">
        <f t="shared" si="4"/>
        <v>-16560</v>
      </c>
      <c r="J87" s="53"/>
      <c r="K87" s="33">
        <v>7</v>
      </c>
      <c r="L87" s="33">
        <v>2</v>
      </c>
      <c r="M87" s="33">
        <v>-71</v>
      </c>
    </row>
    <row r="88" spans="1:13" x14ac:dyDescent="0.25">
      <c r="A88" s="21">
        <v>236</v>
      </c>
      <c r="B88" s="17" t="s">
        <v>90</v>
      </c>
      <c r="C88" s="33">
        <v>10</v>
      </c>
      <c r="D88" s="33">
        <v>0</v>
      </c>
      <c r="E88" s="34">
        <v>10</v>
      </c>
      <c r="F88" s="3">
        <f t="shared" si="3"/>
        <v>16560</v>
      </c>
      <c r="G88" s="33">
        <v>75</v>
      </c>
      <c r="H88" s="6">
        <v>-65</v>
      </c>
      <c r="I88" s="8">
        <f t="shared" si="4"/>
        <v>-107640</v>
      </c>
      <c r="J88" s="53"/>
      <c r="K88" s="33">
        <v>0</v>
      </c>
      <c r="L88" s="33">
        <v>0</v>
      </c>
      <c r="M88" s="33" t="s">
        <v>7</v>
      </c>
    </row>
    <row r="89" spans="1:13" x14ac:dyDescent="0.25">
      <c r="A89" s="21">
        <v>239</v>
      </c>
      <c r="B89" s="17" t="s">
        <v>91</v>
      </c>
      <c r="C89" s="33">
        <v>0</v>
      </c>
      <c r="D89" s="33">
        <v>0</v>
      </c>
      <c r="E89" s="34">
        <v>0</v>
      </c>
      <c r="F89" s="3">
        <f t="shared" si="3"/>
        <v>0</v>
      </c>
      <c r="G89" s="33">
        <v>0</v>
      </c>
      <c r="H89" s="6">
        <v>0</v>
      </c>
      <c r="I89" s="8">
        <f t="shared" si="4"/>
        <v>0</v>
      </c>
      <c r="J89" s="53"/>
      <c r="K89" s="33">
        <v>0</v>
      </c>
      <c r="L89" s="33">
        <v>0</v>
      </c>
      <c r="M89" s="33" t="s">
        <v>7</v>
      </c>
    </row>
    <row r="90" spans="1:13" x14ac:dyDescent="0.25">
      <c r="A90" s="21">
        <v>240</v>
      </c>
      <c r="B90" s="17" t="s">
        <v>92</v>
      </c>
      <c r="C90" s="33">
        <v>131</v>
      </c>
      <c r="D90" s="33">
        <v>39</v>
      </c>
      <c r="E90" s="34">
        <v>170</v>
      </c>
      <c r="F90" s="3">
        <f t="shared" si="3"/>
        <v>281520</v>
      </c>
      <c r="G90" s="33">
        <v>556</v>
      </c>
      <c r="H90" s="6">
        <v>-386</v>
      </c>
      <c r="I90" s="8">
        <f t="shared" si="4"/>
        <v>-639216</v>
      </c>
      <c r="J90" s="53"/>
      <c r="K90" s="33">
        <v>13</v>
      </c>
      <c r="L90" s="33">
        <v>10</v>
      </c>
      <c r="M90" s="33">
        <v>-23</v>
      </c>
    </row>
    <row r="91" spans="1:13" x14ac:dyDescent="0.25">
      <c r="A91" s="21">
        <v>241</v>
      </c>
      <c r="B91" s="17" t="s">
        <v>93</v>
      </c>
      <c r="C91" s="33">
        <v>7</v>
      </c>
      <c r="D91" s="33">
        <v>4</v>
      </c>
      <c r="E91" s="34">
        <v>11</v>
      </c>
      <c r="F91" s="3">
        <f t="shared" si="3"/>
        <v>18216</v>
      </c>
      <c r="G91" s="33">
        <v>0</v>
      </c>
      <c r="H91" s="6">
        <v>11</v>
      </c>
      <c r="I91" s="8">
        <f t="shared" si="4"/>
        <v>18216</v>
      </c>
      <c r="J91" s="53"/>
      <c r="K91" s="33">
        <v>2</v>
      </c>
      <c r="L91" s="33">
        <v>1</v>
      </c>
      <c r="M91" s="33">
        <v>-50</v>
      </c>
    </row>
    <row r="92" spans="1:13" x14ac:dyDescent="0.25">
      <c r="A92" s="21">
        <v>244</v>
      </c>
      <c r="B92" s="17" t="s">
        <v>94</v>
      </c>
      <c r="C92" s="33">
        <v>5</v>
      </c>
      <c r="D92" s="33">
        <v>1</v>
      </c>
      <c r="E92" s="34">
        <v>6</v>
      </c>
      <c r="F92" s="3">
        <f t="shared" si="3"/>
        <v>9936</v>
      </c>
      <c r="G92" s="33">
        <v>7</v>
      </c>
      <c r="H92" s="6">
        <v>-1</v>
      </c>
      <c r="I92" s="8">
        <f t="shared" si="4"/>
        <v>-1656</v>
      </c>
      <c r="J92" s="53"/>
      <c r="K92" s="33">
        <v>1</v>
      </c>
      <c r="L92" s="33">
        <v>0</v>
      </c>
      <c r="M92" s="33">
        <v>-100</v>
      </c>
    </row>
    <row r="93" spans="1:13" x14ac:dyDescent="0.25">
      <c r="A93" s="21">
        <v>245</v>
      </c>
      <c r="B93" s="17" t="s">
        <v>95</v>
      </c>
      <c r="C93" s="33">
        <v>265</v>
      </c>
      <c r="D93" s="33">
        <v>189</v>
      </c>
      <c r="E93" s="34">
        <v>454</v>
      </c>
      <c r="F93" s="3">
        <f t="shared" si="3"/>
        <v>751824</v>
      </c>
      <c r="G93" s="33">
        <v>567</v>
      </c>
      <c r="H93" s="6">
        <v>-113</v>
      </c>
      <c r="I93" s="8">
        <f t="shared" si="4"/>
        <v>-187128</v>
      </c>
      <c r="J93" s="53"/>
      <c r="K93" s="33">
        <v>51</v>
      </c>
      <c r="L93" s="33">
        <v>46</v>
      </c>
      <c r="M93" s="33">
        <v>-10</v>
      </c>
    </row>
    <row r="94" spans="1:13" x14ac:dyDescent="0.25">
      <c r="A94" s="21">
        <v>249</v>
      </c>
      <c r="B94" s="17" t="s">
        <v>96</v>
      </c>
      <c r="C94" s="33">
        <v>8</v>
      </c>
      <c r="D94" s="33">
        <v>5</v>
      </c>
      <c r="E94" s="34">
        <v>13</v>
      </c>
      <c r="F94" s="3">
        <f t="shared" si="3"/>
        <v>21528</v>
      </c>
      <c r="G94" s="33">
        <v>182</v>
      </c>
      <c r="H94" s="6">
        <v>-169</v>
      </c>
      <c r="I94" s="8">
        <f t="shared" si="4"/>
        <v>-279864</v>
      </c>
      <c r="J94" s="53"/>
      <c r="K94" s="33">
        <v>1</v>
      </c>
      <c r="L94" s="33">
        <v>1</v>
      </c>
      <c r="M94" s="33">
        <v>0</v>
      </c>
    </row>
    <row r="95" spans="1:13" x14ac:dyDescent="0.25">
      <c r="A95" s="21">
        <v>250</v>
      </c>
      <c r="B95" s="17" t="s">
        <v>97</v>
      </c>
      <c r="C95" s="33">
        <v>4</v>
      </c>
      <c r="D95" s="33">
        <v>0</v>
      </c>
      <c r="E95" s="34">
        <v>4</v>
      </c>
      <c r="F95" s="3">
        <f t="shared" si="3"/>
        <v>6624</v>
      </c>
      <c r="G95" s="33">
        <v>0</v>
      </c>
      <c r="H95" s="6">
        <v>4</v>
      </c>
      <c r="I95" s="8">
        <f t="shared" si="4"/>
        <v>6624</v>
      </c>
      <c r="J95" s="53"/>
      <c r="K95" s="33">
        <v>2</v>
      </c>
      <c r="L95" s="33">
        <v>0</v>
      </c>
      <c r="M95" s="33">
        <v>-100</v>
      </c>
    </row>
    <row r="96" spans="1:13" x14ac:dyDescent="0.25">
      <c r="A96" s="21">
        <v>256</v>
      </c>
      <c r="B96" s="17" t="s">
        <v>98</v>
      </c>
      <c r="C96" s="33"/>
      <c r="D96" s="33"/>
      <c r="E96" s="34"/>
      <c r="F96" s="3">
        <f t="shared" si="3"/>
        <v>0</v>
      </c>
      <c r="G96" s="33"/>
      <c r="H96" s="34"/>
      <c r="I96" s="8">
        <f t="shared" si="4"/>
        <v>0</v>
      </c>
      <c r="J96" s="54"/>
      <c r="K96" s="33"/>
      <c r="L96" s="33"/>
      <c r="M96" s="33"/>
    </row>
    <row r="97" spans="1:13" x14ac:dyDescent="0.25">
      <c r="A97" s="21">
        <v>257</v>
      </c>
      <c r="B97" s="17" t="s">
        <v>99</v>
      </c>
      <c r="C97" s="33">
        <v>261</v>
      </c>
      <c r="D97" s="33">
        <v>70</v>
      </c>
      <c r="E97" s="34">
        <v>331</v>
      </c>
      <c r="F97" s="3">
        <f t="shared" si="3"/>
        <v>548136</v>
      </c>
      <c r="G97" s="33">
        <v>547</v>
      </c>
      <c r="H97" s="6">
        <v>-216</v>
      </c>
      <c r="I97" s="8">
        <f t="shared" si="4"/>
        <v>-357696</v>
      </c>
      <c r="J97" s="53"/>
      <c r="K97" s="33">
        <v>21</v>
      </c>
      <c r="L97" s="33">
        <v>4</v>
      </c>
      <c r="M97" s="33">
        <v>-81</v>
      </c>
    </row>
    <row r="98" spans="1:13" x14ac:dyDescent="0.25">
      <c r="A98" s="21">
        <v>260</v>
      </c>
      <c r="B98" s="17" t="s">
        <v>100</v>
      </c>
      <c r="C98" s="33">
        <v>86</v>
      </c>
      <c r="D98" s="33">
        <v>89</v>
      </c>
      <c r="E98" s="34">
        <v>175</v>
      </c>
      <c r="F98" s="3">
        <f t="shared" si="3"/>
        <v>289800</v>
      </c>
      <c r="G98" s="33">
        <v>385</v>
      </c>
      <c r="H98" s="6">
        <v>-210</v>
      </c>
      <c r="I98" s="8">
        <f t="shared" si="4"/>
        <v>-347760</v>
      </c>
      <c r="J98" s="53"/>
      <c r="K98" s="33">
        <v>28</v>
      </c>
      <c r="L98" s="33">
        <v>33</v>
      </c>
      <c r="M98" s="33">
        <v>18</v>
      </c>
    </row>
    <row r="99" spans="1:13" x14ac:dyDescent="0.25">
      <c r="A99" s="21">
        <v>261</v>
      </c>
      <c r="B99" s="17" t="s">
        <v>101</v>
      </c>
      <c r="C99" s="33">
        <v>6</v>
      </c>
      <c r="D99" s="33">
        <v>7</v>
      </c>
      <c r="E99" s="34">
        <v>13</v>
      </c>
      <c r="F99" s="3">
        <f t="shared" si="3"/>
        <v>21528</v>
      </c>
      <c r="G99" s="33">
        <v>12</v>
      </c>
      <c r="H99" s="6">
        <v>1</v>
      </c>
      <c r="I99" s="8">
        <f t="shared" si="4"/>
        <v>1656</v>
      </c>
      <c r="J99" s="53"/>
      <c r="K99" s="33">
        <v>1</v>
      </c>
      <c r="L99" s="33">
        <v>9</v>
      </c>
      <c r="M99" s="33">
        <v>800</v>
      </c>
    </row>
    <row r="100" spans="1:13" x14ac:dyDescent="0.25">
      <c r="A100" s="21">
        <v>263</v>
      </c>
      <c r="B100" s="17" t="s">
        <v>102</v>
      </c>
      <c r="C100" s="33">
        <v>8</v>
      </c>
      <c r="D100" s="33">
        <v>4</v>
      </c>
      <c r="E100" s="34">
        <v>12</v>
      </c>
      <c r="F100" s="3">
        <f t="shared" si="3"/>
        <v>19872</v>
      </c>
      <c r="G100" s="33">
        <v>22</v>
      </c>
      <c r="H100" s="6">
        <v>-10</v>
      </c>
      <c r="I100" s="8">
        <f t="shared" si="4"/>
        <v>-16560</v>
      </c>
      <c r="J100" s="53"/>
      <c r="K100" s="33">
        <v>1</v>
      </c>
      <c r="L100" s="33">
        <v>0</v>
      </c>
      <c r="M100" s="33">
        <v>-100</v>
      </c>
    </row>
    <row r="101" spans="1:13" x14ac:dyDescent="0.25">
      <c r="A101" s="21">
        <v>265</v>
      </c>
      <c r="B101" s="17" t="s">
        <v>103</v>
      </c>
      <c r="C101" s="33"/>
      <c r="D101" s="33"/>
      <c r="E101" s="34"/>
      <c r="F101" s="3">
        <f t="shared" si="3"/>
        <v>0</v>
      </c>
      <c r="G101" s="33"/>
      <c r="H101" s="34"/>
      <c r="I101" s="8">
        <f t="shared" si="4"/>
        <v>0</v>
      </c>
      <c r="J101" s="54"/>
      <c r="K101" s="33"/>
      <c r="L101" s="33"/>
      <c r="M101" s="33"/>
    </row>
    <row r="102" spans="1:13" x14ac:dyDescent="0.25">
      <c r="A102" s="21">
        <v>271</v>
      </c>
      <c r="B102" s="17" t="s">
        <v>104</v>
      </c>
      <c r="C102" s="33">
        <v>0</v>
      </c>
      <c r="D102" s="33">
        <v>3</v>
      </c>
      <c r="E102" s="34">
        <v>3</v>
      </c>
      <c r="F102" s="3">
        <f t="shared" si="3"/>
        <v>4968</v>
      </c>
      <c r="G102" s="33">
        <v>24</v>
      </c>
      <c r="H102" s="6">
        <v>-21</v>
      </c>
      <c r="I102" s="8">
        <f t="shared" si="4"/>
        <v>-34776</v>
      </c>
      <c r="J102" s="53"/>
      <c r="K102" s="33">
        <v>3</v>
      </c>
      <c r="L102" s="33">
        <v>0</v>
      </c>
      <c r="M102" s="33">
        <v>-100</v>
      </c>
    </row>
    <row r="103" spans="1:13" x14ac:dyDescent="0.25">
      <c r="A103" s="21">
        <v>272</v>
      </c>
      <c r="B103" s="17" t="s">
        <v>105</v>
      </c>
      <c r="C103" s="33">
        <v>389</v>
      </c>
      <c r="D103" s="33">
        <v>308</v>
      </c>
      <c r="E103" s="34">
        <v>697</v>
      </c>
      <c r="F103" s="3">
        <f t="shared" si="3"/>
        <v>1154232</v>
      </c>
      <c r="G103" s="33">
        <v>734</v>
      </c>
      <c r="H103" s="6">
        <v>-37</v>
      </c>
      <c r="I103" s="8">
        <f t="shared" si="4"/>
        <v>-61272</v>
      </c>
      <c r="J103" s="53"/>
      <c r="K103" s="33">
        <v>80</v>
      </c>
      <c r="L103" s="33">
        <v>40</v>
      </c>
      <c r="M103" s="33">
        <v>-50</v>
      </c>
    </row>
    <row r="104" spans="1:13" x14ac:dyDescent="0.25">
      <c r="A104" s="21">
        <v>273</v>
      </c>
      <c r="B104" s="17" t="s">
        <v>106</v>
      </c>
      <c r="C104" s="33">
        <v>0</v>
      </c>
      <c r="D104" s="33">
        <v>0</v>
      </c>
      <c r="E104" s="34">
        <v>0</v>
      </c>
      <c r="F104" s="3">
        <f t="shared" si="3"/>
        <v>0</v>
      </c>
      <c r="G104" s="33">
        <v>5</v>
      </c>
      <c r="H104" s="6">
        <v>-5</v>
      </c>
      <c r="I104" s="8">
        <f t="shared" si="4"/>
        <v>-8280</v>
      </c>
      <c r="J104" s="53"/>
      <c r="K104" s="33">
        <v>0</v>
      </c>
      <c r="L104" s="33">
        <v>0</v>
      </c>
      <c r="M104" s="33" t="s">
        <v>7</v>
      </c>
    </row>
    <row r="105" spans="1:13" x14ac:dyDescent="0.25">
      <c r="A105" s="21">
        <v>275</v>
      </c>
      <c r="B105" s="17" t="s">
        <v>107</v>
      </c>
      <c r="C105" s="33">
        <v>0</v>
      </c>
      <c r="D105" s="33">
        <v>0</v>
      </c>
      <c r="E105" s="34">
        <v>0</v>
      </c>
      <c r="F105" s="3">
        <f t="shared" si="3"/>
        <v>0</v>
      </c>
      <c r="G105" s="33">
        <v>40</v>
      </c>
      <c r="H105" s="6">
        <v>-40</v>
      </c>
      <c r="I105" s="8">
        <f t="shared" si="4"/>
        <v>-66240</v>
      </c>
      <c r="J105" s="53"/>
      <c r="K105" s="33">
        <v>0</v>
      </c>
      <c r="L105" s="33">
        <v>0</v>
      </c>
      <c r="M105" s="33" t="s">
        <v>7</v>
      </c>
    </row>
    <row r="106" spans="1:13" x14ac:dyDescent="0.25">
      <c r="A106" s="21">
        <v>276</v>
      </c>
      <c r="B106" s="17" t="s">
        <v>108</v>
      </c>
      <c r="C106" s="33">
        <v>0</v>
      </c>
      <c r="D106" s="33">
        <v>0</v>
      </c>
      <c r="E106" s="34">
        <v>0</v>
      </c>
      <c r="F106" s="3">
        <f t="shared" si="3"/>
        <v>0</v>
      </c>
      <c r="G106" s="33">
        <v>17</v>
      </c>
      <c r="H106" s="6">
        <v>-17</v>
      </c>
      <c r="I106" s="8">
        <f t="shared" si="4"/>
        <v>-28152</v>
      </c>
      <c r="J106" s="53"/>
      <c r="K106" s="33">
        <v>0</v>
      </c>
      <c r="L106" s="33">
        <v>0</v>
      </c>
      <c r="M106" s="33" t="s">
        <v>7</v>
      </c>
    </row>
    <row r="107" spans="1:13" x14ac:dyDescent="0.25">
      <c r="A107" s="21">
        <v>280</v>
      </c>
      <c r="B107" s="17" t="s">
        <v>109</v>
      </c>
      <c r="C107" s="33">
        <v>0</v>
      </c>
      <c r="D107" s="33">
        <v>0</v>
      </c>
      <c r="E107" s="34">
        <v>0</v>
      </c>
      <c r="F107" s="3">
        <f t="shared" si="3"/>
        <v>0</v>
      </c>
      <c r="G107" s="33">
        <v>26</v>
      </c>
      <c r="H107" s="6">
        <v>-26</v>
      </c>
      <c r="I107" s="8">
        <f t="shared" si="4"/>
        <v>-43056</v>
      </c>
      <c r="J107" s="53"/>
      <c r="K107" s="33">
        <v>0</v>
      </c>
      <c r="L107" s="33">
        <v>0</v>
      </c>
      <c r="M107" s="33" t="s">
        <v>7</v>
      </c>
    </row>
    <row r="108" spans="1:13" x14ac:dyDescent="0.25">
      <c r="A108" s="21">
        <v>284</v>
      </c>
      <c r="B108" s="17" t="s">
        <v>110</v>
      </c>
      <c r="C108" s="33">
        <v>0</v>
      </c>
      <c r="D108" s="33">
        <v>0</v>
      </c>
      <c r="E108" s="34">
        <v>0</v>
      </c>
      <c r="F108" s="3">
        <f t="shared" si="3"/>
        <v>0</v>
      </c>
      <c r="G108" s="33">
        <v>18</v>
      </c>
      <c r="H108" s="6">
        <v>-18</v>
      </c>
      <c r="I108" s="8">
        <f t="shared" si="4"/>
        <v>-29808</v>
      </c>
      <c r="J108" s="53"/>
      <c r="K108" s="33">
        <v>0</v>
      </c>
      <c r="L108" s="33">
        <v>0</v>
      </c>
      <c r="M108" s="33" t="s">
        <v>7</v>
      </c>
    </row>
    <row r="109" spans="1:13" x14ac:dyDescent="0.25">
      <c r="A109" s="21">
        <v>285</v>
      </c>
      <c r="B109" s="17" t="s">
        <v>111</v>
      </c>
      <c r="C109" s="33">
        <v>267</v>
      </c>
      <c r="D109" s="33">
        <v>346</v>
      </c>
      <c r="E109" s="34">
        <v>613</v>
      </c>
      <c r="F109" s="3">
        <f t="shared" si="3"/>
        <v>1015128</v>
      </c>
      <c r="G109" s="33">
        <v>705</v>
      </c>
      <c r="H109" s="6">
        <v>-92</v>
      </c>
      <c r="I109" s="8">
        <f t="shared" si="4"/>
        <v>-152352</v>
      </c>
      <c r="J109" s="53"/>
      <c r="K109" s="33">
        <v>84</v>
      </c>
      <c r="L109" s="33">
        <v>90</v>
      </c>
      <c r="M109" s="33">
        <v>7</v>
      </c>
    </row>
    <row r="110" spans="1:13" x14ac:dyDescent="0.25">
      <c r="A110" s="21">
        <v>286</v>
      </c>
      <c r="B110" s="17" t="s">
        <v>112</v>
      </c>
      <c r="C110" s="33">
        <v>188</v>
      </c>
      <c r="D110" s="33">
        <v>246</v>
      </c>
      <c r="E110" s="34">
        <v>434</v>
      </c>
      <c r="F110" s="3">
        <f t="shared" si="3"/>
        <v>718704</v>
      </c>
      <c r="G110" s="33">
        <v>230</v>
      </c>
      <c r="H110" s="6">
        <v>204</v>
      </c>
      <c r="I110" s="8">
        <f t="shared" si="4"/>
        <v>337824</v>
      </c>
      <c r="J110" s="53"/>
      <c r="K110" s="33">
        <v>57</v>
      </c>
      <c r="L110" s="33">
        <v>53</v>
      </c>
      <c r="M110" s="33">
        <v>-7</v>
      </c>
    </row>
    <row r="111" spans="1:13" x14ac:dyDescent="0.25">
      <c r="A111" s="21">
        <v>287</v>
      </c>
      <c r="B111" s="17" t="s">
        <v>8</v>
      </c>
      <c r="C111" s="33">
        <v>75</v>
      </c>
      <c r="D111" s="33">
        <v>43</v>
      </c>
      <c r="E111" s="34">
        <v>118</v>
      </c>
      <c r="F111" s="3">
        <f t="shared" si="3"/>
        <v>195408</v>
      </c>
      <c r="G111" s="33">
        <v>423</v>
      </c>
      <c r="H111" s="6">
        <v>-305</v>
      </c>
      <c r="I111" s="8">
        <f t="shared" si="4"/>
        <v>-505080</v>
      </c>
      <c r="J111" s="53"/>
      <c r="K111" s="33">
        <v>5</v>
      </c>
      <c r="L111" s="33">
        <v>4</v>
      </c>
      <c r="M111" s="33">
        <v>-20</v>
      </c>
    </row>
    <row r="112" spans="1:13" x14ac:dyDescent="0.25">
      <c r="A112" s="21">
        <v>288</v>
      </c>
      <c r="B112" s="17" t="s">
        <v>113</v>
      </c>
      <c r="C112" s="33">
        <v>9</v>
      </c>
      <c r="D112" s="33">
        <v>10</v>
      </c>
      <c r="E112" s="34">
        <v>19</v>
      </c>
      <c r="F112" s="3">
        <f t="shared" si="3"/>
        <v>31464</v>
      </c>
      <c r="G112" s="33">
        <v>37</v>
      </c>
      <c r="H112" s="6">
        <v>-18</v>
      </c>
      <c r="I112" s="8">
        <f t="shared" si="4"/>
        <v>-29808</v>
      </c>
      <c r="J112" s="53"/>
      <c r="K112" s="33">
        <v>2</v>
      </c>
      <c r="L112" s="33">
        <v>0</v>
      </c>
      <c r="M112" s="33">
        <v>-100</v>
      </c>
    </row>
    <row r="113" spans="1:13" x14ac:dyDescent="0.25">
      <c r="A113" s="21">
        <v>290</v>
      </c>
      <c r="B113" s="17" t="s">
        <v>114</v>
      </c>
      <c r="C113" s="33">
        <v>19</v>
      </c>
      <c r="D113" s="33">
        <v>4</v>
      </c>
      <c r="E113" s="34">
        <v>23</v>
      </c>
      <c r="F113" s="3">
        <f t="shared" si="3"/>
        <v>38088</v>
      </c>
      <c r="G113" s="33">
        <v>25</v>
      </c>
      <c r="H113" s="6">
        <v>-2</v>
      </c>
      <c r="I113" s="8">
        <f t="shared" si="4"/>
        <v>-3312</v>
      </c>
      <c r="J113" s="53"/>
      <c r="K113" s="33">
        <v>3</v>
      </c>
      <c r="L113" s="33">
        <v>3</v>
      </c>
      <c r="M113" s="33">
        <v>0</v>
      </c>
    </row>
    <row r="114" spans="1:13" x14ac:dyDescent="0.25">
      <c r="A114" s="21">
        <v>291</v>
      </c>
      <c r="B114" s="17" t="s">
        <v>115</v>
      </c>
      <c r="C114" s="33">
        <v>0</v>
      </c>
      <c r="D114" s="33">
        <v>4</v>
      </c>
      <c r="E114" s="34">
        <v>4</v>
      </c>
      <c r="F114" s="3">
        <f t="shared" si="3"/>
        <v>6624</v>
      </c>
      <c r="G114" s="33">
        <v>35</v>
      </c>
      <c r="H114" s="6">
        <v>-31</v>
      </c>
      <c r="I114" s="8">
        <f t="shared" si="4"/>
        <v>-51336</v>
      </c>
      <c r="J114" s="53"/>
      <c r="K114" s="33">
        <v>1</v>
      </c>
      <c r="L114" s="33">
        <v>1</v>
      </c>
      <c r="M114" s="33">
        <v>0</v>
      </c>
    </row>
    <row r="115" spans="1:13" x14ac:dyDescent="0.25">
      <c r="A115" s="21">
        <v>297</v>
      </c>
      <c r="B115" s="17" t="s">
        <v>116</v>
      </c>
      <c r="C115" s="33">
        <v>984</v>
      </c>
      <c r="D115" s="33">
        <v>506</v>
      </c>
      <c r="E115" s="34">
        <v>1490</v>
      </c>
      <c r="F115" s="3">
        <f t="shared" si="3"/>
        <v>2467440</v>
      </c>
      <c r="G115" s="33">
        <v>1721</v>
      </c>
      <c r="H115" s="6">
        <v>-231</v>
      </c>
      <c r="I115" s="8">
        <f t="shared" si="4"/>
        <v>-382536</v>
      </c>
      <c r="J115" s="53"/>
      <c r="K115" s="33">
        <v>132</v>
      </c>
      <c r="L115" s="33">
        <v>114</v>
      </c>
      <c r="M115" s="33">
        <v>-14</v>
      </c>
    </row>
    <row r="116" spans="1:13" x14ac:dyDescent="0.25">
      <c r="A116" s="21">
        <v>300</v>
      </c>
      <c r="B116" s="17" t="s">
        <v>117</v>
      </c>
      <c r="C116" s="33">
        <v>0</v>
      </c>
      <c r="D116" s="33">
        <v>0</v>
      </c>
      <c r="E116" s="34">
        <v>0</v>
      </c>
      <c r="F116" s="3">
        <f t="shared" si="3"/>
        <v>0</v>
      </c>
      <c r="G116" s="33">
        <v>35</v>
      </c>
      <c r="H116" s="6">
        <v>-35</v>
      </c>
      <c r="I116" s="8">
        <f t="shared" si="4"/>
        <v>-57960</v>
      </c>
      <c r="J116" s="53"/>
      <c r="K116" s="33">
        <v>0</v>
      </c>
      <c r="L116" s="33">
        <v>0</v>
      </c>
      <c r="M116" s="33" t="s">
        <v>7</v>
      </c>
    </row>
    <row r="117" spans="1:13" x14ac:dyDescent="0.25">
      <c r="A117" s="21">
        <v>301</v>
      </c>
      <c r="B117" s="17" t="s">
        <v>118</v>
      </c>
      <c r="C117" s="33">
        <v>42</v>
      </c>
      <c r="D117" s="33">
        <v>14</v>
      </c>
      <c r="E117" s="34">
        <v>56</v>
      </c>
      <c r="F117" s="3">
        <f t="shared" si="3"/>
        <v>92736</v>
      </c>
      <c r="G117" s="33">
        <v>289</v>
      </c>
      <c r="H117" s="6">
        <v>-233</v>
      </c>
      <c r="I117" s="8">
        <f t="shared" si="4"/>
        <v>-385848</v>
      </c>
      <c r="J117" s="53"/>
      <c r="K117" s="33">
        <v>3</v>
      </c>
      <c r="L117" s="33">
        <v>3</v>
      </c>
      <c r="M117" s="33">
        <v>0</v>
      </c>
    </row>
    <row r="118" spans="1:13" x14ac:dyDescent="0.25">
      <c r="A118" s="21">
        <v>304</v>
      </c>
      <c r="B118" s="17" t="s">
        <v>119</v>
      </c>
      <c r="C118" s="33">
        <v>6</v>
      </c>
      <c r="D118" s="33">
        <v>0</v>
      </c>
      <c r="E118" s="34">
        <v>6</v>
      </c>
      <c r="F118" s="3">
        <f t="shared" si="3"/>
        <v>9936</v>
      </c>
      <c r="G118" s="33">
        <v>4</v>
      </c>
      <c r="H118" s="6">
        <v>2</v>
      </c>
      <c r="I118" s="8">
        <f t="shared" si="4"/>
        <v>3312</v>
      </c>
      <c r="J118" s="53"/>
      <c r="K118" s="33">
        <v>1</v>
      </c>
      <c r="L118" s="33">
        <v>1</v>
      </c>
      <c r="M118" s="33">
        <v>0</v>
      </c>
    </row>
    <row r="119" spans="1:13" x14ac:dyDescent="0.25">
      <c r="A119" s="21">
        <v>305</v>
      </c>
      <c r="B119" s="17" t="s">
        <v>120</v>
      </c>
      <c r="C119" s="33">
        <v>99</v>
      </c>
      <c r="D119" s="33">
        <v>115</v>
      </c>
      <c r="E119" s="34">
        <v>214</v>
      </c>
      <c r="F119" s="3">
        <f t="shared" si="3"/>
        <v>354384</v>
      </c>
      <c r="G119" s="33">
        <v>196</v>
      </c>
      <c r="H119" s="6">
        <v>18</v>
      </c>
      <c r="I119" s="8">
        <f t="shared" si="4"/>
        <v>29808</v>
      </c>
      <c r="J119" s="53"/>
      <c r="K119" s="33">
        <v>30</v>
      </c>
      <c r="L119" s="33">
        <v>9</v>
      </c>
      <c r="M119" s="33">
        <v>-70</v>
      </c>
    </row>
    <row r="120" spans="1:13" x14ac:dyDescent="0.25">
      <c r="A120" s="21">
        <v>309</v>
      </c>
      <c r="B120" s="17" t="s">
        <v>303</v>
      </c>
      <c r="C120" s="33">
        <v>35</v>
      </c>
      <c r="D120" s="33">
        <v>11</v>
      </c>
      <c r="E120" s="34">
        <v>46</v>
      </c>
      <c r="F120" s="3">
        <f t="shared" si="3"/>
        <v>76176</v>
      </c>
      <c r="G120" s="33">
        <v>414</v>
      </c>
      <c r="H120" s="6">
        <v>-368</v>
      </c>
      <c r="I120" s="8">
        <f t="shared" si="4"/>
        <v>-609408</v>
      </c>
      <c r="J120" s="53"/>
      <c r="K120" s="33">
        <v>1</v>
      </c>
      <c r="L120" s="33">
        <v>1</v>
      </c>
      <c r="M120" s="33">
        <v>0</v>
      </c>
    </row>
    <row r="121" spans="1:13" x14ac:dyDescent="0.25">
      <c r="A121" s="21">
        <v>312</v>
      </c>
      <c r="B121" s="17" t="s">
        <v>121</v>
      </c>
      <c r="C121" s="33">
        <v>0</v>
      </c>
      <c r="D121" s="33">
        <v>0</v>
      </c>
      <c r="E121" s="34">
        <v>0</v>
      </c>
      <c r="F121" s="3">
        <f t="shared" si="3"/>
        <v>0</v>
      </c>
      <c r="G121" s="33">
        <v>0</v>
      </c>
      <c r="H121" s="6">
        <v>0</v>
      </c>
      <c r="I121" s="8">
        <f t="shared" si="4"/>
        <v>0</v>
      </c>
      <c r="J121" s="53"/>
      <c r="K121" s="33">
        <v>0</v>
      </c>
      <c r="L121" s="33">
        <v>0</v>
      </c>
      <c r="M121" s="33" t="s">
        <v>7</v>
      </c>
    </row>
    <row r="122" spans="1:13" x14ac:dyDescent="0.25">
      <c r="A122" s="21">
        <v>316</v>
      </c>
      <c r="B122" s="17" t="s">
        <v>122</v>
      </c>
      <c r="C122" s="33">
        <v>7</v>
      </c>
      <c r="D122" s="33">
        <v>6</v>
      </c>
      <c r="E122" s="34">
        <v>13</v>
      </c>
      <c r="F122" s="3">
        <f t="shared" si="3"/>
        <v>21528</v>
      </c>
      <c r="G122" s="33">
        <v>95</v>
      </c>
      <c r="H122" s="6">
        <v>-82</v>
      </c>
      <c r="I122" s="8">
        <f t="shared" si="4"/>
        <v>-135792</v>
      </c>
      <c r="J122" s="53"/>
      <c r="K122" s="33">
        <v>0</v>
      </c>
      <c r="L122" s="33">
        <v>1</v>
      </c>
      <c r="M122" s="33" t="s">
        <v>7</v>
      </c>
    </row>
    <row r="123" spans="1:13" x14ac:dyDescent="0.25">
      <c r="A123" s="21">
        <v>317</v>
      </c>
      <c r="B123" s="17" t="s">
        <v>123</v>
      </c>
      <c r="C123" s="33"/>
      <c r="D123" s="33"/>
      <c r="E123" s="34"/>
      <c r="F123" s="3">
        <f t="shared" si="3"/>
        <v>0</v>
      </c>
      <c r="G123" s="33"/>
      <c r="H123" s="34"/>
      <c r="I123" s="8">
        <f t="shared" si="4"/>
        <v>0</v>
      </c>
      <c r="J123" s="54"/>
      <c r="K123" s="33"/>
      <c r="L123" s="33"/>
      <c r="M123" s="33"/>
    </row>
    <row r="124" spans="1:13" x14ac:dyDescent="0.25">
      <c r="A124" s="21">
        <v>320</v>
      </c>
      <c r="B124" s="17" t="s">
        <v>124</v>
      </c>
      <c r="C124" s="33">
        <v>1</v>
      </c>
      <c r="D124" s="33">
        <v>0</v>
      </c>
      <c r="E124" s="34">
        <v>1</v>
      </c>
      <c r="F124" s="3">
        <f t="shared" si="3"/>
        <v>1656</v>
      </c>
      <c r="G124" s="33">
        <v>206</v>
      </c>
      <c r="H124" s="6">
        <v>-205</v>
      </c>
      <c r="I124" s="8">
        <f t="shared" si="4"/>
        <v>-339480</v>
      </c>
      <c r="J124" s="53"/>
      <c r="K124" s="33">
        <v>1</v>
      </c>
      <c r="L124" s="33">
        <v>1</v>
      </c>
      <c r="M124" s="33">
        <v>0</v>
      </c>
    </row>
    <row r="125" spans="1:13" x14ac:dyDescent="0.25">
      <c r="A125" s="21">
        <v>322</v>
      </c>
      <c r="B125" s="17" t="s">
        <v>125</v>
      </c>
      <c r="C125" s="33">
        <v>24</v>
      </c>
      <c r="D125" s="33">
        <v>13</v>
      </c>
      <c r="E125" s="34">
        <v>37</v>
      </c>
      <c r="F125" s="3">
        <f t="shared" si="3"/>
        <v>61272</v>
      </c>
      <c r="G125" s="33">
        <v>79</v>
      </c>
      <c r="H125" s="6">
        <v>-42</v>
      </c>
      <c r="I125" s="8">
        <f t="shared" si="4"/>
        <v>-69552</v>
      </c>
      <c r="J125" s="53"/>
      <c r="K125" s="33">
        <v>3</v>
      </c>
      <c r="L125" s="33">
        <v>1</v>
      </c>
      <c r="M125" s="33">
        <v>-67</v>
      </c>
    </row>
    <row r="126" spans="1:13" x14ac:dyDescent="0.25">
      <c r="A126" s="21">
        <v>398</v>
      </c>
      <c r="B126" s="17" t="s">
        <v>126</v>
      </c>
      <c r="C126" s="33">
        <v>490</v>
      </c>
      <c r="D126" s="33">
        <v>425</v>
      </c>
      <c r="E126" s="34">
        <v>915</v>
      </c>
      <c r="F126" s="3">
        <f t="shared" si="3"/>
        <v>1515240</v>
      </c>
      <c r="G126" s="33">
        <v>1330</v>
      </c>
      <c r="H126" s="6">
        <v>-415</v>
      </c>
      <c r="I126" s="8">
        <f t="shared" si="4"/>
        <v>-687240</v>
      </c>
      <c r="J126" s="53"/>
      <c r="K126" s="33">
        <v>100</v>
      </c>
      <c r="L126" s="33">
        <v>95</v>
      </c>
      <c r="M126" s="33">
        <v>-5</v>
      </c>
    </row>
    <row r="127" spans="1:13" x14ac:dyDescent="0.25">
      <c r="A127" s="21">
        <v>399</v>
      </c>
      <c r="B127" s="17" t="s">
        <v>127</v>
      </c>
      <c r="C127" s="33">
        <v>0</v>
      </c>
      <c r="D127" s="33">
        <v>4</v>
      </c>
      <c r="E127" s="34">
        <v>4</v>
      </c>
      <c r="F127" s="3">
        <f t="shared" si="3"/>
        <v>6624</v>
      </c>
      <c r="G127" s="33">
        <v>13</v>
      </c>
      <c r="H127" s="6">
        <v>-9</v>
      </c>
      <c r="I127" s="8">
        <f t="shared" si="4"/>
        <v>-14904</v>
      </c>
      <c r="J127" s="53"/>
      <c r="K127" s="33">
        <v>1</v>
      </c>
      <c r="L127" s="33">
        <v>1</v>
      </c>
      <c r="M127" s="33">
        <v>0</v>
      </c>
    </row>
    <row r="128" spans="1:13" x14ac:dyDescent="0.25">
      <c r="A128" s="21">
        <v>400</v>
      </c>
      <c r="B128" s="17" t="s">
        <v>128</v>
      </c>
      <c r="C128" s="33">
        <v>45</v>
      </c>
      <c r="D128" s="33">
        <v>35</v>
      </c>
      <c r="E128" s="34">
        <v>80</v>
      </c>
      <c r="F128" s="3">
        <f t="shared" si="3"/>
        <v>132480</v>
      </c>
      <c r="G128" s="33">
        <v>79</v>
      </c>
      <c r="H128" s="6">
        <v>1</v>
      </c>
      <c r="I128" s="8">
        <f t="shared" si="4"/>
        <v>1656</v>
      </c>
      <c r="J128" s="53"/>
      <c r="K128" s="33">
        <v>10</v>
      </c>
      <c r="L128" s="33">
        <v>9</v>
      </c>
      <c r="M128" s="33">
        <v>-10</v>
      </c>
    </row>
    <row r="129" spans="1:13" x14ac:dyDescent="0.25">
      <c r="A129" s="21">
        <v>402</v>
      </c>
      <c r="B129" s="17" t="s">
        <v>129</v>
      </c>
      <c r="C129" s="33">
        <v>12</v>
      </c>
      <c r="D129" s="33">
        <v>10</v>
      </c>
      <c r="E129" s="34">
        <v>22</v>
      </c>
      <c r="F129" s="3">
        <f t="shared" si="3"/>
        <v>36432</v>
      </c>
      <c r="G129" s="33">
        <v>130</v>
      </c>
      <c r="H129" s="6">
        <v>-108</v>
      </c>
      <c r="I129" s="8">
        <f t="shared" si="4"/>
        <v>-178848</v>
      </c>
      <c r="J129" s="53"/>
      <c r="K129" s="33">
        <v>1</v>
      </c>
      <c r="L129" s="33">
        <v>0</v>
      </c>
      <c r="M129" s="33">
        <v>-100</v>
      </c>
    </row>
    <row r="130" spans="1:13" x14ac:dyDescent="0.25">
      <c r="A130" s="21">
        <v>403</v>
      </c>
      <c r="B130" s="17" t="s">
        <v>130</v>
      </c>
      <c r="C130" s="33">
        <v>23</v>
      </c>
      <c r="D130" s="33">
        <v>35</v>
      </c>
      <c r="E130" s="34">
        <v>58</v>
      </c>
      <c r="F130" s="3">
        <f t="shared" si="3"/>
        <v>96048</v>
      </c>
      <c r="G130" s="33">
        <v>53</v>
      </c>
      <c r="H130" s="6">
        <v>5</v>
      </c>
      <c r="I130" s="8">
        <f t="shared" si="4"/>
        <v>8280</v>
      </c>
      <c r="J130" s="53"/>
      <c r="K130" s="33">
        <v>8</v>
      </c>
      <c r="L130" s="33">
        <v>5</v>
      </c>
      <c r="M130" s="33">
        <v>-38</v>
      </c>
    </row>
    <row r="131" spans="1:13" x14ac:dyDescent="0.25">
      <c r="A131" s="21">
        <v>405</v>
      </c>
      <c r="B131" s="17" t="s">
        <v>131</v>
      </c>
      <c r="C131" s="33">
        <v>571</v>
      </c>
      <c r="D131" s="33">
        <v>382</v>
      </c>
      <c r="E131" s="34">
        <v>953</v>
      </c>
      <c r="F131" s="3">
        <f t="shared" si="3"/>
        <v>1578168</v>
      </c>
      <c r="G131" s="33">
        <v>987</v>
      </c>
      <c r="H131" s="6">
        <v>-34</v>
      </c>
      <c r="I131" s="8">
        <f t="shared" si="4"/>
        <v>-56304</v>
      </c>
      <c r="J131" s="53"/>
      <c r="K131" s="33">
        <v>100</v>
      </c>
      <c r="L131" s="33">
        <v>75</v>
      </c>
      <c r="M131" s="33">
        <v>-25</v>
      </c>
    </row>
    <row r="132" spans="1:13" x14ac:dyDescent="0.25">
      <c r="A132" s="21">
        <v>407</v>
      </c>
      <c r="B132" s="17" t="s">
        <v>132</v>
      </c>
      <c r="C132" s="33">
        <v>2</v>
      </c>
      <c r="D132" s="33">
        <v>0</v>
      </c>
      <c r="E132" s="34">
        <v>2</v>
      </c>
      <c r="F132" s="3">
        <f t="shared" si="3"/>
        <v>3312</v>
      </c>
      <c r="G132" s="33">
        <v>0</v>
      </c>
      <c r="H132" s="6">
        <v>2</v>
      </c>
      <c r="I132" s="8">
        <f t="shared" si="4"/>
        <v>3312</v>
      </c>
      <c r="J132" s="53"/>
      <c r="K132" s="33">
        <v>0</v>
      </c>
      <c r="L132" s="33">
        <v>0</v>
      </c>
      <c r="M132" s="33" t="s">
        <v>7</v>
      </c>
    </row>
    <row r="133" spans="1:13" x14ac:dyDescent="0.25">
      <c r="A133" s="21">
        <v>408</v>
      </c>
      <c r="B133" s="17" t="s">
        <v>133</v>
      </c>
      <c r="C133" s="33">
        <v>54</v>
      </c>
      <c r="D133" s="33">
        <v>10</v>
      </c>
      <c r="E133" s="34">
        <v>64</v>
      </c>
      <c r="F133" s="3">
        <f t="shared" si="3"/>
        <v>105984</v>
      </c>
      <c r="G133" s="33">
        <v>147</v>
      </c>
      <c r="H133" s="6">
        <v>-83</v>
      </c>
      <c r="I133" s="8">
        <f t="shared" si="4"/>
        <v>-137448</v>
      </c>
      <c r="J133" s="53"/>
      <c r="K133" s="33">
        <v>2</v>
      </c>
      <c r="L133" s="33">
        <v>2</v>
      </c>
      <c r="M133" s="33">
        <v>0</v>
      </c>
    </row>
    <row r="134" spans="1:13" x14ac:dyDescent="0.25">
      <c r="A134" s="21">
        <v>410</v>
      </c>
      <c r="B134" s="17" t="s">
        <v>134</v>
      </c>
      <c r="C134" s="33">
        <v>0</v>
      </c>
      <c r="D134" s="33">
        <v>3</v>
      </c>
      <c r="E134" s="34">
        <v>3</v>
      </c>
      <c r="F134" s="3">
        <f t="shared" si="3"/>
        <v>4968</v>
      </c>
      <c r="G134" s="33">
        <v>0</v>
      </c>
      <c r="H134" s="6">
        <v>3</v>
      </c>
      <c r="I134" s="8">
        <f t="shared" si="4"/>
        <v>4968</v>
      </c>
      <c r="J134" s="53"/>
      <c r="K134" s="33">
        <v>1</v>
      </c>
      <c r="L134" s="33">
        <v>2</v>
      </c>
      <c r="M134" s="33">
        <v>100</v>
      </c>
    </row>
    <row r="135" spans="1:13" x14ac:dyDescent="0.25">
      <c r="A135" s="21">
        <v>416</v>
      </c>
      <c r="B135" s="17" t="s">
        <v>135</v>
      </c>
      <c r="C135" s="33">
        <v>0</v>
      </c>
      <c r="D135" s="33">
        <v>0</v>
      </c>
      <c r="E135" s="34">
        <v>0</v>
      </c>
      <c r="F135" s="3">
        <f t="shared" si="3"/>
        <v>0</v>
      </c>
      <c r="G135" s="33">
        <v>0</v>
      </c>
      <c r="H135" s="6">
        <v>0</v>
      </c>
      <c r="I135" s="8">
        <f t="shared" si="4"/>
        <v>0</v>
      </c>
      <c r="J135" s="53"/>
      <c r="K135" s="33">
        <v>0</v>
      </c>
      <c r="L135" s="33">
        <v>0</v>
      </c>
      <c r="M135" s="33" t="s">
        <v>7</v>
      </c>
    </row>
    <row r="136" spans="1:13" x14ac:dyDescent="0.25">
      <c r="A136" s="21">
        <v>418</v>
      </c>
      <c r="B136" s="17" t="s">
        <v>136</v>
      </c>
      <c r="C136" s="33">
        <v>0</v>
      </c>
      <c r="D136" s="33">
        <v>0</v>
      </c>
      <c r="E136" s="34">
        <v>0</v>
      </c>
      <c r="F136" s="3">
        <f t="shared" si="3"/>
        <v>0</v>
      </c>
      <c r="G136" s="33">
        <v>5</v>
      </c>
      <c r="H136" s="6">
        <v>-5</v>
      </c>
      <c r="I136" s="8">
        <f t="shared" si="4"/>
        <v>-8280</v>
      </c>
      <c r="J136" s="53"/>
      <c r="K136" s="33">
        <v>0</v>
      </c>
      <c r="L136" s="33">
        <v>0</v>
      </c>
      <c r="M136" s="33" t="s">
        <v>7</v>
      </c>
    </row>
    <row r="137" spans="1:13" x14ac:dyDescent="0.25">
      <c r="A137" s="21">
        <v>420</v>
      </c>
      <c r="B137" s="17" t="s">
        <v>137</v>
      </c>
      <c r="C137" s="33">
        <v>3</v>
      </c>
      <c r="D137" s="33">
        <v>5</v>
      </c>
      <c r="E137" s="34">
        <v>8</v>
      </c>
      <c r="F137" s="3">
        <f t="shared" si="3"/>
        <v>13248</v>
      </c>
      <c r="G137" s="33">
        <v>0</v>
      </c>
      <c r="H137" s="6">
        <v>8</v>
      </c>
      <c r="I137" s="8">
        <f t="shared" si="4"/>
        <v>13248</v>
      </c>
      <c r="J137" s="53"/>
      <c r="K137" s="33">
        <v>1</v>
      </c>
      <c r="L137" s="33">
        <v>0</v>
      </c>
      <c r="M137" s="33">
        <v>-100</v>
      </c>
    </row>
    <row r="138" spans="1:13" x14ac:dyDescent="0.25">
      <c r="A138" s="21">
        <v>421</v>
      </c>
      <c r="B138" s="17" t="s">
        <v>138</v>
      </c>
      <c r="C138" s="33"/>
      <c r="D138" s="33"/>
      <c r="E138" s="34"/>
      <c r="F138" s="3">
        <f t="shared" si="3"/>
        <v>0</v>
      </c>
      <c r="G138" s="33"/>
      <c r="H138" s="34"/>
      <c r="I138" s="8">
        <f t="shared" si="4"/>
        <v>0</v>
      </c>
      <c r="J138" s="54"/>
      <c r="K138" s="33"/>
      <c r="L138" s="33"/>
      <c r="M138" s="33"/>
    </row>
    <row r="139" spans="1:13" x14ac:dyDescent="0.25">
      <c r="A139" s="21">
        <v>422</v>
      </c>
      <c r="B139" s="17" t="s">
        <v>139</v>
      </c>
      <c r="C139" s="33">
        <v>54</v>
      </c>
      <c r="D139" s="33">
        <v>19</v>
      </c>
      <c r="E139" s="34">
        <v>73</v>
      </c>
      <c r="F139" s="3">
        <f t="shared" si="3"/>
        <v>120888</v>
      </c>
      <c r="G139" s="33">
        <v>207</v>
      </c>
      <c r="H139" s="6">
        <v>-134</v>
      </c>
      <c r="I139" s="8">
        <f t="shared" si="4"/>
        <v>-221904</v>
      </c>
      <c r="J139" s="53"/>
      <c r="K139" s="33">
        <v>5</v>
      </c>
      <c r="L139" s="33">
        <v>0</v>
      </c>
      <c r="M139" s="33">
        <v>-100</v>
      </c>
    </row>
    <row r="140" spans="1:13" x14ac:dyDescent="0.25">
      <c r="A140" s="21">
        <v>423</v>
      </c>
      <c r="B140" s="17" t="s">
        <v>140</v>
      </c>
      <c r="C140" s="33">
        <v>46</v>
      </c>
      <c r="D140" s="33">
        <v>16</v>
      </c>
      <c r="E140" s="34">
        <v>62</v>
      </c>
      <c r="F140" s="3">
        <f t="shared" ref="F140:F203" si="5">1656*E140</f>
        <v>102672</v>
      </c>
      <c r="G140" s="33">
        <v>17</v>
      </c>
      <c r="H140" s="6">
        <v>45</v>
      </c>
      <c r="I140" s="8">
        <f t="shared" ref="I140:I203" si="6">1656*H140</f>
        <v>74520</v>
      </c>
      <c r="J140" s="53"/>
      <c r="K140" s="33">
        <v>13</v>
      </c>
      <c r="L140" s="33">
        <v>2</v>
      </c>
      <c r="M140" s="33">
        <v>-85</v>
      </c>
    </row>
    <row r="141" spans="1:13" x14ac:dyDescent="0.25">
      <c r="A141" s="21">
        <v>425</v>
      </c>
      <c r="B141" s="17" t="s">
        <v>141</v>
      </c>
      <c r="C141" s="33">
        <v>0</v>
      </c>
      <c r="D141" s="33">
        <v>0</v>
      </c>
      <c r="E141" s="34">
        <v>0</v>
      </c>
      <c r="F141" s="3">
        <f t="shared" si="5"/>
        <v>0</v>
      </c>
      <c r="G141" s="33">
        <v>40</v>
      </c>
      <c r="H141" s="6">
        <v>-40</v>
      </c>
      <c r="I141" s="8">
        <f t="shared" si="6"/>
        <v>-66240</v>
      </c>
      <c r="J141" s="53"/>
      <c r="K141" s="33">
        <v>0</v>
      </c>
      <c r="L141" s="33">
        <v>0</v>
      </c>
      <c r="M141" s="33" t="s">
        <v>7</v>
      </c>
    </row>
    <row r="142" spans="1:13" x14ac:dyDescent="0.25">
      <c r="A142" s="21">
        <v>426</v>
      </c>
      <c r="B142" s="17" t="s">
        <v>142</v>
      </c>
      <c r="C142" s="33">
        <v>108</v>
      </c>
      <c r="D142" s="33">
        <v>69</v>
      </c>
      <c r="E142" s="34">
        <v>177</v>
      </c>
      <c r="F142" s="3">
        <f t="shared" si="5"/>
        <v>293112</v>
      </c>
      <c r="G142" s="33">
        <v>83</v>
      </c>
      <c r="H142" s="6">
        <v>94</v>
      </c>
      <c r="I142" s="8">
        <f t="shared" si="6"/>
        <v>155664</v>
      </c>
      <c r="J142" s="53"/>
      <c r="K142" s="33">
        <v>18</v>
      </c>
      <c r="L142" s="33">
        <v>9</v>
      </c>
      <c r="M142" s="33">
        <v>-50</v>
      </c>
    </row>
    <row r="143" spans="1:13" x14ac:dyDescent="0.25">
      <c r="A143" s="21">
        <v>430</v>
      </c>
      <c r="B143" s="17" t="s">
        <v>143</v>
      </c>
      <c r="C143" s="33">
        <v>45</v>
      </c>
      <c r="D143" s="33">
        <v>26</v>
      </c>
      <c r="E143" s="34">
        <v>71</v>
      </c>
      <c r="F143" s="3">
        <f t="shared" si="5"/>
        <v>117576</v>
      </c>
      <c r="G143" s="33">
        <v>265</v>
      </c>
      <c r="H143" s="6">
        <v>-194</v>
      </c>
      <c r="I143" s="8">
        <f t="shared" si="6"/>
        <v>-321264</v>
      </c>
      <c r="J143" s="53"/>
      <c r="K143" s="33">
        <v>13</v>
      </c>
      <c r="L143" s="33">
        <v>5</v>
      </c>
      <c r="M143" s="33">
        <v>-62</v>
      </c>
    </row>
    <row r="144" spans="1:13" x14ac:dyDescent="0.25">
      <c r="A144" s="21">
        <v>433</v>
      </c>
      <c r="B144" s="17" t="s">
        <v>144</v>
      </c>
      <c r="C144" s="33">
        <v>19</v>
      </c>
      <c r="D144" s="33">
        <v>14</v>
      </c>
      <c r="E144" s="34">
        <v>33</v>
      </c>
      <c r="F144" s="3">
        <f t="shared" si="5"/>
        <v>54648</v>
      </c>
      <c r="G144" s="33">
        <v>5</v>
      </c>
      <c r="H144" s="6">
        <v>28</v>
      </c>
      <c r="I144" s="8">
        <f t="shared" si="6"/>
        <v>46368</v>
      </c>
      <c r="J144" s="53"/>
      <c r="K144" s="33">
        <v>4</v>
      </c>
      <c r="L144" s="33">
        <v>2</v>
      </c>
      <c r="M144" s="33">
        <v>-50</v>
      </c>
    </row>
    <row r="145" spans="1:13" x14ac:dyDescent="0.25">
      <c r="A145" s="21">
        <v>434</v>
      </c>
      <c r="B145" s="17" t="s">
        <v>145</v>
      </c>
      <c r="C145" s="33">
        <v>41</v>
      </c>
      <c r="D145" s="33">
        <v>0</v>
      </c>
      <c r="E145" s="34">
        <v>41</v>
      </c>
      <c r="F145" s="3">
        <f t="shared" si="5"/>
        <v>67896</v>
      </c>
      <c r="G145" s="33">
        <v>438</v>
      </c>
      <c r="H145" s="6">
        <v>-397</v>
      </c>
      <c r="I145" s="8">
        <f t="shared" si="6"/>
        <v>-657432</v>
      </c>
      <c r="J145" s="53"/>
      <c r="K145" s="33">
        <v>0</v>
      </c>
      <c r="L145" s="33">
        <v>2</v>
      </c>
      <c r="M145" s="33" t="s">
        <v>7</v>
      </c>
    </row>
    <row r="146" spans="1:13" x14ac:dyDescent="0.25">
      <c r="A146" s="21">
        <v>435</v>
      </c>
      <c r="B146" s="17" t="s">
        <v>146</v>
      </c>
      <c r="C146" s="33"/>
      <c r="D146" s="33"/>
      <c r="E146" s="34"/>
      <c r="F146" s="3">
        <f t="shared" si="5"/>
        <v>0</v>
      </c>
      <c r="G146" s="33"/>
      <c r="H146" s="34"/>
      <c r="I146" s="8">
        <f t="shared" si="6"/>
        <v>0</v>
      </c>
      <c r="J146" s="54"/>
      <c r="K146" s="33"/>
      <c r="L146" s="33"/>
      <c r="M146" s="33"/>
    </row>
    <row r="147" spans="1:13" x14ac:dyDescent="0.25">
      <c r="A147" s="21">
        <v>436</v>
      </c>
      <c r="B147" s="17" t="s">
        <v>147</v>
      </c>
      <c r="C147" s="33">
        <v>0</v>
      </c>
      <c r="D147" s="33">
        <v>0</v>
      </c>
      <c r="E147" s="34">
        <v>0</v>
      </c>
      <c r="F147" s="3">
        <f t="shared" si="5"/>
        <v>0</v>
      </c>
      <c r="G147" s="33">
        <v>66</v>
      </c>
      <c r="H147" s="6">
        <v>-66</v>
      </c>
      <c r="I147" s="8">
        <f t="shared" si="6"/>
        <v>-109296</v>
      </c>
      <c r="J147" s="53"/>
      <c r="K147" s="33">
        <v>0</v>
      </c>
      <c r="L147" s="33">
        <v>0</v>
      </c>
      <c r="M147" s="33" t="s">
        <v>7</v>
      </c>
    </row>
    <row r="148" spans="1:13" x14ac:dyDescent="0.25">
      <c r="A148" s="21">
        <v>440</v>
      </c>
      <c r="B148" s="17" t="s">
        <v>148</v>
      </c>
      <c r="C148" s="33">
        <v>4</v>
      </c>
      <c r="D148" s="33">
        <v>0</v>
      </c>
      <c r="E148" s="34">
        <v>4</v>
      </c>
      <c r="F148" s="3">
        <f t="shared" si="5"/>
        <v>6624</v>
      </c>
      <c r="G148" s="33">
        <v>25</v>
      </c>
      <c r="H148" s="6">
        <v>-21</v>
      </c>
      <c r="I148" s="8">
        <f t="shared" si="6"/>
        <v>-34776</v>
      </c>
      <c r="J148" s="53"/>
      <c r="K148" s="33">
        <v>0</v>
      </c>
      <c r="L148" s="33">
        <v>1</v>
      </c>
      <c r="M148" s="33" t="s">
        <v>7</v>
      </c>
    </row>
    <row r="149" spans="1:13" x14ac:dyDescent="0.25">
      <c r="A149" s="21">
        <v>441</v>
      </c>
      <c r="B149" s="17" t="s">
        <v>149</v>
      </c>
      <c r="C149" s="33">
        <v>0</v>
      </c>
      <c r="D149" s="33">
        <v>0</v>
      </c>
      <c r="E149" s="34">
        <v>0</v>
      </c>
      <c r="F149" s="3">
        <f t="shared" si="5"/>
        <v>0</v>
      </c>
      <c r="G149" s="33">
        <v>86</v>
      </c>
      <c r="H149" s="6">
        <v>-86</v>
      </c>
      <c r="I149" s="8">
        <f t="shared" si="6"/>
        <v>-142416</v>
      </c>
      <c r="J149" s="53"/>
      <c r="K149" s="33">
        <v>0</v>
      </c>
      <c r="L149" s="33">
        <v>0</v>
      </c>
      <c r="M149" s="33" t="s">
        <v>7</v>
      </c>
    </row>
    <row r="150" spans="1:13" x14ac:dyDescent="0.25">
      <c r="A150" s="21">
        <v>444</v>
      </c>
      <c r="B150" s="17" t="s">
        <v>150</v>
      </c>
      <c r="C150" s="33">
        <v>163</v>
      </c>
      <c r="D150" s="33">
        <v>110</v>
      </c>
      <c r="E150" s="34">
        <v>273</v>
      </c>
      <c r="F150" s="3">
        <f t="shared" si="5"/>
        <v>452088</v>
      </c>
      <c r="G150" s="33">
        <v>290</v>
      </c>
      <c r="H150" s="6">
        <v>-17</v>
      </c>
      <c r="I150" s="8">
        <f t="shared" si="6"/>
        <v>-28152</v>
      </c>
      <c r="J150" s="53"/>
      <c r="K150" s="33">
        <v>29</v>
      </c>
      <c r="L150" s="33">
        <v>17</v>
      </c>
      <c r="M150" s="33">
        <v>-41</v>
      </c>
    </row>
    <row r="151" spans="1:13" x14ac:dyDescent="0.25">
      <c r="A151" s="21">
        <v>445</v>
      </c>
      <c r="B151" s="17" t="s">
        <v>151</v>
      </c>
      <c r="C151" s="33">
        <v>25</v>
      </c>
      <c r="D151" s="33">
        <v>2</v>
      </c>
      <c r="E151" s="34">
        <v>27</v>
      </c>
      <c r="F151" s="3">
        <f t="shared" si="5"/>
        <v>44712</v>
      </c>
      <c r="G151" s="33">
        <v>110</v>
      </c>
      <c r="H151" s="6">
        <v>-83</v>
      </c>
      <c r="I151" s="8">
        <f t="shared" si="6"/>
        <v>-137448</v>
      </c>
      <c r="J151" s="53"/>
      <c r="K151" s="33">
        <v>7</v>
      </c>
      <c r="L151" s="33">
        <v>1</v>
      </c>
      <c r="M151" s="33">
        <v>-86</v>
      </c>
    </row>
    <row r="152" spans="1:13" x14ac:dyDescent="0.25">
      <c r="A152" s="21">
        <v>475</v>
      </c>
      <c r="B152" s="17" t="s">
        <v>152</v>
      </c>
      <c r="C152" s="33">
        <v>5</v>
      </c>
      <c r="D152" s="33">
        <v>7</v>
      </c>
      <c r="E152" s="34">
        <v>12</v>
      </c>
      <c r="F152" s="3">
        <f t="shared" si="5"/>
        <v>19872</v>
      </c>
      <c r="G152" s="33">
        <v>20</v>
      </c>
      <c r="H152" s="6">
        <v>-8</v>
      </c>
      <c r="I152" s="8">
        <f t="shared" si="6"/>
        <v>-13248</v>
      </c>
      <c r="J152" s="53"/>
      <c r="K152" s="33">
        <v>5</v>
      </c>
      <c r="L152" s="33">
        <v>0</v>
      </c>
      <c r="M152" s="33">
        <v>-100</v>
      </c>
    </row>
    <row r="153" spans="1:13" x14ac:dyDescent="0.25">
      <c r="A153" s="21">
        <v>480</v>
      </c>
      <c r="B153" s="17" t="s">
        <v>153</v>
      </c>
      <c r="C153" s="33">
        <v>0</v>
      </c>
      <c r="D153" s="33">
        <v>0</v>
      </c>
      <c r="E153" s="34">
        <v>0</v>
      </c>
      <c r="F153" s="3">
        <f t="shared" si="5"/>
        <v>0</v>
      </c>
      <c r="G153" s="33">
        <v>11</v>
      </c>
      <c r="H153" s="6">
        <v>-11</v>
      </c>
      <c r="I153" s="8">
        <f t="shared" si="6"/>
        <v>-18216</v>
      </c>
      <c r="J153" s="53"/>
      <c r="K153" s="33">
        <v>1</v>
      </c>
      <c r="L153" s="33">
        <v>1</v>
      </c>
      <c r="M153" s="33">
        <v>0</v>
      </c>
    </row>
    <row r="154" spans="1:13" x14ac:dyDescent="0.25">
      <c r="A154" s="21">
        <v>481</v>
      </c>
      <c r="B154" s="17" t="s">
        <v>154</v>
      </c>
      <c r="C154" s="33">
        <v>6</v>
      </c>
      <c r="D154" s="33">
        <v>15</v>
      </c>
      <c r="E154" s="34">
        <v>21</v>
      </c>
      <c r="F154" s="3">
        <f t="shared" si="5"/>
        <v>34776</v>
      </c>
      <c r="G154" s="33">
        <v>20</v>
      </c>
      <c r="H154" s="6">
        <v>1</v>
      </c>
      <c r="I154" s="8">
        <f t="shared" si="6"/>
        <v>1656</v>
      </c>
      <c r="J154" s="53"/>
      <c r="K154" s="33">
        <v>3</v>
      </c>
      <c r="L154" s="33">
        <v>0</v>
      </c>
      <c r="M154" s="33">
        <v>-100</v>
      </c>
    </row>
    <row r="155" spans="1:13" x14ac:dyDescent="0.25">
      <c r="A155" s="21">
        <v>483</v>
      </c>
      <c r="B155" s="17" t="s">
        <v>155</v>
      </c>
      <c r="C155" s="33"/>
      <c r="D155" s="33"/>
      <c r="E155" s="34"/>
      <c r="F155" s="3">
        <f t="shared" si="5"/>
        <v>0</v>
      </c>
      <c r="G155" s="33"/>
      <c r="H155" s="34"/>
      <c r="I155" s="8">
        <f t="shared" si="6"/>
        <v>0</v>
      </c>
      <c r="J155" s="54"/>
      <c r="K155" s="33"/>
      <c r="L155" s="33"/>
      <c r="M155" s="33"/>
    </row>
    <row r="156" spans="1:13" x14ac:dyDescent="0.25">
      <c r="A156" s="21">
        <v>484</v>
      </c>
      <c r="B156" s="17" t="s">
        <v>156</v>
      </c>
      <c r="C156" s="33">
        <v>0</v>
      </c>
      <c r="D156" s="33">
        <v>9</v>
      </c>
      <c r="E156" s="34">
        <v>9</v>
      </c>
      <c r="F156" s="3">
        <f t="shared" si="5"/>
        <v>14904</v>
      </c>
      <c r="G156" s="33">
        <v>24</v>
      </c>
      <c r="H156" s="6">
        <v>-15</v>
      </c>
      <c r="I156" s="8">
        <f t="shared" si="6"/>
        <v>-24840</v>
      </c>
      <c r="J156" s="53"/>
      <c r="K156" s="33">
        <v>0</v>
      </c>
      <c r="L156" s="33">
        <v>0</v>
      </c>
      <c r="M156" s="33" t="s">
        <v>7</v>
      </c>
    </row>
    <row r="157" spans="1:13" x14ac:dyDescent="0.25">
      <c r="A157" s="21">
        <v>489</v>
      </c>
      <c r="B157" s="17" t="s">
        <v>157</v>
      </c>
      <c r="C157" s="33"/>
      <c r="D157" s="33"/>
      <c r="E157" s="34"/>
      <c r="F157" s="3">
        <f t="shared" si="5"/>
        <v>0</v>
      </c>
      <c r="G157" s="33"/>
      <c r="H157" s="34"/>
      <c r="I157" s="8">
        <f t="shared" si="6"/>
        <v>0</v>
      </c>
      <c r="J157" s="54"/>
      <c r="K157" s="33"/>
      <c r="L157" s="33"/>
      <c r="M157" s="33"/>
    </row>
    <row r="158" spans="1:13" x14ac:dyDescent="0.25">
      <c r="A158" s="21">
        <v>491</v>
      </c>
      <c r="B158" s="17" t="s">
        <v>158</v>
      </c>
      <c r="C158" s="33">
        <v>249</v>
      </c>
      <c r="D158" s="33">
        <v>254</v>
      </c>
      <c r="E158" s="34">
        <v>503</v>
      </c>
      <c r="F158" s="3">
        <f t="shared" si="5"/>
        <v>832968</v>
      </c>
      <c r="G158" s="33">
        <v>778</v>
      </c>
      <c r="H158" s="6">
        <v>-275</v>
      </c>
      <c r="I158" s="8">
        <f t="shared" si="6"/>
        <v>-455400</v>
      </c>
      <c r="J158" s="53"/>
      <c r="K158" s="33">
        <v>60</v>
      </c>
      <c r="L158" s="33">
        <v>36</v>
      </c>
      <c r="M158" s="33">
        <v>-40</v>
      </c>
    </row>
    <row r="159" spans="1:13" x14ac:dyDescent="0.25">
      <c r="A159" s="21">
        <v>494</v>
      </c>
      <c r="B159" s="17" t="s">
        <v>159</v>
      </c>
      <c r="C159" s="33">
        <v>5</v>
      </c>
      <c r="D159" s="33">
        <v>0</v>
      </c>
      <c r="E159" s="34">
        <v>5</v>
      </c>
      <c r="F159" s="3">
        <f t="shared" si="5"/>
        <v>8280</v>
      </c>
      <c r="G159" s="33">
        <v>0</v>
      </c>
      <c r="H159" s="6">
        <v>5</v>
      </c>
      <c r="I159" s="8">
        <f t="shared" si="6"/>
        <v>8280</v>
      </c>
      <c r="J159" s="53"/>
      <c r="K159" s="33">
        <v>0</v>
      </c>
      <c r="L159" s="33">
        <v>0</v>
      </c>
      <c r="M159" s="33" t="s">
        <v>7</v>
      </c>
    </row>
    <row r="160" spans="1:13" x14ac:dyDescent="0.25">
      <c r="A160" s="21">
        <v>495</v>
      </c>
      <c r="B160" s="17" t="s">
        <v>160</v>
      </c>
      <c r="C160" s="33">
        <v>0</v>
      </c>
      <c r="D160" s="33">
        <v>0</v>
      </c>
      <c r="E160" s="34">
        <v>0</v>
      </c>
      <c r="F160" s="3">
        <f t="shared" si="5"/>
        <v>0</v>
      </c>
      <c r="G160" s="33">
        <v>4</v>
      </c>
      <c r="H160" s="6">
        <v>-4</v>
      </c>
      <c r="I160" s="8">
        <f t="shared" si="6"/>
        <v>-6624</v>
      </c>
      <c r="J160" s="53"/>
      <c r="K160" s="33">
        <v>0</v>
      </c>
      <c r="L160" s="33">
        <v>0</v>
      </c>
      <c r="M160" s="33" t="s">
        <v>7</v>
      </c>
    </row>
    <row r="161" spans="1:13" x14ac:dyDescent="0.25">
      <c r="A161" s="21">
        <v>498</v>
      </c>
      <c r="B161" s="17" t="s">
        <v>161</v>
      </c>
      <c r="C161" s="33"/>
      <c r="D161" s="33"/>
      <c r="E161" s="34"/>
      <c r="F161" s="3">
        <f t="shared" si="5"/>
        <v>0</v>
      </c>
      <c r="G161" s="33"/>
      <c r="H161" s="34"/>
      <c r="I161" s="8">
        <f t="shared" si="6"/>
        <v>0</v>
      </c>
      <c r="J161" s="54"/>
      <c r="K161" s="33"/>
      <c r="L161" s="33"/>
      <c r="M161" s="33"/>
    </row>
    <row r="162" spans="1:13" x14ac:dyDescent="0.25">
      <c r="A162" s="21">
        <v>499</v>
      </c>
      <c r="B162" s="17" t="s">
        <v>162</v>
      </c>
      <c r="C162" s="33">
        <v>9</v>
      </c>
      <c r="D162" s="33">
        <v>17</v>
      </c>
      <c r="E162" s="34">
        <v>26</v>
      </c>
      <c r="F162" s="3">
        <f t="shared" si="5"/>
        <v>43056</v>
      </c>
      <c r="G162" s="33">
        <v>89</v>
      </c>
      <c r="H162" s="6">
        <v>-63</v>
      </c>
      <c r="I162" s="8">
        <f t="shared" si="6"/>
        <v>-104328</v>
      </c>
      <c r="J162" s="53"/>
      <c r="K162" s="33">
        <v>4</v>
      </c>
      <c r="L162" s="33">
        <v>2</v>
      </c>
      <c r="M162" s="33">
        <v>-50</v>
      </c>
    </row>
    <row r="163" spans="1:13" x14ac:dyDescent="0.25">
      <c r="A163" s="21">
        <v>500</v>
      </c>
      <c r="B163" s="17" t="s">
        <v>304</v>
      </c>
      <c r="C163" s="33"/>
      <c r="D163" s="33"/>
      <c r="E163" s="34"/>
      <c r="F163" s="3">
        <f t="shared" si="5"/>
        <v>0</v>
      </c>
      <c r="G163" s="33"/>
      <c r="H163" s="34"/>
      <c r="I163" s="8">
        <f t="shared" si="6"/>
        <v>0</v>
      </c>
      <c r="J163" s="54"/>
      <c r="K163" s="33"/>
      <c r="L163" s="33"/>
      <c r="M163" s="33"/>
    </row>
    <row r="164" spans="1:13" x14ac:dyDescent="0.25">
      <c r="A164" s="21">
        <v>503</v>
      </c>
      <c r="B164" s="17" t="s">
        <v>164</v>
      </c>
      <c r="C164" s="33">
        <v>3</v>
      </c>
      <c r="D164" s="33">
        <v>15</v>
      </c>
      <c r="E164" s="34">
        <v>18</v>
      </c>
      <c r="F164" s="3">
        <f t="shared" si="5"/>
        <v>29808</v>
      </c>
      <c r="G164" s="33">
        <v>27</v>
      </c>
      <c r="H164" s="6">
        <v>-9</v>
      </c>
      <c r="I164" s="8">
        <f t="shared" si="6"/>
        <v>-14904</v>
      </c>
      <c r="J164" s="53"/>
      <c r="K164" s="33">
        <v>4</v>
      </c>
      <c r="L164" s="33">
        <v>2</v>
      </c>
      <c r="M164" s="33">
        <v>-50</v>
      </c>
    </row>
    <row r="165" spans="1:13" x14ac:dyDescent="0.25">
      <c r="A165" s="21">
        <v>504</v>
      </c>
      <c r="B165" s="17" t="s">
        <v>165</v>
      </c>
      <c r="C165" s="33">
        <v>0</v>
      </c>
      <c r="D165" s="33">
        <v>0</v>
      </c>
      <c r="E165" s="34">
        <v>0</v>
      </c>
      <c r="F165" s="3">
        <f t="shared" si="5"/>
        <v>0</v>
      </c>
      <c r="G165" s="33">
        <v>6</v>
      </c>
      <c r="H165" s="6">
        <v>-6</v>
      </c>
      <c r="I165" s="8">
        <f t="shared" si="6"/>
        <v>-9936</v>
      </c>
      <c r="J165" s="53"/>
      <c r="K165" s="33">
        <v>0</v>
      </c>
      <c r="L165" s="33">
        <v>1</v>
      </c>
      <c r="M165" s="33" t="s">
        <v>7</v>
      </c>
    </row>
    <row r="166" spans="1:13" x14ac:dyDescent="0.25">
      <c r="A166" s="21">
        <v>505</v>
      </c>
      <c r="B166" s="17" t="s">
        <v>166</v>
      </c>
      <c r="C166" s="33">
        <v>59</v>
      </c>
      <c r="D166" s="33">
        <v>39</v>
      </c>
      <c r="E166" s="34">
        <v>98</v>
      </c>
      <c r="F166" s="3">
        <f t="shared" si="5"/>
        <v>162288</v>
      </c>
      <c r="G166" s="33">
        <v>198</v>
      </c>
      <c r="H166" s="6">
        <v>-100</v>
      </c>
      <c r="I166" s="8">
        <f t="shared" si="6"/>
        <v>-165600</v>
      </c>
      <c r="J166" s="53"/>
      <c r="K166" s="33">
        <v>9</v>
      </c>
      <c r="L166" s="33">
        <v>5</v>
      </c>
      <c r="M166" s="33">
        <v>-44</v>
      </c>
    </row>
    <row r="167" spans="1:13" x14ac:dyDescent="0.25">
      <c r="A167" s="21">
        <v>507</v>
      </c>
      <c r="B167" s="17" t="s">
        <v>305</v>
      </c>
      <c r="C167" s="33">
        <v>37</v>
      </c>
      <c r="D167" s="33">
        <v>28</v>
      </c>
      <c r="E167" s="34">
        <v>65</v>
      </c>
      <c r="F167" s="3">
        <f t="shared" si="5"/>
        <v>107640</v>
      </c>
      <c r="G167" s="33">
        <v>77</v>
      </c>
      <c r="H167" s="6">
        <v>-12</v>
      </c>
      <c r="I167" s="8">
        <f t="shared" si="6"/>
        <v>-19872</v>
      </c>
      <c r="J167" s="53"/>
      <c r="K167" s="33">
        <v>9</v>
      </c>
      <c r="L167" s="33">
        <v>6</v>
      </c>
      <c r="M167" s="33">
        <v>-33</v>
      </c>
    </row>
    <row r="168" spans="1:13" x14ac:dyDescent="0.25">
      <c r="A168" s="21">
        <v>508</v>
      </c>
      <c r="B168" s="17" t="s">
        <v>168</v>
      </c>
      <c r="C168" s="33">
        <v>11</v>
      </c>
      <c r="D168" s="33">
        <v>0</v>
      </c>
      <c r="E168" s="34">
        <v>11</v>
      </c>
      <c r="F168" s="3">
        <f t="shared" si="5"/>
        <v>18216</v>
      </c>
      <c r="G168" s="33">
        <v>60</v>
      </c>
      <c r="H168" s="6">
        <v>-49</v>
      </c>
      <c r="I168" s="8">
        <f t="shared" si="6"/>
        <v>-81144</v>
      </c>
      <c r="J168" s="53"/>
      <c r="K168" s="33">
        <v>0</v>
      </c>
      <c r="L168" s="33">
        <v>0</v>
      </c>
      <c r="M168" s="33" t="s">
        <v>7</v>
      </c>
    </row>
    <row r="169" spans="1:13" x14ac:dyDescent="0.25">
      <c r="A169" s="21">
        <v>529</v>
      </c>
      <c r="B169" s="17" t="s">
        <v>169</v>
      </c>
      <c r="C169" s="33">
        <v>51</v>
      </c>
      <c r="D169" s="33">
        <v>50</v>
      </c>
      <c r="E169" s="34">
        <v>101</v>
      </c>
      <c r="F169" s="3">
        <f t="shared" si="5"/>
        <v>167256</v>
      </c>
      <c r="G169" s="33">
        <v>145</v>
      </c>
      <c r="H169" s="6">
        <v>-44</v>
      </c>
      <c r="I169" s="8">
        <f t="shared" si="6"/>
        <v>-72864</v>
      </c>
      <c r="J169" s="53"/>
      <c r="K169" s="33">
        <v>12</v>
      </c>
      <c r="L169" s="33">
        <v>10</v>
      </c>
      <c r="M169" s="33">
        <v>-17</v>
      </c>
    </row>
    <row r="170" spans="1:13" x14ac:dyDescent="0.25">
      <c r="A170" s="21">
        <v>531</v>
      </c>
      <c r="B170" s="17" t="s">
        <v>170</v>
      </c>
      <c r="C170" s="33">
        <v>0</v>
      </c>
      <c r="D170" s="33">
        <v>2</v>
      </c>
      <c r="E170" s="34">
        <v>2</v>
      </c>
      <c r="F170" s="3">
        <f t="shared" si="5"/>
        <v>3312</v>
      </c>
      <c r="G170" s="33">
        <v>4</v>
      </c>
      <c r="H170" s="6">
        <v>-2</v>
      </c>
      <c r="I170" s="8">
        <f t="shared" si="6"/>
        <v>-3312</v>
      </c>
      <c r="J170" s="53"/>
      <c r="K170" s="33">
        <v>0</v>
      </c>
      <c r="L170" s="33">
        <v>0</v>
      </c>
      <c r="M170" s="33" t="s">
        <v>7</v>
      </c>
    </row>
    <row r="171" spans="1:13" x14ac:dyDescent="0.25">
      <c r="A171" s="21">
        <v>535</v>
      </c>
      <c r="B171" s="17" t="s">
        <v>171</v>
      </c>
      <c r="C171" s="33">
        <v>0</v>
      </c>
      <c r="D171" s="33">
        <v>2</v>
      </c>
      <c r="E171" s="34">
        <v>2</v>
      </c>
      <c r="F171" s="3">
        <f t="shared" si="5"/>
        <v>3312</v>
      </c>
      <c r="G171" s="33">
        <v>58</v>
      </c>
      <c r="H171" s="6">
        <v>-56</v>
      </c>
      <c r="I171" s="8">
        <f t="shared" si="6"/>
        <v>-92736</v>
      </c>
      <c r="J171" s="53"/>
      <c r="K171" s="33">
        <v>0</v>
      </c>
      <c r="L171" s="33">
        <v>0</v>
      </c>
      <c r="M171" s="33" t="s">
        <v>7</v>
      </c>
    </row>
    <row r="172" spans="1:13" x14ac:dyDescent="0.25">
      <c r="A172" s="21">
        <v>536</v>
      </c>
      <c r="B172" s="17" t="s">
        <v>172</v>
      </c>
      <c r="C172" s="33">
        <v>54</v>
      </c>
      <c r="D172" s="33">
        <v>116</v>
      </c>
      <c r="E172" s="34">
        <v>170</v>
      </c>
      <c r="F172" s="3">
        <f t="shared" si="5"/>
        <v>281520</v>
      </c>
      <c r="G172" s="33">
        <v>238</v>
      </c>
      <c r="H172" s="6">
        <v>-68</v>
      </c>
      <c r="I172" s="8">
        <f t="shared" si="6"/>
        <v>-112608</v>
      </c>
      <c r="J172" s="53"/>
      <c r="K172" s="33">
        <v>30</v>
      </c>
      <c r="L172" s="33">
        <v>11</v>
      </c>
      <c r="M172" s="33">
        <v>-63</v>
      </c>
    </row>
    <row r="173" spans="1:13" x14ac:dyDescent="0.25">
      <c r="A173" s="21">
        <v>538</v>
      </c>
      <c r="B173" s="17" t="s">
        <v>173</v>
      </c>
      <c r="C173" s="33">
        <v>9</v>
      </c>
      <c r="D173" s="33">
        <v>2</v>
      </c>
      <c r="E173" s="34">
        <v>11</v>
      </c>
      <c r="F173" s="3">
        <f t="shared" si="5"/>
        <v>18216</v>
      </c>
      <c r="G173" s="33">
        <v>68</v>
      </c>
      <c r="H173" s="6">
        <v>-57</v>
      </c>
      <c r="I173" s="8">
        <f t="shared" si="6"/>
        <v>-94392</v>
      </c>
      <c r="J173" s="53"/>
      <c r="K173" s="33">
        <v>1</v>
      </c>
      <c r="L173" s="33">
        <v>2</v>
      </c>
      <c r="M173" s="33">
        <v>100</v>
      </c>
    </row>
    <row r="174" spans="1:13" x14ac:dyDescent="0.25">
      <c r="A174" s="21">
        <v>541</v>
      </c>
      <c r="B174" s="17" t="s">
        <v>174</v>
      </c>
      <c r="C174" s="33">
        <v>11</v>
      </c>
      <c r="D174" s="33">
        <v>49</v>
      </c>
      <c r="E174" s="34">
        <v>60</v>
      </c>
      <c r="F174" s="3">
        <f t="shared" si="5"/>
        <v>99360</v>
      </c>
      <c r="G174" s="33">
        <v>112</v>
      </c>
      <c r="H174" s="6">
        <v>-52</v>
      </c>
      <c r="I174" s="8">
        <f t="shared" si="6"/>
        <v>-86112</v>
      </c>
      <c r="J174" s="53"/>
      <c r="K174" s="33">
        <v>13</v>
      </c>
      <c r="L174" s="33">
        <v>1</v>
      </c>
      <c r="M174" s="33">
        <v>-92</v>
      </c>
    </row>
    <row r="175" spans="1:13" x14ac:dyDescent="0.25">
      <c r="A175" s="21">
        <v>543</v>
      </c>
      <c r="B175" s="17" t="s">
        <v>175</v>
      </c>
      <c r="C175" s="33">
        <v>56</v>
      </c>
      <c r="D175" s="33">
        <v>33</v>
      </c>
      <c r="E175" s="34">
        <v>89</v>
      </c>
      <c r="F175" s="3">
        <f t="shared" si="5"/>
        <v>147384</v>
      </c>
      <c r="G175" s="33">
        <v>180</v>
      </c>
      <c r="H175" s="6">
        <v>-91</v>
      </c>
      <c r="I175" s="8">
        <f t="shared" si="6"/>
        <v>-150696</v>
      </c>
      <c r="J175" s="53"/>
      <c r="K175" s="33">
        <v>9</v>
      </c>
      <c r="L175" s="33">
        <v>4</v>
      </c>
      <c r="M175" s="33">
        <v>-56</v>
      </c>
    </row>
    <row r="176" spans="1:13" x14ac:dyDescent="0.25">
      <c r="A176" s="21">
        <v>545</v>
      </c>
      <c r="B176" s="17" t="s">
        <v>176</v>
      </c>
      <c r="C176" s="33">
        <v>74</v>
      </c>
      <c r="D176" s="33">
        <v>55</v>
      </c>
      <c r="E176" s="34">
        <v>129</v>
      </c>
      <c r="F176" s="3">
        <f t="shared" si="5"/>
        <v>213624</v>
      </c>
      <c r="G176" s="33">
        <v>337</v>
      </c>
      <c r="H176" s="6">
        <v>-208</v>
      </c>
      <c r="I176" s="8">
        <f t="shared" si="6"/>
        <v>-344448</v>
      </c>
      <c r="J176" s="53"/>
      <c r="K176" s="33">
        <v>14</v>
      </c>
      <c r="L176" s="33">
        <v>10</v>
      </c>
      <c r="M176" s="33">
        <v>-29</v>
      </c>
    </row>
    <row r="177" spans="1:13" x14ac:dyDescent="0.25">
      <c r="A177" s="21">
        <v>560</v>
      </c>
      <c r="B177" s="17" t="s">
        <v>177</v>
      </c>
      <c r="C177" s="33">
        <v>159</v>
      </c>
      <c r="D177" s="33">
        <v>128</v>
      </c>
      <c r="E177" s="34">
        <v>287</v>
      </c>
      <c r="F177" s="3">
        <f t="shared" si="5"/>
        <v>475272</v>
      </c>
      <c r="G177" s="33">
        <v>232</v>
      </c>
      <c r="H177" s="6">
        <v>55</v>
      </c>
      <c r="I177" s="8">
        <f t="shared" si="6"/>
        <v>91080</v>
      </c>
      <c r="J177" s="53"/>
      <c r="K177" s="33">
        <v>25</v>
      </c>
      <c r="L177" s="33">
        <v>7</v>
      </c>
      <c r="M177" s="33">
        <v>-72</v>
      </c>
    </row>
    <row r="178" spans="1:13" x14ac:dyDescent="0.25">
      <c r="A178" s="21">
        <v>561</v>
      </c>
      <c r="B178" s="17" t="s">
        <v>178</v>
      </c>
      <c r="C178" s="33">
        <v>0</v>
      </c>
      <c r="D178" s="33">
        <v>0</v>
      </c>
      <c r="E178" s="34">
        <v>0</v>
      </c>
      <c r="F178" s="3">
        <f t="shared" si="5"/>
        <v>0</v>
      </c>
      <c r="G178" s="33">
        <v>5</v>
      </c>
      <c r="H178" s="6">
        <v>-5</v>
      </c>
      <c r="I178" s="8">
        <f t="shared" si="6"/>
        <v>-8280</v>
      </c>
      <c r="J178" s="53"/>
      <c r="K178" s="33">
        <v>0</v>
      </c>
      <c r="L178" s="33">
        <v>0</v>
      </c>
      <c r="M178" s="33" t="s">
        <v>7</v>
      </c>
    </row>
    <row r="179" spans="1:13" x14ac:dyDescent="0.25">
      <c r="A179" s="21">
        <v>562</v>
      </c>
      <c r="B179" s="17" t="s">
        <v>179</v>
      </c>
      <c r="C179" s="33">
        <v>0</v>
      </c>
      <c r="D179" s="33">
        <v>19</v>
      </c>
      <c r="E179" s="34">
        <v>19</v>
      </c>
      <c r="F179" s="3">
        <f t="shared" si="5"/>
        <v>31464</v>
      </c>
      <c r="G179" s="33">
        <v>5</v>
      </c>
      <c r="H179" s="6">
        <v>14</v>
      </c>
      <c r="I179" s="8">
        <f t="shared" si="6"/>
        <v>23184</v>
      </c>
      <c r="J179" s="53"/>
      <c r="K179" s="33">
        <v>5</v>
      </c>
      <c r="L179" s="33">
        <v>0</v>
      </c>
      <c r="M179" s="33">
        <v>-100</v>
      </c>
    </row>
    <row r="180" spans="1:13" x14ac:dyDescent="0.25">
      <c r="A180" s="21">
        <v>563</v>
      </c>
      <c r="B180" s="17" t="s">
        <v>180</v>
      </c>
      <c r="C180" s="33">
        <v>0</v>
      </c>
      <c r="D180" s="33">
        <v>12</v>
      </c>
      <c r="E180" s="34">
        <v>12</v>
      </c>
      <c r="F180" s="3">
        <f t="shared" si="5"/>
        <v>19872</v>
      </c>
      <c r="G180" s="33">
        <v>7</v>
      </c>
      <c r="H180" s="6">
        <v>5</v>
      </c>
      <c r="I180" s="8">
        <f t="shared" si="6"/>
        <v>8280</v>
      </c>
      <c r="J180" s="53"/>
      <c r="K180" s="33">
        <v>3</v>
      </c>
      <c r="L180" s="33">
        <v>4</v>
      </c>
      <c r="M180" s="33">
        <v>33</v>
      </c>
    </row>
    <row r="181" spans="1:13" x14ac:dyDescent="0.25">
      <c r="A181" s="21">
        <v>564</v>
      </c>
      <c r="B181" s="17" t="s">
        <v>181</v>
      </c>
      <c r="C181" s="33">
        <v>653</v>
      </c>
      <c r="D181" s="33">
        <v>622</v>
      </c>
      <c r="E181" s="34">
        <v>1275</v>
      </c>
      <c r="F181" s="3">
        <f t="shared" si="5"/>
        <v>2111400</v>
      </c>
      <c r="G181" s="33">
        <v>1175</v>
      </c>
      <c r="H181" s="6">
        <v>100</v>
      </c>
      <c r="I181" s="8">
        <f t="shared" si="6"/>
        <v>165600</v>
      </c>
      <c r="J181" s="53"/>
      <c r="K181" s="33">
        <v>169</v>
      </c>
      <c r="L181" s="33">
        <v>107</v>
      </c>
      <c r="M181" s="33">
        <v>-37</v>
      </c>
    </row>
    <row r="182" spans="1:13" x14ac:dyDescent="0.25">
      <c r="A182" s="21">
        <v>576</v>
      </c>
      <c r="B182" s="17" t="s">
        <v>182</v>
      </c>
      <c r="C182" s="33">
        <v>0</v>
      </c>
      <c r="D182" s="33">
        <v>0</v>
      </c>
      <c r="E182" s="34">
        <v>0</v>
      </c>
      <c r="F182" s="3">
        <f t="shared" si="5"/>
        <v>0</v>
      </c>
      <c r="G182" s="33">
        <v>39</v>
      </c>
      <c r="H182" s="6">
        <v>-39</v>
      </c>
      <c r="I182" s="8">
        <f t="shared" si="6"/>
        <v>-64584</v>
      </c>
      <c r="J182" s="53"/>
      <c r="K182" s="33">
        <v>0</v>
      </c>
      <c r="L182" s="33">
        <v>0</v>
      </c>
      <c r="M182" s="33" t="s">
        <v>7</v>
      </c>
    </row>
    <row r="183" spans="1:13" x14ac:dyDescent="0.25">
      <c r="A183" s="21">
        <v>577</v>
      </c>
      <c r="B183" s="17" t="s">
        <v>183</v>
      </c>
      <c r="C183" s="33">
        <v>5</v>
      </c>
      <c r="D183" s="33">
        <v>3</v>
      </c>
      <c r="E183" s="34">
        <v>8</v>
      </c>
      <c r="F183" s="3">
        <f t="shared" si="5"/>
        <v>13248</v>
      </c>
      <c r="G183" s="33">
        <v>107</v>
      </c>
      <c r="H183" s="6">
        <v>-99</v>
      </c>
      <c r="I183" s="8">
        <f t="shared" si="6"/>
        <v>-163944</v>
      </c>
      <c r="J183" s="53"/>
      <c r="K183" s="33">
        <v>2</v>
      </c>
      <c r="L183" s="33">
        <v>1</v>
      </c>
      <c r="M183" s="33">
        <v>-50</v>
      </c>
    </row>
    <row r="184" spans="1:13" x14ac:dyDescent="0.25">
      <c r="A184" s="21">
        <v>578</v>
      </c>
      <c r="B184" s="17" t="s">
        <v>184</v>
      </c>
      <c r="C184" s="33">
        <v>0</v>
      </c>
      <c r="D184" s="33">
        <v>0</v>
      </c>
      <c r="E184" s="34">
        <v>0</v>
      </c>
      <c r="F184" s="3">
        <f t="shared" si="5"/>
        <v>0</v>
      </c>
      <c r="G184" s="33">
        <v>28</v>
      </c>
      <c r="H184" s="6">
        <v>-28</v>
      </c>
      <c r="I184" s="8">
        <f t="shared" si="6"/>
        <v>-46368</v>
      </c>
      <c r="J184" s="53"/>
      <c r="K184" s="33">
        <v>0</v>
      </c>
      <c r="L184" s="33">
        <v>0</v>
      </c>
      <c r="M184" s="33" t="s">
        <v>7</v>
      </c>
    </row>
    <row r="185" spans="1:13" x14ac:dyDescent="0.25">
      <c r="A185" s="21">
        <v>580</v>
      </c>
      <c r="B185" s="17" t="s">
        <v>185</v>
      </c>
      <c r="C185" s="33">
        <v>0</v>
      </c>
      <c r="D185" s="33">
        <v>0</v>
      </c>
      <c r="E185" s="34">
        <v>0</v>
      </c>
      <c r="F185" s="3">
        <f t="shared" si="5"/>
        <v>0</v>
      </c>
      <c r="G185" s="33">
        <v>0</v>
      </c>
      <c r="H185" s="6">
        <v>0</v>
      </c>
      <c r="I185" s="8">
        <f t="shared" si="6"/>
        <v>0</v>
      </c>
      <c r="J185" s="53"/>
      <c r="K185" s="33">
        <v>0</v>
      </c>
      <c r="L185" s="33">
        <v>0</v>
      </c>
      <c r="M185" s="33" t="s">
        <v>7</v>
      </c>
    </row>
    <row r="186" spans="1:13" x14ac:dyDescent="0.25">
      <c r="A186" s="21">
        <v>581</v>
      </c>
      <c r="B186" s="17" t="s">
        <v>186</v>
      </c>
      <c r="C186" s="33">
        <v>0</v>
      </c>
      <c r="D186" s="33">
        <v>26</v>
      </c>
      <c r="E186" s="34">
        <v>26</v>
      </c>
      <c r="F186" s="3">
        <f t="shared" si="5"/>
        <v>43056</v>
      </c>
      <c r="G186" s="33">
        <v>32</v>
      </c>
      <c r="H186" s="6">
        <v>-6</v>
      </c>
      <c r="I186" s="8">
        <f t="shared" si="6"/>
        <v>-9936</v>
      </c>
      <c r="J186" s="53"/>
      <c r="K186" s="33">
        <v>6</v>
      </c>
      <c r="L186" s="33">
        <v>0</v>
      </c>
      <c r="M186" s="33">
        <v>-100</v>
      </c>
    </row>
    <row r="187" spans="1:13" x14ac:dyDescent="0.25">
      <c r="A187" s="21">
        <v>583</v>
      </c>
      <c r="B187" s="17" t="s">
        <v>187</v>
      </c>
      <c r="C187" s="33">
        <v>0</v>
      </c>
      <c r="D187" s="33">
        <v>0</v>
      </c>
      <c r="E187" s="34">
        <v>0</v>
      </c>
      <c r="F187" s="3">
        <f t="shared" si="5"/>
        <v>0</v>
      </c>
      <c r="G187" s="33">
        <v>0</v>
      </c>
      <c r="H187" s="6">
        <v>0</v>
      </c>
      <c r="I187" s="8">
        <f t="shared" si="6"/>
        <v>0</v>
      </c>
      <c r="J187" s="53"/>
      <c r="K187" s="33">
        <v>0</v>
      </c>
      <c r="L187" s="33">
        <v>0</v>
      </c>
      <c r="M187" s="33" t="s">
        <v>7</v>
      </c>
    </row>
    <row r="188" spans="1:13" x14ac:dyDescent="0.25">
      <c r="A188" s="21">
        <v>584</v>
      </c>
      <c r="B188" s="17" t="s">
        <v>188</v>
      </c>
      <c r="C188" s="33"/>
      <c r="D188" s="33"/>
      <c r="E188" s="34"/>
      <c r="F188" s="3">
        <f t="shared" si="5"/>
        <v>0</v>
      </c>
      <c r="G188" s="33"/>
      <c r="H188" s="34"/>
      <c r="I188" s="8">
        <f t="shared" si="6"/>
        <v>0</v>
      </c>
      <c r="J188" s="54"/>
      <c r="K188" s="33"/>
      <c r="L188" s="33"/>
      <c r="M188" s="33"/>
    </row>
    <row r="189" spans="1:13" x14ac:dyDescent="0.25">
      <c r="A189" s="21">
        <v>592</v>
      </c>
      <c r="B189" s="17" t="s">
        <v>189</v>
      </c>
      <c r="C189" s="33">
        <v>0</v>
      </c>
      <c r="D189" s="33">
        <v>0</v>
      </c>
      <c r="E189" s="34">
        <v>0</v>
      </c>
      <c r="F189" s="3">
        <f t="shared" si="5"/>
        <v>0</v>
      </c>
      <c r="G189" s="33">
        <v>9</v>
      </c>
      <c r="H189" s="6">
        <v>-9</v>
      </c>
      <c r="I189" s="8">
        <f t="shared" si="6"/>
        <v>-14904</v>
      </c>
      <c r="J189" s="53"/>
      <c r="K189" s="33">
        <v>0</v>
      </c>
      <c r="L189" s="33">
        <v>0</v>
      </c>
      <c r="M189" s="33" t="s">
        <v>7</v>
      </c>
    </row>
    <row r="190" spans="1:13" x14ac:dyDescent="0.25">
      <c r="A190" s="21">
        <v>593</v>
      </c>
      <c r="B190" s="17" t="s">
        <v>190</v>
      </c>
      <c r="C190" s="33">
        <v>245</v>
      </c>
      <c r="D190" s="33">
        <v>159</v>
      </c>
      <c r="E190" s="34">
        <v>404</v>
      </c>
      <c r="F190" s="3">
        <f t="shared" si="5"/>
        <v>669024</v>
      </c>
      <c r="G190" s="33">
        <v>630</v>
      </c>
      <c r="H190" s="6">
        <v>-226</v>
      </c>
      <c r="I190" s="8">
        <f t="shared" si="6"/>
        <v>-374256</v>
      </c>
      <c r="J190" s="53"/>
      <c r="K190" s="33">
        <v>42</v>
      </c>
      <c r="L190" s="33">
        <v>22</v>
      </c>
      <c r="M190" s="33">
        <v>-48</v>
      </c>
    </row>
    <row r="191" spans="1:13" x14ac:dyDescent="0.25">
      <c r="A191" s="21">
        <v>595</v>
      </c>
      <c r="B191" s="17" t="s">
        <v>191</v>
      </c>
      <c r="C191" s="33">
        <v>0</v>
      </c>
      <c r="D191" s="33">
        <v>0</v>
      </c>
      <c r="E191" s="34">
        <v>0</v>
      </c>
      <c r="F191" s="3">
        <f t="shared" si="5"/>
        <v>0</v>
      </c>
      <c r="G191" s="33">
        <v>2</v>
      </c>
      <c r="H191" s="6">
        <v>-2</v>
      </c>
      <c r="I191" s="8">
        <f t="shared" si="6"/>
        <v>-3312</v>
      </c>
      <c r="J191" s="53"/>
      <c r="K191" s="33">
        <v>0</v>
      </c>
      <c r="L191" s="33">
        <v>0</v>
      </c>
      <c r="M191" s="33" t="s">
        <v>7</v>
      </c>
    </row>
    <row r="192" spans="1:13" x14ac:dyDescent="0.25">
      <c r="A192" s="21">
        <v>598</v>
      </c>
      <c r="B192" s="17" t="s">
        <v>9</v>
      </c>
      <c r="C192" s="33">
        <v>432</v>
      </c>
      <c r="D192" s="33">
        <v>208</v>
      </c>
      <c r="E192" s="34">
        <v>640</v>
      </c>
      <c r="F192" s="3">
        <f t="shared" si="5"/>
        <v>1059840</v>
      </c>
      <c r="G192" s="33">
        <v>726</v>
      </c>
      <c r="H192" s="6">
        <v>-86</v>
      </c>
      <c r="I192" s="8">
        <f t="shared" si="6"/>
        <v>-142416</v>
      </c>
      <c r="J192" s="53"/>
      <c r="K192" s="33">
        <v>55</v>
      </c>
      <c r="L192" s="33">
        <v>38</v>
      </c>
      <c r="M192" s="33">
        <v>-31</v>
      </c>
    </row>
    <row r="193" spans="1:13" x14ac:dyDescent="0.25">
      <c r="A193" s="21">
        <v>599</v>
      </c>
      <c r="B193" s="17" t="s">
        <v>192</v>
      </c>
      <c r="C193" s="33">
        <v>12</v>
      </c>
      <c r="D193" s="33">
        <v>1</v>
      </c>
      <c r="E193" s="34">
        <v>13</v>
      </c>
      <c r="F193" s="3">
        <f t="shared" si="5"/>
        <v>21528</v>
      </c>
      <c r="G193" s="33">
        <v>57</v>
      </c>
      <c r="H193" s="6">
        <v>-44</v>
      </c>
      <c r="I193" s="8">
        <f t="shared" si="6"/>
        <v>-72864</v>
      </c>
      <c r="J193" s="53"/>
      <c r="K193" s="33">
        <v>0</v>
      </c>
      <c r="L193" s="33">
        <v>0</v>
      </c>
      <c r="M193" s="33" t="s">
        <v>7</v>
      </c>
    </row>
    <row r="194" spans="1:13" x14ac:dyDescent="0.25">
      <c r="A194" s="21">
        <v>601</v>
      </c>
      <c r="B194" s="17" t="s">
        <v>306</v>
      </c>
      <c r="C194" s="33">
        <v>0</v>
      </c>
      <c r="D194" s="33">
        <v>5</v>
      </c>
      <c r="E194" s="34">
        <v>5</v>
      </c>
      <c r="F194" s="3">
        <f t="shared" si="5"/>
        <v>8280</v>
      </c>
      <c r="G194" s="33">
        <v>31</v>
      </c>
      <c r="H194" s="6">
        <v>-26</v>
      </c>
      <c r="I194" s="8">
        <f t="shared" si="6"/>
        <v>-43056</v>
      </c>
      <c r="J194" s="53"/>
      <c r="K194" s="33">
        <v>1</v>
      </c>
      <c r="L194" s="33">
        <v>1</v>
      </c>
      <c r="M194" s="33">
        <v>0</v>
      </c>
    </row>
    <row r="195" spans="1:13" x14ac:dyDescent="0.25">
      <c r="A195" s="21">
        <v>604</v>
      </c>
      <c r="B195" s="17" t="s">
        <v>194</v>
      </c>
      <c r="C195" s="33">
        <v>7</v>
      </c>
      <c r="D195" s="33">
        <v>12</v>
      </c>
      <c r="E195" s="34">
        <v>19</v>
      </c>
      <c r="F195" s="3">
        <f t="shared" si="5"/>
        <v>31464</v>
      </c>
      <c r="G195" s="33">
        <v>11</v>
      </c>
      <c r="H195" s="6">
        <v>8</v>
      </c>
      <c r="I195" s="8">
        <f t="shared" si="6"/>
        <v>13248</v>
      </c>
      <c r="J195" s="53"/>
      <c r="K195" s="33">
        <v>3</v>
      </c>
      <c r="L195" s="33">
        <v>6</v>
      </c>
      <c r="M195" s="33">
        <v>100</v>
      </c>
    </row>
    <row r="196" spans="1:13" x14ac:dyDescent="0.25">
      <c r="A196" s="21">
        <v>607</v>
      </c>
      <c r="B196" s="17" t="s">
        <v>195</v>
      </c>
      <c r="C196" s="33">
        <v>0</v>
      </c>
      <c r="D196" s="33">
        <v>2</v>
      </c>
      <c r="E196" s="34">
        <v>2</v>
      </c>
      <c r="F196" s="3">
        <f t="shared" si="5"/>
        <v>3312</v>
      </c>
      <c r="G196" s="33">
        <v>0</v>
      </c>
      <c r="H196" s="6">
        <v>2</v>
      </c>
      <c r="I196" s="8">
        <f t="shared" si="6"/>
        <v>3312</v>
      </c>
      <c r="J196" s="53"/>
      <c r="K196" s="33">
        <v>0</v>
      </c>
      <c r="L196" s="33">
        <v>0</v>
      </c>
      <c r="M196" s="33" t="s">
        <v>7</v>
      </c>
    </row>
    <row r="197" spans="1:13" x14ac:dyDescent="0.25">
      <c r="A197" s="21">
        <v>608</v>
      </c>
      <c r="B197" s="17" t="s">
        <v>196</v>
      </c>
      <c r="C197" s="33"/>
      <c r="D197" s="33"/>
      <c r="E197" s="34"/>
      <c r="F197" s="3">
        <f t="shared" si="5"/>
        <v>0</v>
      </c>
      <c r="G197" s="33"/>
      <c r="H197" s="34"/>
      <c r="I197" s="8">
        <f t="shared" si="6"/>
        <v>0</v>
      </c>
      <c r="J197" s="54"/>
      <c r="K197" s="33"/>
      <c r="L197" s="33"/>
      <c r="M197" s="33"/>
    </row>
    <row r="198" spans="1:13" x14ac:dyDescent="0.25">
      <c r="A198" s="21">
        <v>609</v>
      </c>
      <c r="B198" s="17" t="s">
        <v>197</v>
      </c>
      <c r="C198" s="33">
        <v>251</v>
      </c>
      <c r="D198" s="33">
        <v>404</v>
      </c>
      <c r="E198" s="34">
        <v>655</v>
      </c>
      <c r="F198" s="3">
        <f t="shared" si="5"/>
        <v>1084680</v>
      </c>
      <c r="G198" s="33">
        <v>530</v>
      </c>
      <c r="H198" s="6">
        <v>125</v>
      </c>
      <c r="I198" s="8">
        <f t="shared" si="6"/>
        <v>207000</v>
      </c>
      <c r="J198" s="53"/>
      <c r="K198" s="33">
        <v>95</v>
      </c>
      <c r="L198" s="33">
        <v>99</v>
      </c>
      <c r="M198" s="33">
        <v>4</v>
      </c>
    </row>
    <row r="199" spans="1:13" x14ac:dyDescent="0.25">
      <c r="A199" s="21">
        <v>611</v>
      </c>
      <c r="B199" s="17" t="s">
        <v>198</v>
      </c>
      <c r="C199" s="33"/>
      <c r="D199" s="33"/>
      <c r="E199" s="34"/>
      <c r="F199" s="3">
        <f t="shared" si="5"/>
        <v>0</v>
      </c>
      <c r="G199" s="33"/>
      <c r="H199" s="34"/>
      <c r="I199" s="8">
        <f t="shared" si="6"/>
        <v>0</v>
      </c>
      <c r="J199" s="54"/>
      <c r="K199" s="33"/>
      <c r="L199" s="33"/>
      <c r="M199" s="33"/>
    </row>
    <row r="200" spans="1:13" x14ac:dyDescent="0.25">
      <c r="A200" s="21">
        <v>614</v>
      </c>
      <c r="B200" s="17" t="s">
        <v>199</v>
      </c>
      <c r="C200" s="33">
        <v>0</v>
      </c>
      <c r="D200" s="33">
        <v>0</v>
      </c>
      <c r="E200" s="34">
        <v>0</v>
      </c>
      <c r="F200" s="3">
        <f t="shared" si="5"/>
        <v>0</v>
      </c>
      <c r="G200" s="33">
        <v>0</v>
      </c>
      <c r="H200" s="6">
        <v>0</v>
      </c>
      <c r="I200" s="8">
        <f t="shared" si="6"/>
        <v>0</v>
      </c>
      <c r="J200" s="53"/>
      <c r="K200" s="33">
        <v>0</v>
      </c>
      <c r="L200" s="33">
        <v>1</v>
      </c>
      <c r="M200" s="33" t="s">
        <v>7</v>
      </c>
    </row>
    <row r="201" spans="1:13" x14ac:dyDescent="0.25">
      <c r="A201" s="21">
        <v>615</v>
      </c>
      <c r="B201" s="17" t="s">
        <v>200</v>
      </c>
      <c r="C201" s="33">
        <v>0</v>
      </c>
      <c r="D201" s="33">
        <v>0</v>
      </c>
      <c r="E201" s="34">
        <v>0</v>
      </c>
      <c r="F201" s="3">
        <f t="shared" si="5"/>
        <v>0</v>
      </c>
      <c r="G201" s="33">
        <v>75</v>
      </c>
      <c r="H201" s="6">
        <v>-75</v>
      </c>
      <c r="I201" s="8">
        <f t="shared" si="6"/>
        <v>-124200</v>
      </c>
      <c r="J201" s="53"/>
      <c r="K201" s="33">
        <v>0</v>
      </c>
      <c r="L201" s="33">
        <v>0</v>
      </c>
      <c r="M201" s="33" t="s">
        <v>7</v>
      </c>
    </row>
    <row r="202" spans="1:13" x14ac:dyDescent="0.25">
      <c r="A202" s="21">
        <v>616</v>
      </c>
      <c r="B202" s="17" t="s">
        <v>201</v>
      </c>
      <c r="C202" s="33">
        <v>0</v>
      </c>
      <c r="D202" s="33">
        <v>0</v>
      </c>
      <c r="E202" s="34">
        <v>0</v>
      </c>
      <c r="F202" s="3">
        <f t="shared" si="5"/>
        <v>0</v>
      </c>
      <c r="G202" s="33">
        <v>7</v>
      </c>
      <c r="H202" s="6">
        <v>-7</v>
      </c>
      <c r="I202" s="8">
        <f t="shared" si="6"/>
        <v>-11592</v>
      </c>
      <c r="J202" s="53"/>
      <c r="K202" s="33">
        <v>0</v>
      </c>
      <c r="L202" s="33">
        <v>0</v>
      </c>
      <c r="M202" s="33" t="s">
        <v>7</v>
      </c>
    </row>
    <row r="203" spans="1:13" x14ac:dyDescent="0.25">
      <c r="A203" s="21">
        <v>619</v>
      </c>
      <c r="B203" s="17" t="s">
        <v>202</v>
      </c>
      <c r="C203" s="33">
        <v>0</v>
      </c>
      <c r="D203" s="33">
        <v>0</v>
      </c>
      <c r="E203" s="34">
        <v>0</v>
      </c>
      <c r="F203" s="3">
        <f t="shared" si="5"/>
        <v>0</v>
      </c>
      <c r="G203" s="33">
        <v>0</v>
      </c>
      <c r="H203" s="6">
        <v>0</v>
      </c>
      <c r="I203" s="8">
        <f t="shared" si="6"/>
        <v>0</v>
      </c>
      <c r="J203" s="53"/>
      <c r="K203" s="33">
        <v>0</v>
      </c>
      <c r="L203" s="33">
        <v>0</v>
      </c>
      <c r="M203" s="33" t="s">
        <v>7</v>
      </c>
    </row>
    <row r="204" spans="1:13" x14ac:dyDescent="0.25">
      <c r="A204" s="21">
        <v>620</v>
      </c>
      <c r="B204" s="17" t="s">
        <v>203</v>
      </c>
      <c r="C204" s="33">
        <v>13</v>
      </c>
      <c r="D204" s="33">
        <v>6</v>
      </c>
      <c r="E204" s="34">
        <v>19</v>
      </c>
      <c r="F204" s="3">
        <f t="shared" ref="F204:F267" si="7">1656*E204</f>
        <v>31464</v>
      </c>
      <c r="G204" s="33">
        <v>57</v>
      </c>
      <c r="H204" s="6">
        <v>-38</v>
      </c>
      <c r="I204" s="8">
        <f t="shared" ref="I204:I267" si="8">1656*H204</f>
        <v>-62928</v>
      </c>
      <c r="J204" s="53"/>
      <c r="K204" s="33">
        <v>5</v>
      </c>
      <c r="L204" s="33">
        <v>2</v>
      </c>
      <c r="M204" s="33">
        <v>-60</v>
      </c>
    </row>
    <row r="205" spans="1:13" x14ac:dyDescent="0.25">
      <c r="A205" s="21">
        <v>623</v>
      </c>
      <c r="B205" s="17" t="s">
        <v>204</v>
      </c>
      <c r="C205" s="33"/>
      <c r="D205" s="33"/>
      <c r="E205" s="34"/>
      <c r="F205" s="3">
        <f t="shared" si="7"/>
        <v>0</v>
      </c>
      <c r="G205" s="33"/>
      <c r="H205" s="34"/>
      <c r="I205" s="8">
        <f t="shared" si="8"/>
        <v>0</v>
      </c>
      <c r="J205" s="54"/>
      <c r="K205" s="33"/>
      <c r="L205" s="33"/>
      <c r="M205" s="33"/>
    </row>
    <row r="206" spans="1:13" x14ac:dyDescent="0.25">
      <c r="A206" s="21">
        <v>624</v>
      </c>
      <c r="B206" s="17" t="s">
        <v>205</v>
      </c>
      <c r="C206" s="33">
        <v>10</v>
      </c>
      <c r="D206" s="33">
        <v>3</v>
      </c>
      <c r="E206" s="34">
        <v>13</v>
      </c>
      <c r="F206" s="3">
        <f t="shared" si="7"/>
        <v>21528</v>
      </c>
      <c r="G206" s="33">
        <v>27</v>
      </c>
      <c r="H206" s="6">
        <v>-14</v>
      </c>
      <c r="I206" s="8">
        <f t="shared" si="8"/>
        <v>-23184</v>
      </c>
      <c r="J206" s="53"/>
      <c r="K206" s="33">
        <v>1</v>
      </c>
      <c r="L206" s="33">
        <v>0</v>
      </c>
      <c r="M206" s="33">
        <v>-100</v>
      </c>
    </row>
    <row r="207" spans="1:13" x14ac:dyDescent="0.25">
      <c r="A207" s="21">
        <v>625</v>
      </c>
      <c r="B207" s="17" t="s">
        <v>206</v>
      </c>
      <c r="C207" s="33"/>
      <c r="D207" s="33"/>
      <c r="E207" s="34"/>
      <c r="F207" s="3">
        <f t="shared" si="7"/>
        <v>0</v>
      </c>
      <c r="G207" s="33"/>
      <c r="H207" s="34"/>
      <c r="I207" s="8">
        <f t="shared" si="8"/>
        <v>0</v>
      </c>
      <c r="J207" s="54"/>
      <c r="K207" s="33"/>
      <c r="L207" s="33"/>
      <c r="M207" s="33"/>
    </row>
    <row r="208" spans="1:13" x14ac:dyDescent="0.25">
      <c r="A208" s="21">
        <v>626</v>
      </c>
      <c r="B208" s="17" t="s">
        <v>207</v>
      </c>
      <c r="C208" s="33">
        <v>5</v>
      </c>
      <c r="D208" s="33">
        <v>1</v>
      </c>
      <c r="E208" s="34">
        <v>6</v>
      </c>
      <c r="F208" s="3">
        <f t="shared" si="7"/>
        <v>9936</v>
      </c>
      <c r="G208" s="33">
        <v>33</v>
      </c>
      <c r="H208" s="6">
        <v>-27</v>
      </c>
      <c r="I208" s="8">
        <f t="shared" si="8"/>
        <v>-44712</v>
      </c>
      <c r="J208" s="53"/>
      <c r="K208" s="33">
        <v>0</v>
      </c>
      <c r="L208" s="33">
        <v>0</v>
      </c>
      <c r="M208" s="33" t="s">
        <v>7</v>
      </c>
    </row>
    <row r="209" spans="1:13" x14ac:dyDescent="0.25">
      <c r="A209" s="21">
        <v>630</v>
      </c>
      <c r="B209" s="17" t="s">
        <v>208</v>
      </c>
      <c r="C209" s="33">
        <v>20</v>
      </c>
      <c r="D209" s="33">
        <v>4</v>
      </c>
      <c r="E209" s="34">
        <v>24</v>
      </c>
      <c r="F209" s="3">
        <f t="shared" si="7"/>
        <v>39744</v>
      </c>
      <c r="G209" s="33">
        <v>36</v>
      </c>
      <c r="H209" s="6">
        <v>-12</v>
      </c>
      <c r="I209" s="8">
        <f t="shared" si="8"/>
        <v>-19872</v>
      </c>
      <c r="J209" s="53"/>
      <c r="K209" s="33">
        <v>2</v>
      </c>
      <c r="L209" s="33">
        <v>1</v>
      </c>
      <c r="M209" s="33">
        <v>-50</v>
      </c>
    </row>
    <row r="210" spans="1:13" x14ac:dyDescent="0.25">
      <c r="A210" s="21">
        <v>631</v>
      </c>
      <c r="B210" s="17" t="s">
        <v>209</v>
      </c>
      <c r="C210" s="33">
        <v>0</v>
      </c>
      <c r="D210" s="33">
        <v>0</v>
      </c>
      <c r="E210" s="34">
        <v>0</v>
      </c>
      <c r="F210" s="3">
        <f t="shared" si="7"/>
        <v>0</v>
      </c>
      <c r="G210" s="33">
        <v>0</v>
      </c>
      <c r="H210" s="6">
        <v>0</v>
      </c>
      <c r="I210" s="8">
        <f t="shared" si="8"/>
        <v>0</v>
      </c>
      <c r="J210" s="53"/>
      <c r="K210" s="33">
        <v>0</v>
      </c>
      <c r="L210" s="33">
        <v>1</v>
      </c>
      <c r="M210" s="33" t="s">
        <v>7</v>
      </c>
    </row>
    <row r="211" spans="1:13" x14ac:dyDescent="0.25">
      <c r="A211" s="21">
        <v>635</v>
      </c>
      <c r="B211" s="17" t="s">
        <v>210</v>
      </c>
      <c r="C211" s="33">
        <v>7</v>
      </c>
      <c r="D211" s="33">
        <v>19</v>
      </c>
      <c r="E211" s="34">
        <v>26</v>
      </c>
      <c r="F211" s="3">
        <f t="shared" si="7"/>
        <v>43056</v>
      </c>
      <c r="G211" s="33">
        <v>36</v>
      </c>
      <c r="H211" s="6">
        <v>-10</v>
      </c>
      <c r="I211" s="8">
        <f t="shared" si="8"/>
        <v>-16560</v>
      </c>
      <c r="J211" s="53"/>
      <c r="K211" s="33">
        <v>3</v>
      </c>
      <c r="L211" s="33">
        <v>5</v>
      </c>
      <c r="M211" s="33">
        <v>67</v>
      </c>
    </row>
    <row r="212" spans="1:13" x14ac:dyDescent="0.25">
      <c r="A212" s="21">
        <v>636</v>
      </c>
      <c r="B212" s="17" t="s">
        <v>211</v>
      </c>
      <c r="C212" s="33">
        <v>10</v>
      </c>
      <c r="D212" s="33">
        <v>0</v>
      </c>
      <c r="E212" s="34">
        <v>10</v>
      </c>
      <c r="F212" s="3">
        <f t="shared" si="7"/>
        <v>16560</v>
      </c>
      <c r="G212" s="33">
        <v>16</v>
      </c>
      <c r="H212" s="6">
        <v>-6</v>
      </c>
      <c r="I212" s="8">
        <f t="shared" si="8"/>
        <v>-9936</v>
      </c>
      <c r="J212" s="53"/>
      <c r="K212" s="33">
        <v>1</v>
      </c>
      <c r="L212" s="33">
        <v>1</v>
      </c>
      <c r="M212" s="33">
        <v>0</v>
      </c>
    </row>
    <row r="213" spans="1:13" x14ac:dyDescent="0.25">
      <c r="A213" s="21">
        <v>638</v>
      </c>
      <c r="B213" s="17" t="s">
        <v>212</v>
      </c>
      <c r="C213" s="33">
        <v>377</v>
      </c>
      <c r="D213" s="33">
        <v>178</v>
      </c>
      <c r="E213" s="34">
        <v>555</v>
      </c>
      <c r="F213" s="3">
        <f t="shared" si="7"/>
        <v>919080</v>
      </c>
      <c r="G213" s="33">
        <v>682</v>
      </c>
      <c r="H213" s="6">
        <v>-127</v>
      </c>
      <c r="I213" s="8">
        <f t="shared" si="8"/>
        <v>-210312</v>
      </c>
      <c r="J213" s="53"/>
      <c r="K213" s="33">
        <v>49</v>
      </c>
      <c r="L213" s="33">
        <v>21</v>
      </c>
      <c r="M213" s="33">
        <v>-57</v>
      </c>
    </row>
    <row r="214" spans="1:13" x14ac:dyDescent="0.25">
      <c r="A214" s="21">
        <v>678</v>
      </c>
      <c r="B214" s="17" t="s">
        <v>213</v>
      </c>
      <c r="C214" s="33">
        <v>164</v>
      </c>
      <c r="D214" s="33">
        <v>228</v>
      </c>
      <c r="E214" s="34">
        <v>392</v>
      </c>
      <c r="F214" s="3">
        <f t="shared" si="7"/>
        <v>649152</v>
      </c>
      <c r="G214" s="33">
        <v>144</v>
      </c>
      <c r="H214" s="6">
        <v>248</v>
      </c>
      <c r="I214" s="8">
        <f t="shared" si="8"/>
        <v>410688</v>
      </c>
      <c r="J214" s="53"/>
      <c r="K214" s="33">
        <v>55</v>
      </c>
      <c r="L214" s="33">
        <v>41</v>
      </c>
      <c r="M214" s="33">
        <v>-25</v>
      </c>
    </row>
    <row r="215" spans="1:13" x14ac:dyDescent="0.25">
      <c r="A215" s="21">
        <v>680</v>
      </c>
      <c r="B215" s="17" t="s">
        <v>214</v>
      </c>
      <c r="C215" s="33">
        <v>166</v>
      </c>
      <c r="D215" s="33">
        <v>108</v>
      </c>
      <c r="E215" s="34">
        <v>274</v>
      </c>
      <c r="F215" s="3">
        <f t="shared" si="7"/>
        <v>453744</v>
      </c>
      <c r="G215" s="33">
        <v>200</v>
      </c>
      <c r="H215" s="6">
        <v>74</v>
      </c>
      <c r="I215" s="8">
        <f t="shared" si="8"/>
        <v>122544</v>
      </c>
      <c r="J215" s="53"/>
      <c r="K215" s="33">
        <v>30</v>
      </c>
      <c r="L215" s="33">
        <v>22</v>
      </c>
      <c r="M215" s="33">
        <v>-27</v>
      </c>
    </row>
    <row r="216" spans="1:13" x14ac:dyDescent="0.25">
      <c r="A216" s="21">
        <v>681</v>
      </c>
      <c r="B216" s="17" t="s">
        <v>215</v>
      </c>
      <c r="C216" s="33">
        <v>0</v>
      </c>
      <c r="D216" s="33">
        <v>0</v>
      </c>
      <c r="E216" s="34">
        <v>0</v>
      </c>
      <c r="F216" s="3">
        <f t="shared" si="7"/>
        <v>0</v>
      </c>
      <c r="G216" s="33">
        <v>0</v>
      </c>
      <c r="H216" s="6">
        <v>0</v>
      </c>
      <c r="I216" s="8">
        <f t="shared" si="8"/>
        <v>0</v>
      </c>
      <c r="J216" s="53"/>
      <c r="K216" s="33">
        <v>0</v>
      </c>
      <c r="L216" s="33">
        <v>0</v>
      </c>
      <c r="M216" s="33" t="s">
        <v>7</v>
      </c>
    </row>
    <row r="217" spans="1:13" x14ac:dyDescent="0.25">
      <c r="A217" s="21">
        <v>683</v>
      </c>
      <c r="B217" s="17" t="s">
        <v>216</v>
      </c>
      <c r="C217" s="33">
        <v>10</v>
      </c>
      <c r="D217" s="33">
        <v>4</v>
      </c>
      <c r="E217" s="34">
        <v>14</v>
      </c>
      <c r="F217" s="3">
        <f t="shared" si="7"/>
        <v>23184</v>
      </c>
      <c r="G217" s="33">
        <v>25</v>
      </c>
      <c r="H217" s="6">
        <v>-11</v>
      </c>
      <c r="I217" s="8">
        <f t="shared" si="8"/>
        <v>-18216</v>
      </c>
      <c r="J217" s="53"/>
      <c r="K217" s="33">
        <v>2</v>
      </c>
      <c r="L217" s="33">
        <v>0</v>
      </c>
      <c r="M217" s="33">
        <v>-100</v>
      </c>
    </row>
    <row r="218" spans="1:13" x14ac:dyDescent="0.25">
      <c r="A218" s="21">
        <v>684</v>
      </c>
      <c r="B218" s="17" t="s">
        <v>217</v>
      </c>
      <c r="C218" s="33">
        <v>208</v>
      </c>
      <c r="D218" s="33">
        <v>270</v>
      </c>
      <c r="E218" s="34">
        <v>478</v>
      </c>
      <c r="F218" s="3">
        <f t="shared" si="7"/>
        <v>791568</v>
      </c>
      <c r="G218" s="33">
        <v>433</v>
      </c>
      <c r="H218" s="6">
        <v>45</v>
      </c>
      <c r="I218" s="8">
        <f t="shared" si="8"/>
        <v>74520</v>
      </c>
      <c r="J218" s="53"/>
      <c r="K218" s="33">
        <v>64</v>
      </c>
      <c r="L218" s="33">
        <v>46</v>
      </c>
      <c r="M218" s="33">
        <v>-28</v>
      </c>
    </row>
    <row r="219" spans="1:13" x14ac:dyDescent="0.25">
      <c r="A219" s="21">
        <v>686</v>
      </c>
      <c r="B219" s="17" t="s">
        <v>218</v>
      </c>
      <c r="C219" s="33">
        <v>28</v>
      </c>
      <c r="D219" s="33">
        <v>2</v>
      </c>
      <c r="E219" s="34">
        <v>30</v>
      </c>
      <c r="F219" s="3">
        <f t="shared" si="7"/>
        <v>49680</v>
      </c>
      <c r="G219" s="33">
        <v>109</v>
      </c>
      <c r="H219" s="6">
        <v>-79</v>
      </c>
      <c r="I219" s="8">
        <f t="shared" si="8"/>
        <v>-130824</v>
      </c>
      <c r="J219" s="53"/>
      <c r="K219" s="33">
        <v>5</v>
      </c>
      <c r="L219" s="33">
        <v>0</v>
      </c>
      <c r="M219" s="33">
        <v>-100</v>
      </c>
    </row>
    <row r="220" spans="1:13" x14ac:dyDescent="0.25">
      <c r="A220" s="21">
        <v>687</v>
      </c>
      <c r="B220" s="17" t="s">
        <v>219</v>
      </c>
      <c r="C220" s="33">
        <v>0</v>
      </c>
      <c r="D220" s="33">
        <v>6</v>
      </c>
      <c r="E220" s="34">
        <v>6</v>
      </c>
      <c r="F220" s="3">
        <f t="shared" si="7"/>
        <v>9936</v>
      </c>
      <c r="G220" s="33">
        <v>25</v>
      </c>
      <c r="H220" s="6">
        <v>-19</v>
      </c>
      <c r="I220" s="8">
        <f t="shared" si="8"/>
        <v>-31464</v>
      </c>
      <c r="J220" s="53"/>
      <c r="K220" s="33">
        <v>1</v>
      </c>
      <c r="L220" s="33">
        <v>1</v>
      </c>
      <c r="M220" s="33">
        <v>0</v>
      </c>
    </row>
    <row r="221" spans="1:13" x14ac:dyDescent="0.25">
      <c r="A221" s="21">
        <v>689</v>
      </c>
      <c r="B221" s="17" t="s">
        <v>220</v>
      </c>
      <c r="C221" s="33">
        <v>38</v>
      </c>
      <c r="D221" s="33">
        <v>0</v>
      </c>
      <c r="E221" s="34">
        <v>38</v>
      </c>
      <c r="F221" s="3">
        <f t="shared" si="7"/>
        <v>62928</v>
      </c>
      <c r="G221" s="33">
        <v>45</v>
      </c>
      <c r="H221" s="6">
        <v>-7</v>
      </c>
      <c r="I221" s="8">
        <f t="shared" si="8"/>
        <v>-11592</v>
      </c>
      <c r="J221" s="53"/>
      <c r="K221" s="33">
        <v>0</v>
      </c>
      <c r="L221" s="33">
        <v>0</v>
      </c>
      <c r="M221" s="33" t="s">
        <v>7</v>
      </c>
    </row>
    <row r="222" spans="1:13" x14ac:dyDescent="0.25">
      <c r="A222" s="21">
        <v>691</v>
      </c>
      <c r="B222" s="17" t="s">
        <v>221</v>
      </c>
      <c r="C222" s="33">
        <v>4</v>
      </c>
      <c r="D222" s="33">
        <v>5</v>
      </c>
      <c r="E222" s="34">
        <v>9</v>
      </c>
      <c r="F222" s="3">
        <f t="shared" si="7"/>
        <v>14904</v>
      </c>
      <c r="G222" s="33">
        <v>0</v>
      </c>
      <c r="H222" s="6">
        <v>9</v>
      </c>
      <c r="I222" s="8">
        <f t="shared" si="8"/>
        <v>14904</v>
      </c>
      <c r="J222" s="53"/>
      <c r="K222" s="33">
        <v>1</v>
      </c>
      <c r="L222" s="33">
        <v>1</v>
      </c>
      <c r="M222" s="33">
        <v>0</v>
      </c>
    </row>
    <row r="223" spans="1:13" x14ac:dyDescent="0.25">
      <c r="A223" s="21">
        <v>694</v>
      </c>
      <c r="B223" s="17" t="s">
        <v>222</v>
      </c>
      <c r="C223" s="33">
        <v>196</v>
      </c>
      <c r="D223" s="33">
        <v>47</v>
      </c>
      <c r="E223" s="34">
        <v>243</v>
      </c>
      <c r="F223" s="3">
        <f t="shared" si="7"/>
        <v>402408</v>
      </c>
      <c r="G223" s="33">
        <v>683</v>
      </c>
      <c r="H223" s="6">
        <v>-440</v>
      </c>
      <c r="I223" s="8">
        <f t="shared" si="8"/>
        <v>-728640</v>
      </c>
      <c r="J223" s="53"/>
      <c r="K223" s="33">
        <v>12</v>
      </c>
      <c r="L223" s="33">
        <v>7</v>
      </c>
      <c r="M223" s="33">
        <v>-42</v>
      </c>
    </row>
    <row r="224" spans="1:13" x14ac:dyDescent="0.25">
      <c r="A224" s="21">
        <v>697</v>
      </c>
      <c r="B224" s="17" t="s">
        <v>223</v>
      </c>
      <c r="C224" s="33">
        <v>22</v>
      </c>
      <c r="D224" s="33">
        <v>11</v>
      </c>
      <c r="E224" s="34">
        <v>33</v>
      </c>
      <c r="F224" s="3">
        <f t="shared" si="7"/>
        <v>54648</v>
      </c>
      <c r="G224" s="33">
        <v>0</v>
      </c>
      <c r="H224" s="6">
        <v>33</v>
      </c>
      <c r="I224" s="8">
        <f t="shared" si="8"/>
        <v>54648</v>
      </c>
      <c r="J224" s="53"/>
      <c r="K224" s="33">
        <v>2</v>
      </c>
      <c r="L224" s="33">
        <v>0</v>
      </c>
      <c r="M224" s="33">
        <v>-100</v>
      </c>
    </row>
    <row r="225" spans="1:13" x14ac:dyDescent="0.25">
      <c r="A225" s="21">
        <v>698</v>
      </c>
      <c r="B225" s="17" t="s">
        <v>224</v>
      </c>
      <c r="C225" s="33">
        <v>230</v>
      </c>
      <c r="D225" s="33">
        <v>250</v>
      </c>
      <c r="E225" s="34">
        <v>480</v>
      </c>
      <c r="F225" s="3">
        <f t="shared" si="7"/>
        <v>794880</v>
      </c>
      <c r="G225" s="33">
        <v>600</v>
      </c>
      <c r="H225" s="6">
        <v>-120</v>
      </c>
      <c r="I225" s="8">
        <f t="shared" si="8"/>
        <v>-198720</v>
      </c>
      <c r="J225" s="53"/>
      <c r="K225" s="33">
        <v>68</v>
      </c>
      <c r="L225" s="33">
        <v>60</v>
      </c>
      <c r="M225" s="33">
        <v>-12</v>
      </c>
    </row>
    <row r="226" spans="1:13" x14ac:dyDescent="0.25">
      <c r="A226" s="21">
        <v>700</v>
      </c>
      <c r="B226" s="17" t="s">
        <v>225</v>
      </c>
      <c r="C226" s="33">
        <v>7</v>
      </c>
      <c r="D226" s="33">
        <v>2</v>
      </c>
      <c r="E226" s="34">
        <v>9</v>
      </c>
      <c r="F226" s="3">
        <f t="shared" si="7"/>
        <v>14904</v>
      </c>
      <c r="G226" s="33">
        <v>25</v>
      </c>
      <c r="H226" s="6">
        <v>-16</v>
      </c>
      <c r="I226" s="8">
        <f t="shared" si="8"/>
        <v>-26496</v>
      </c>
      <c r="J226" s="53"/>
      <c r="K226" s="33">
        <v>1</v>
      </c>
      <c r="L226" s="33">
        <v>0</v>
      </c>
      <c r="M226" s="33">
        <v>-100</v>
      </c>
    </row>
    <row r="227" spans="1:13" x14ac:dyDescent="0.25">
      <c r="A227" s="21">
        <v>702</v>
      </c>
      <c r="B227" s="17" t="s">
        <v>226</v>
      </c>
      <c r="C227" s="33">
        <v>0</v>
      </c>
      <c r="D227" s="33">
        <v>0</v>
      </c>
      <c r="E227" s="34">
        <v>0</v>
      </c>
      <c r="F227" s="3">
        <f t="shared" si="7"/>
        <v>0</v>
      </c>
      <c r="G227" s="33">
        <v>34</v>
      </c>
      <c r="H227" s="6">
        <v>-34</v>
      </c>
      <c r="I227" s="8">
        <f t="shared" si="8"/>
        <v>-56304</v>
      </c>
      <c r="J227" s="53"/>
      <c r="K227" s="33">
        <v>0</v>
      </c>
      <c r="L227" s="33">
        <v>3</v>
      </c>
      <c r="M227" s="33" t="s">
        <v>7</v>
      </c>
    </row>
    <row r="228" spans="1:13" x14ac:dyDescent="0.25">
      <c r="A228" s="21">
        <v>704</v>
      </c>
      <c r="B228" s="17" t="s">
        <v>227</v>
      </c>
      <c r="C228" s="33"/>
      <c r="D228" s="33"/>
      <c r="E228" s="34"/>
      <c r="F228" s="3">
        <f t="shared" si="7"/>
        <v>0</v>
      </c>
      <c r="G228" s="33"/>
      <c r="H228" s="34"/>
      <c r="I228" s="8">
        <f t="shared" si="8"/>
        <v>0</v>
      </c>
      <c r="J228" s="54"/>
      <c r="K228" s="33"/>
      <c r="L228" s="33"/>
      <c r="M228" s="33"/>
    </row>
    <row r="229" spans="1:13" x14ac:dyDescent="0.25">
      <c r="A229" s="21">
        <v>707</v>
      </c>
      <c r="B229" s="17" t="s">
        <v>228</v>
      </c>
      <c r="C229" s="33"/>
      <c r="D229" s="33"/>
      <c r="E229" s="34"/>
      <c r="F229" s="3">
        <f t="shared" si="7"/>
        <v>0</v>
      </c>
      <c r="G229" s="33"/>
      <c r="H229" s="34"/>
      <c r="I229" s="8">
        <f t="shared" si="8"/>
        <v>0</v>
      </c>
      <c r="J229" s="54"/>
      <c r="K229" s="33"/>
      <c r="L229" s="33"/>
      <c r="M229" s="33"/>
    </row>
    <row r="230" spans="1:13" x14ac:dyDescent="0.25">
      <c r="A230" s="21">
        <v>710</v>
      </c>
      <c r="B230" s="17" t="s">
        <v>229</v>
      </c>
      <c r="C230" s="33">
        <v>46</v>
      </c>
      <c r="D230" s="33">
        <v>53</v>
      </c>
      <c r="E230" s="34">
        <v>99</v>
      </c>
      <c r="F230" s="3">
        <f t="shared" si="7"/>
        <v>163944</v>
      </c>
      <c r="G230" s="33">
        <v>241</v>
      </c>
      <c r="H230" s="6">
        <v>-142</v>
      </c>
      <c r="I230" s="8">
        <f t="shared" si="8"/>
        <v>-235152</v>
      </c>
      <c r="J230" s="53"/>
      <c r="K230" s="33">
        <v>16</v>
      </c>
      <c r="L230" s="33">
        <v>18</v>
      </c>
      <c r="M230" s="33">
        <v>13</v>
      </c>
    </row>
    <row r="231" spans="1:13" x14ac:dyDescent="0.25">
      <c r="A231" s="21">
        <v>729</v>
      </c>
      <c r="B231" s="17" t="s">
        <v>230</v>
      </c>
      <c r="C231" s="33">
        <v>5</v>
      </c>
      <c r="D231" s="33">
        <v>0</v>
      </c>
      <c r="E231" s="34">
        <v>5</v>
      </c>
      <c r="F231" s="3">
        <f t="shared" si="7"/>
        <v>8280</v>
      </c>
      <c r="G231" s="33">
        <v>5</v>
      </c>
      <c r="H231" s="6">
        <v>0</v>
      </c>
      <c r="I231" s="8">
        <f t="shared" si="8"/>
        <v>0</v>
      </c>
      <c r="J231" s="53"/>
      <c r="K231" s="33">
        <v>1</v>
      </c>
      <c r="L231" s="33">
        <v>1</v>
      </c>
      <c r="M231" s="33">
        <v>0</v>
      </c>
    </row>
    <row r="232" spans="1:13" x14ac:dyDescent="0.25">
      <c r="A232" s="21">
        <v>732</v>
      </c>
      <c r="B232" s="17" t="s">
        <v>231</v>
      </c>
      <c r="C232" s="33">
        <v>30</v>
      </c>
      <c r="D232" s="33">
        <v>4</v>
      </c>
      <c r="E232" s="34">
        <v>34</v>
      </c>
      <c r="F232" s="3">
        <f t="shared" si="7"/>
        <v>56304</v>
      </c>
      <c r="G232" s="33">
        <v>0</v>
      </c>
      <c r="H232" s="6">
        <v>34</v>
      </c>
      <c r="I232" s="8">
        <f t="shared" si="8"/>
        <v>56304</v>
      </c>
      <c r="J232" s="53"/>
      <c r="K232" s="33">
        <v>1</v>
      </c>
      <c r="L232" s="33">
        <v>0</v>
      </c>
      <c r="M232" s="33">
        <v>-100</v>
      </c>
    </row>
    <row r="233" spans="1:13" x14ac:dyDescent="0.25">
      <c r="A233" s="21">
        <v>734</v>
      </c>
      <c r="B233" s="17" t="s">
        <v>232</v>
      </c>
      <c r="C233" s="33">
        <v>165</v>
      </c>
      <c r="D233" s="33">
        <v>197</v>
      </c>
      <c r="E233" s="34">
        <v>362</v>
      </c>
      <c r="F233" s="3">
        <f t="shared" si="7"/>
        <v>599472</v>
      </c>
      <c r="G233" s="33">
        <v>968</v>
      </c>
      <c r="H233" s="6">
        <v>-606</v>
      </c>
      <c r="I233" s="8">
        <f t="shared" si="8"/>
        <v>-1003536</v>
      </c>
      <c r="J233" s="53"/>
      <c r="K233" s="33">
        <v>48</v>
      </c>
      <c r="L233" s="33">
        <v>33</v>
      </c>
      <c r="M233" s="33">
        <v>-31</v>
      </c>
    </row>
    <row r="234" spans="1:13" x14ac:dyDescent="0.25">
      <c r="A234" s="21">
        <v>738</v>
      </c>
      <c r="B234" s="17" t="s">
        <v>233</v>
      </c>
      <c r="C234" s="33">
        <v>9</v>
      </c>
      <c r="D234" s="33">
        <v>18</v>
      </c>
      <c r="E234" s="34">
        <v>27</v>
      </c>
      <c r="F234" s="3">
        <f t="shared" si="7"/>
        <v>44712</v>
      </c>
      <c r="G234" s="33">
        <v>116</v>
      </c>
      <c r="H234" s="6">
        <v>-89</v>
      </c>
      <c r="I234" s="8">
        <f t="shared" si="8"/>
        <v>-147384</v>
      </c>
      <c r="J234" s="53"/>
      <c r="K234" s="33">
        <v>8</v>
      </c>
      <c r="L234" s="33">
        <v>4</v>
      </c>
      <c r="M234" s="33">
        <v>-50</v>
      </c>
    </row>
    <row r="235" spans="1:13" x14ac:dyDescent="0.25">
      <c r="A235" s="21">
        <v>739</v>
      </c>
      <c r="B235" s="17" t="s">
        <v>234</v>
      </c>
      <c r="C235" s="33">
        <v>0</v>
      </c>
      <c r="D235" s="33">
        <v>0</v>
      </c>
      <c r="E235" s="34">
        <v>0</v>
      </c>
      <c r="F235" s="3">
        <f t="shared" si="7"/>
        <v>0</v>
      </c>
      <c r="G235" s="33">
        <v>24</v>
      </c>
      <c r="H235" s="6">
        <v>-24</v>
      </c>
      <c r="I235" s="8">
        <f t="shared" si="8"/>
        <v>-39744</v>
      </c>
      <c r="J235" s="53"/>
      <c r="K235" s="33">
        <v>0</v>
      </c>
      <c r="L235" s="33">
        <v>0</v>
      </c>
      <c r="M235" s="33" t="s">
        <v>7</v>
      </c>
    </row>
    <row r="236" spans="1:13" x14ac:dyDescent="0.25">
      <c r="A236" s="21">
        <v>740</v>
      </c>
      <c r="B236" s="17" t="s">
        <v>235</v>
      </c>
      <c r="C236" s="33">
        <v>98</v>
      </c>
      <c r="D236" s="33">
        <v>64</v>
      </c>
      <c r="E236" s="34">
        <v>162</v>
      </c>
      <c r="F236" s="3">
        <f t="shared" si="7"/>
        <v>268272</v>
      </c>
      <c r="G236" s="33">
        <v>443</v>
      </c>
      <c r="H236" s="6">
        <v>-281</v>
      </c>
      <c r="I236" s="8">
        <f t="shared" si="8"/>
        <v>-465336</v>
      </c>
      <c r="J236" s="53"/>
      <c r="K236" s="33">
        <v>15</v>
      </c>
      <c r="L236" s="33">
        <v>2</v>
      </c>
      <c r="M236" s="33">
        <v>-87</v>
      </c>
    </row>
    <row r="237" spans="1:13" x14ac:dyDescent="0.25">
      <c r="A237" s="21">
        <v>742</v>
      </c>
      <c r="B237" s="17" t="s">
        <v>236</v>
      </c>
      <c r="C237" s="33">
        <v>0</v>
      </c>
      <c r="D237" s="33">
        <v>0</v>
      </c>
      <c r="E237" s="34">
        <v>0</v>
      </c>
      <c r="F237" s="3">
        <f t="shared" si="7"/>
        <v>0</v>
      </c>
      <c r="G237" s="33">
        <v>21</v>
      </c>
      <c r="H237" s="6">
        <v>-21</v>
      </c>
      <c r="I237" s="8">
        <f t="shared" si="8"/>
        <v>-34776</v>
      </c>
      <c r="J237" s="53"/>
      <c r="K237" s="33">
        <v>0</v>
      </c>
      <c r="L237" s="33">
        <v>2</v>
      </c>
      <c r="M237" s="33" t="s">
        <v>7</v>
      </c>
    </row>
    <row r="238" spans="1:13" x14ac:dyDescent="0.25">
      <c r="A238" s="21">
        <v>743</v>
      </c>
      <c r="B238" s="17" t="s">
        <v>237</v>
      </c>
      <c r="C238" s="33">
        <v>253</v>
      </c>
      <c r="D238" s="33">
        <v>259</v>
      </c>
      <c r="E238" s="34">
        <v>512</v>
      </c>
      <c r="F238" s="3">
        <f t="shared" si="7"/>
        <v>847872</v>
      </c>
      <c r="G238" s="33">
        <v>790</v>
      </c>
      <c r="H238" s="6">
        <v>-278</v>
      </c>
      <c r="I238" s="8">
        <f t="shared" si="8"/>
        <v>-460368</v>
      </c>
      <c r="J238" s="53"/>
      <c r="K238" s="33">
        <v>72</v>
      </c>
      <c r="L238" s="33">
        <v>68</v>
      </c>
      <c r="M238" s="33">
        <v>-6</v>
      </c>
    </row>
    <row r="239" spans="1:13" x14ac:dyDescent="0.25">
      <c r="A239" s="21">
        <v>746</v>
      </c>
      <c r="B239" s="17" t="s">
        <v>238</v>
      </c>
      <c r="C239" s="33">
        <v>0</v>
      </c>
      <c r="D239" s="33">
        <v>0</v>
      </c>
      <c r="E239" s="34">
        <v>0</v>
      </c>
      <c r="F239" s="3">
        <f t="shared" si="7"/>
        <v>0</v>
      </c>
      <c r="G239" s="33">
        <v>18</v>
      </c>
      <c r="H239" s="6">
        <v>-18</v>
      </c>
      <c r="I239" s="8">
        <f t="shared" si="8"/>
        <v>-29808</v>
      </c>
      <c r="J239" s="53"/>
      <c r="K239" s="33">
        <v>0</v>
      </c>
      <c r="L239" s="33">
        <v>2</v>
      </c>
      <c r="M239" s="33" t="s">
        <v>7</v>
      </c>
    </row>
    <row r="240" spans="1:13" x14ac:dyDescent="0.25">
      <c r="A240" s="21">
        <v>747</v>
      </c>
      <c r="B240" s="17" t="s">
        <v>239</v>
      </c>
      <c r="C240" s="33">
        <v>0</v>
      </c>
      <c r="D240" s="33">
        <v>0</v>
      </c>
      <c r="E240" s="34">
        <v>0</v>
      </c>
      <c r="F240" s="3">
        <f t="shared" si="7"/>
        <v>0</v>
      </c>
      <c r="G240" s="33">
        <v>0</v>
      </c>
      <c r="H240" s="6">
        <v>0</v>
      </c>
      <c r="I240" s="8">
        <f t="shared" si="8"/>
        <v>0</v>
      </c>
      <c r="J240" s="53"/>
      <c r="K240" s="33">
        <v>0</v>
      </c>
      <c r="L240" s="33">
        <v>0</v>
      </c>
      <c r="M240" s="33" t="s">
        <v>7</v>
      </c>
    </row>
    <row r="241" spans="1:13" x14ac:dyDescent="0.25">
      <c r="A241" s="21">
        <v>748</v>
      </c>
      <c r="B241" s="17" t="s">
        <v>240</v>
      </c>
      <c r="C241" s="33"/>
      <c r="D241" s="33"/>
      <c r="E241" s="34"/>
      <c r="F241" s="3">
        <f t="shared" si="7"/>
        <v>0</v>
      </c>
      <c r="G241" s="33"/>
      <c r="H241" s="34"/>
      <c r="I241" s="8">
        <f t="shared" si="8"/>
        <v>0</v>
      </c>
      <c r="J241" s="54"/>
      <c r="K241" s="33"/>
      <c r="L241" s="33"/>
      <c r="M241" s="33"/>
    </row>
    <row r="242" spans="1:13" x14ac:dyDescent="0.25">
      <c r="A242" s="21">
        <v>749</v>
      </c>
      <c r="B242" s="17" t="s">
        <v>241</v>
      </c>
      <c r="C242" s="33">
        <v>0</v>
      </c>
      <c r="D242" s="33">
        <v>7</v>
      </c>
      <c r="E242" s="34">
        <v>7</v>
      </c>
      <c r="F242" s="3">
        <f t="shared" si="7"/>
        <v>11592</v>
      </c>
      <c r="G242" s="33">
        <v>236</v>
      </c>
      <c r="H242" s="6">
        <v>-229</v>
      </c>
      <c r="I242" s="8">
        <f t="shared" si="8"/>
        <v>-379224</v>
      </c>
      <c r="J242" s="53"/>
      <c r="K242" s="33">
        <v>3</v>
      </c>
      <c r="L242" s="33">
        <v>7</v>
      </c>
      <c r="M242" s="33">
        <v>133</v>
      </c>
    </row>
    <row r="243" spans="1:13" x14ac:dyDescent="0.25">
      <c r="A243" s="21">
        <v>751</v>
      </c>
      <c r="B243" s="17" t="s">
        <v>242</v>
      </c>
      <c r="C243" s="33"/>
      <c r="D243" s="33"/>
      <c r="E243" s="34"/>
      <c r="F243" s="3">
        <f t="shared" si="7"/>
        <v>0</v>
      </c>
      <c r="G243" s="33"/>
      <c r="H243" s="34"/>
      <c r="I243" s="8">
        <f t="shared" si="8"/>
        <v>0</v>
      </c>
      <c r="J243" s="54"/>
      <c r="K243" s="33"/>
      <c r="L243" s="33"/>
      <c r="M243" s="33"/>
    </row>
    <row r="244" spans="1:13" x14ac:dyDescent="0.25">
      <c r="A244" s="21">
        <v>753</v>
      </c>
      <c r="B244" s="17" t="s">
        <v>243</v>
      </c>
      <c r="C244" s="33">
        <v>86</v>
      </c>
      <c r="D244" s="33">
        <v>10</v>
      </c>
      <c r="E244" s="34">
        <v>96</v>
      </c>
      <c r="F244" s="3">
        <f t="shared" si="7"/>
        <v>158976</v>
      </c>
      <c r="G244" s="33">
        <v>158</v>
      </c>
      <c r="H244" s="6">
        <v>-62</v>
      </c>
      <c r="I244" s="8">
        <f t="shared" si="8"/>
        <v>-102672</v>
      </c>
      <c r="J244" s="53"/>
      <c r="K244" s="33">
        <v>8</v>
      </c>
      <c r="L244" s="33">
        <v>0</v>
      </c>
      <c r="M244" s="33">
        <v>-100</v>
      </c>
    </row>
    <row r="245" spans="1:13" x14ac:dyDescent="0.25">
      <c r="A245" s="21">
        <v>755</v>
      </c>
      <c r="B245" s="17" t="s">
        <v>244</v>
      </c>
      <c r="C245" s="33">
        <v>5</v>
      </c>
      <c r="D245" s="33">
        <v>2</v>
      </c>
      <c r="E245" s="34">
        <v>7</v>
      </c>
      <c r="F245" s="3">
        <f t="shared" si="7"/>
        <v>11592</v>
      </c>
      <c r="G245" s="33">
        <v>11</v>
      </c>
      <c r="H245" s="6">
        <v>-4</v>
      </c>
      <c r="I245" s="8">
        <f t="shared" si="8"/>
        <v>-6624</v>
      </c>
      <c r="J245" s="53"/>
      <c r="K245" s="33">
        <v>0</v>
      </c>
      <c r="L245" s="33">
        <v>0</v>
      </c>
      <c r="M245" s="33" t="s">
        <v>7</v>
      </c>
    </row>
    <row r="246" spans="1:13" x14ac:dyDescent="0.25">
      <c r="A246" s="21">
        <v>758</v>
      </c>
      <c r="B246" s="17" t="s">
        <v>245</v>
      </c>
      <c r="C246" s="33">
        <v>0</v>
      </c>
      <c r="D246" s="33">
        <v>0</v>
      </c>
      <c r="E246" s="34">
        <v>0</v>
      </c>
      <c r="F246" s="3">
        <f t="shared" si="7"/>
        <v>0</v>
      </c>
      <c r="G246" s="33">
        <v>14</v>
      </c>
      <c r="H246" s="6">
        <v>-14</v>
      </c>
      <c r="I246" s="8">
        <f t="shared" si="8"/>
        <v>-23184</v>
      </c>
      <c r="J246" s="53"/>
      <c r="K246" s="33">
        <v>0</v>
      </c>
      <c r="L246" s="33">
        <v>2</v>
      </c>
      <c r="M246" s="33" t="s">
        <v>7</v>
      </c>
    </row>
    <row r="247" spans="1:13" x14ac:dyDescent="0.25">
      <c r="A247" s="21">
        <v>759</v>
      </c>
      <c r="B247" s="17" t="s">
        <v>246</v>
      </c>
      <c r="C247" s="33">
        <v>0</v>
      </c>
      <c r="D247" s="33">
        <v>0</v>
      </c>
      <c r="E247" s="34">
        <v>0</v>
      </c>
      <c r="F247" s="3">
        <f t="shared" si="7"/>
        <v>0</v>
      </c>
      <c r="G247" s="33">
        <v>3</v>
      </c>
      <c r="H247" s="6">
        <v>-3</v>
      </c>
      <c r="I247" s="8">
        <f t="shared" si="8"/>
        <v>-4968</v>
      </c>
      <c r="J247" s="53"/>
      <c r="K247" s="33">
        <v>0</v>
      </c>
      <c r="L247" s="33">
        <v>0</v>
      </c>
      <c r="M247" s="33" t="s">
        <v>7</v>
      </c>
    </row>
    <row r="248" spans="1:13" x14ac:dyDescent="0.25">
      <c r="A248" s="21">
        <v>761</v>
      </c>
      <c r="B248" s="17" t="s">
        <v>247</v>
      </c>
      <c r="C248" s="33">
        <v>0</v>
      </c>
      <c r="D248" s="33">
        <v>0</v>
      </c>
      <c r="E248" s="34">
        <v>0</v>
      </c>
      <c r="F248" s="3">
        <f t="shared" si="7"/>
        <v>0</v>
      </c>
      <c r="G248" s="33">
        <v>320</v>
      </c>
      <c r="H248" s="6">
        <v>-320</v>
      </c>
      <c r="I248" s="8">
        <f t="shared" si="8"/>
        <v>-529920</v>
      </c>
      <c r="J248" s="53"/>
      <c r="K248" s="33">
        <v>0</v>
      </c>
      <c r="L248" s="33">
        <v>0</v>
      </c>
      <c r="M248" s="33" t="s">
        <v>7</v>
      </c>
    </row>
    <row r="249" spans="1:13" x14ac:dyDescent="0.25">
      <c r="A249" s="21">
        <v>762</v>
      </c>
      <c r="B249" s="17" t="s">
        <v>248</v>
      </c>
      <c r="C249" s="33">
        <v>0</v>
      </c>
      <c r="D249" s="33">
        <v>0</v>
      </c>
      <c r="E249" s="34">
        <v>0</v>
      </c>
      <c r="F249" s="3">
        <f t="shared" si="7"/>
        <v>0</v>
      </c>
      <c r="G249" s="33">
        <v>24</v>
      </c>
      <c r="H249" s="6">
        <v>-24</v>
      </c>
      <c r="I249" s="8">
        <f t="shared" si="8"/>
        <v>-39744</v>
      </c>
      <c r="J249" s="53"/>
      <c r="K249" s="33">
        <v>1</v>
      </c>
      <c r="L249" s="33">
        <v>0</v>
      </c>
      <c r="M249" s="33">
        <v>-100</v>
      </c>
    </row>
    <row r="250" spans="1:13" x14ac:dyDescent="0.25">
      <c r="A250" s="21">
        <v>765</v>
      </c>
      <c r="B250" s="17" t="s">
        <v>249</v>
      </c>
      <c r="C250" s="33">
        <v>30</v>
      </c>
      <c r="D250" s="33">
        <v>25</v>
      </c>
      <c r="E250" s="34">
        <v>55</v>
      </c>
      <c r="F250" s="3">
        <f t="shared" si="7"/>
        <v>91080</v>
      </c>
      <c r="G250" s="33">
        <v>148</v>
      </c>
      <c r="H250" s="6">
        <v>-93</v>
      </c>
      <c r="I250" s="8">
        <f t="shared" si="8"/>
        <v>-154008</v>
      </c>
      <c r="J250" s="53"/>
      <c r="K250" s="33">
        <v>5</v>
      </c>
      <c r="L250" s="33">
        <v>4</v>
      </c>
      <c r="M250" s="33">
        <v>-20</v>
      </c>
    </row>
    <row r="251" spans="1:13" x14ac:dyDescent="0.25">
      <c r="A251" s="21">
        <v>768</v>
      </c>
      <c r="B251" s="17" t="s">
        <v>250</v>
      </c>
      <c r="C251" s="33">
        <v>0</v>
      </c>
      <c r="D251" s="33">
        <v>8</v>
      </c>
      <c r="E251" s="34">
        <v>8</v>
      </c>
      <c r="F251" s="3">
        <f t="shared" si="7"/>
        <v>13248</v>
      </c>
      <c r="G251" s="33">
        <v>7</v>
      </c>
      <c r="H251" s="6">
        <v>1</v>
      </c>
      <c r="I251" s="8">
        <f t="shared" si="8"/>
        <v>1656</v>
      </c>
      <c r="J251" s="53"/>
      <c r="K251" s="33">
        <v>0</v>
      </c>
      <c r="L251" s="33">
        <v>0</v>
      </c>
      <c r="M251" s="33" t="s">
        <v>7</v>
      </c>
    </row>
    <row r="252" spans="1:13" x14ac:dyDescent="0.25">
      <c r="A252" s="21">
        <v>777</v>
      </c>
      <c r="B252" s="17" t="s">
        <v>251</v>
      </c>
      <c r="C252" s="33">
        <v>54</v>
      </c>
      <c r="D252" s="33">
        <v>8</v>
      </c>
      <c r="E252" s="34">
        <v>62</v>
      </c>
      <c r="F252" s="3">
        <f t="shared" si="7"/>
        <v>102672</v>
      </c>
      <c r="G252" s="33">
        <v>64</v>
      </c>
      <c r="H252" s="6">
        <v>-2</v>
      </c>
      <c r="I252" s="8">
        <f t="shared" si="8"/>
        <v>-3312</v>
      </c>
      <c r="J252" s="53"/>
      <c r="K252" s="33">
        <v>2</v>
      </c>
      <c r="L252" s="33">
        <v>9</v>
      </c>
      <c r="M252" s="33">
        <v>350</v>
      </c>
    </row>
    <row r="253" spans="1:13" x14ac:dyDescent="0.25">
      <c r="A253" s="21">
        <v>778</v>
      </c>
      <c r="B253" s="17" t="s">
        <v>252</v>
      </c>
      <c r="C253" s="33">
        <v>0</v>
      </c>
      <c r="D253" s="33">
        <v>17</v>
      </c>
      <c r="E253" s="34">
        <v>17</v>
      </c>
      <c r="F253" s="3">
        <f t="shared" si="7"/>
        <v>28152</v>
      </c>
      <c r="G253" s="33">
        <v>0</v>
      </c>
      <c r="H253" s="6">
        <v>17</v>
      </c>
      <c r="I253" s="8">
        <f t="shared" si="8"/>
        <v>28152</v>
      </c>
      <c r="J253" s="53"/>
      <c r="K253" s="33">
        <v>4</v>
      </c>
      <c r="L253" s="33">
        <v>1</v>
      </c>
      <c r="M253" s="33">
        <v>-75</v>
      </c>
    </row>
    <row r="254" spans="1:13" x14ac:dyDescent="0.25">
      <c r="A254" s="21">
        <v>781</v>
      </c>
      <c r="B254" s="17" t="s">
        <v>253</v>
      </c>
      <c r="C254" s="33">
        <v>5</v>
      </c>
      <c r="D254" s="33">
        <v>0</v>
      </c>
      <c r="E254" s="34">
        <v>5</v>
      </c>
      <c r="F254" s="3">
        <f t="shared" si="7"/>
        <v>8280</v>
      </c>
      <c r="G254" s="33">
        <v>10</v>
      </c>
      <c r="H254" s="6">
        <v>-5</v>
      </c>
      <c r="I254" s="8">
        <f t="shared" si="8"/>
        <v>-8280</v>
      </c>
      <c r="J254" s="53"/>
      <c r="K254" s="33">
        <v>0</v>
      </c>
      <c r="L254" s="33">
        <v>0</v>
      </c>
      <c r="M254" s="33" t="s">
        <v>7</v>
      </c>
    </row>
    <row r="255" spans="1:13" x14ac:dyDescent="0.25">
      <c r="A255" s="21">
        <v>783</v>
      </c>
      <c r="B255" s="17" t="s">
        <v>254</v>
      </c>
      <c r="C255" s="33">
        <v>5</v>
      </c>
      <c r="D255" s="33">
        <v>15</v>
      </c>
      <c r="E255" s="34">
        <v>20</v>
      </c>
      <c r="F255" s="3">
        <f t="shared" si="7"/>
        <v>33120</v>
      </c>
      <c r="G255" s="33">
        <v>0</v>
      </c>
      <c r="H255" s="6">
        <v>20</v>
      </c>
      <c r="I255" s="8">
        <f t="shared" si="8"/>
        <v>33120</v>
      </c>
      <c r="J255" s="53"/>
      <c r="K255" s="33">
        <v>4</v>
      </c>
      <c r="L255" s="33">
        <v>0</v>
      </c>
      <c r="M255" s="33">
        <v>-100</v>
      </c>
    </row>
    <row r="256" spans="1:13" x14ac:dyDescent="0.25">
      <c r="A256" s="21">
        <v>785</v>
      </c>
      <c r="B256" s="17" t="s">
        <v>255</v>
      </c>
      <c r="C256" s="33"/>
      <c r="D256" s="33"/>
      <c r="E256" s="34"/>
      <c r="F256" s="3">
        <f t="shared" si="7"/>
        <v>0</v>
      </c>
      <c r="G256" s="33"/>
      <c r="H256" s="34"/>
      <c r="I256" s="8">
        <f t="shared" si="8"/>
        <v>0</v>
      </c>
      <c r="J256" s="54"/>
      <c r="K256" s="33"/>
      <c r="L256" s="33"/>
      <c r="M256" s="33"/>
    </row>
    <row r="257" spans="1:13" x14ac:dyDescent="0.25">
      <c r="A257" s="21">
        <v>790</v>
      </c>
      <c r="B257" s="17" t="s">
        <v>256</v>
      </c>
      <c r="C257" s="33">
        <v>46</v>
      </c>
      <c r="D257" s="33">
        <v>15</v>
      </c>
      <c r="E257" s="34">
        <v>61</v>
      </c>
      <c r="F257" s="3">
        <f t="shared" si="7"/>
        <v>101016</v>
      </c>
      <c r="G257" s="33">
        <v>90</v>
      </c>
      <c r="H257" s="6">
        <v>-29</v>
      </c>
      <c r="I257" s="8">
        <f t="shared" si="8"/>
        <v>-48024</v>
      </c>
      <c r="J257" s="53"/>
      <c r="K257" s="33">
        <v>3</v>
      </c>
      <c r="L257" s="33">
        <v>6</v>
      </c>
      <c r="M257" s="33">
        <v>100</v>
      </c>
    </row>
    <row r="258" spans="1:13" x14ac:dyDescent="0.25">
      <c r="A258" s="21">
        <v>791</v>
      </c>
      <c r="B258" s="17" t="s">
        <v>257</v>
      </c>
      <c r="C258" s="33">
        <v>33</v>
      </c>
      <c r="D258" s="33">
        <v>17</v>
      </c>
      <c r="E258" s="34">
        <v>50</v>
      </c>
      <c r="F258" s="3">
        <f t="shared" si="7"/>
        <v>82800</v>
      </c>
      <c r="G258" s="33">
        <v>11</v>
      </c>
      <c r="H258" s="6">
        <v>39</v>
      </c>
      <c r="I258" s="8">
        <f t="shared" si="8"/>
        <v>64584</v>
      </c>
      <c r="J258" s="53"/>
      <c r="K258" s="33">
        <v>4</v>
      </c>
      <c r="L258" s="33">
        <v>3</v>
      </c>
      <c r="M258" s="33">
        <v>-25</v>
      </c>
    </row>
    <row r="259" spans="1:13" x14ac:dyDescent="0.25">
      <c r="A259" s="21">
        <v>831</v>
      </c>
      <c r="B259" s="17" t="s">
        <v>258</v>
      </c>
      <c r="C259" s="33">
        <v>15</v>
      </c>
      <c r="D259" s="33">
        <v>12</v>
      </c>
      <c r="E259" s="34">
        <v>27</v>
      </c>
      <c r="F259" s="3">
        <f t="shared" si="7"/>
        <v>44712</v>
      </c>
      <c r="G259" s="33">
        <v>81</v>
      </c>
      <c r="H259" s="6">
        <v>-54</v>
      </c>
      <c r="I259" s="8">
        <f t="shared" si="8"/>
        <v>-89424</v>
      </c>
      <c r="J259" s="53"/>
      <c r="K259" s="33">
        <v>0</v>
      </c>
      <c r="L259" s="33">
        <v>0</v>
      </c>
      <c r="M259" s="33" t="s">
        <v>7</v>
      </c>
    </row>
    <row r="260" spans="1:13" x14ac:dyDescent="0.25">
      <c r="A260" s="21">
        <v>832</v>
      </c>
      <c r="B260" s="17" t="s">
        <v>259</v>
      </c>
      <c r="C260" s="33">
        <v>0</v>
      </c>
      <c r="D260" s="33">
        <v>4</v>
      </c>
      <c r="E260" s="34">
        <v>4</v>
      </c>
      <c r="F260" s="3">
        <f t="shared" si="7"/>
        <v>6624</v>
      </c>
      <c r="G260" s="33">
        <v>6</v>
      </c>
      <c r="H260" s="6">
        <v>-2</v>
      </c>
      <c r="I260" s="8">
        <f t="shared" si="8"/>
        <v>-3312</v>
      </c>
      <c r="J260" s="53"/>
      <c r="K260" s="33">
        <v>0</v>
      </c>
      <c r="L260" s="33">
        <v>1</v>
      </c>
      <c r="M260" s="33" t="s">
        <v>7</v>
      </c>
    </row>
    <row r="261" spans="1:13" x14ac:dyDescent="0.25">
      <c r="A261" s="21">
        <v>833</v>
      </c>
      <c r="B261" s="17" t="s">
        <v>260</v>
      </c>
      <c r="C261" s="33">
        <v>5</v>
      </c>
      <c r="D261" s="33">
        <v>0</v>
      </c>
      <c r="E261" s="34">
        <v>5</v>
      </c>
      <c r="F261" s="3">
        <f t="shared" si="7"/>
        <v>8280</v>
      </c>
      <c r="G261" s="33">
        <v>3</v>
      </c>
      <c r="H261" s="6">
        <v>2</v>
      </c>
      <c r="I261" s="8">
        <f t="shared" si="8"/>
        <v>3312</v>
      </c>
      <c r="J261" s="53"/>
      <c r="K261" s="33">
        <v>1</v>
      </c>
      <c r="L261" s="33">
        <v>0</v>
      </c>
      <c r="M261" s="33">
        <v>-100</v>
      </c>
    </row>
    <row r="262" spans="1:13" x14ac:dyDescent="0.25">
      <c r="A262" s="21">
        <v>834</v>
      </c>
      <c r="B262" s="17" t="s">
        <v>261</v>
      </c>
      <c r="C262" s="33">
        <v>0</v>
      </c>
      <c r="D262" s="33">
        <v>0</v>
      </c>
      <c r="E262" s="34">
        <v>0</v>
      </c>
      <c r="F262" s="3">
        <f t="shared" si="7"/>
        <v>0</v>
      </c>
      <c r="G262" s="33">
        <v>5</v>
      </c>
      <c r="H262" s="6">
        <v>-5</v>
      </c>
      <c r="I262" s="8">
        <f t="shared" si="8"/>
        <v>-8280</v>
      </c>
      <c r="J262" s="53"/>
      <c r="K262" s="33">
        <v>1</v>
      </c>
      <c r="L262" s="33">
        <v>0</v>
      </c>
      <c r="M262" s="33">
        <v>-100</v>
      </c>
    </row>
    <row r="263" spans="1:13" x14ac:dyDescent="0.25">
      <c r="A263" s="21">
        <v>837</v>
      </c>
      <c r="B263" s="17" t="s">
        <v>262</v>
      </c>
      <c r="C263" s="33">
        <v>1371</v>
      </c>
      <c r="D263" s="33">
        <v>1256</v>
      </c>
      <c r="E263" s="34">
        <v>2627</v>
      </c>
      <c r="F263" s="3">
        <f t="shared" si="7"/>
        <v>4350312</v>
      </c>
      <c r="G263" s="33">
        <v>2221</v>
      </c>
      <c r="H263" s="6">
        <v>406</v>
      </c>
      <c r="I263" s="8">
        <f t="shared" si="8"/>
        <v>672336</v>
      </c>
      <c r="J263" s="53"/>
      <c r="K263" s="33">
        <v>296</v>
      </c>
      <c r="L263" s="33">
        <v>263</v>
      </c>
      <c r="M263" s="33">
        <v>-11</v>
      </c>
    </row>
    <row r="264" spans="1:13" x14ac:dyDescent="0.25">
      <c r="A264" s="21">
        <v>844</v>
      </c>
      <c r="B264" s="17" t="s">
        <v>263</v>
      </c>
      <c r="C264" s="33"/>
      <c r="D264" s="33"/>
      <c r="E264" s="34"/>
      <c r="F264" s="3">
        <f t="shared" si="7"/>
        <v>0</v>
      </c>
      <c r="G264" s="33"/>
      <c r="H264" s="34"/>
      <c r="I264" s="8">
        <f t="shared" si="8"/>
        <v>0</v>
      </c>
      <c r="J264" s="54"/>
      <c r="K264" s="33"/>
      <c r="L264" s="33"/>
      <c r="M264" s="33"/>
    </row>
    <row r="265" spans="1:13" x14ac:dyDescent="0.25">
      <c r="A265" s="21">
        <v>845</v>
      </c>
      <c r="B265" s="17" t="s">
        <v>264</v>
      </c>
      <c r="C265" s="33">
        <v>12</v>
      </c>
      <c r="D265" s="33">
        <v>0</v>
      </c>
      <c r="E265" s="34">
        <v>12</v>
      </c>
      <c r="F265" s="3">
        <f t="shared" si="7"/>
        <v>19872</v>
      </c>
      <c r="G265" s="33">
        <v>57</v>
      </c>
      <c r="H265" s="6">
        <v>-45</v>
      </c>
      <c r="I265" s="8">
        <f t="shared" si="8"/>
        <v>-74520</v>
      </c>
      <c r="J265" s="53"/>
      <c r="K265" s="33">
        <v>1</v>
      </c>
      <c r="L265" s="33">
        <v>0</v>
      </c>
      <c r="M265" s="33">
        <v>-100</v>
      </c>
    </row>
    <row r="266" spans="1:13" x14ac:dyDescent="0.25">
      <c r="A266" s="21">
        <v>846</v>
      </c>
      <c r="B266" s="17" t="s">
        <v>265</v>
      </c>
      <c r="C266" s="33">
        <v>0</v>
      </c>
      <c r="D266" s="33">
        <v>0</v>
      </c>
      <c r="E266" s="34">
        <v>0</v>
      </c>
      <c r="F266" s="3">
        <f t="shared" si="7"/>
        <v>0</v>
      </c>
      <c r="G266" s="33">
        <v>21</v>
      </c>
      <c r="H266" s="6">
        <v>-21</v>
      </c>
      <c r="I266" s="8">
        <f t="shared" si="8"/>
        <v>-34776</v>
      </c>
      <c r="J266" s="53"/>
      <c r="K266" s="33">
        <v>1</v>
      </c>
      <c r="L266" s="33">
        <v>0</v>
      </c>
      <c r="M266" s="33">
        <v>-100</v>
      </c>
    </row>
    <row r="267" spans="1:13" x14ac:dyDescent="0.25">
      <c r="A267" s="21">
        <v>848</v>
      </c>
      <c r="B267" s="17" t="s">
        <v>266</v>
      </c>
      <c r="C267" s="33">
        <v>0</v>
      </c>
      <c r="D267" s="33">
        <v>8</v>
      </c>
      <c r="E267" s="34">
        <v>8</v>
      </c>
      <c r="F267" s="3">
        <f t="shared" si="7"/>
        <v>13248</v>
      </c>
      <c r="G267" s="33">
        <v>30</v>
      </c>
      <c r="H267" s="6">
        <v>-22</v>
      </c>
      <c r="I267" s="8">
        <f t="shared" si="8"/>
        <v>-36432</v>
      </c>
      <c r="J267" s="53"/>
      <c r="K267" s="33">
        <v>1</v>
      </c>
      <c r="L267" s="33">
        <v>0</v>
      </c>
      <c r="M267" s="33">
        <v>-100</v>
      </c>
    </row>
    <row r="268" spans="1:13" x14ac:dyDescent="0.25">
      <c r="A268" s="21">
        <v>849</v>
      </c>
      <c r="B268" s="17" t="s">
        <v>267</v>
      </c>
      <c r="C268" s="33">
        <v>5</v>
      </c>
      <c r="D268" s="33">
        <v>0</v>
      </c>
      <c r="E268" s="34">
        <v>5</v>
      </c>
      <c r="F268" s="3">
        <f t="shared" ref="F268:F302" si="9">1656*E268</f>
        <v>8280</v>
      </c>
      <c r="G268" s="33">
        <v>23</v>
      </c>
      <c r="H268" s="6">
        <v>-18</v>
      </c>
      <c r="I268" s="8">
        <f t="shared" ref="I268:I302" si="10">1656*H268</f>
        <v>-29808</v>
      </c>
      <c r="J268" s="53"/>
      <c r="K268" s="33">
        <v>1</v>
      </c>
      <c r="L268" s="33">
        <v>0</v>
      </c>
      <c r="M268" s="33">
        <v>-100</v>
      </c>
    </row>
    <row r="269" spans="1:13" x14ac:dyDescent="0.25">
      <c r="A269" s="21">
        <v>850</v>
      </c>
      <c r="B269" s="17" t="s">
        <v>268</v>
      </c>
      <c r="C269" s="33">
        <v>6</v>
      </c>
      <c r="D269" s="33">
        <v>0</v>
      </c>
      <c r="E269" s="34">
        <v>6</v>
      </c>
      <c r="F269" s="3">
        <f t="shared" si="9"/>
        <v>9936</v>
      </c>
      <c r="G269" s="33">
        <v>5</v>
      </c>
      <c r="H269" s="6">
        <v>1</v>
      </c>
      <c r="I269" s="8">
        <f t="shared" si="10"/>
        <v>1656</v>
      </c>
      <c r="J269" s="53"/>
      <c r="K269" s="33">
        <v>0</v>
      </c>
      <c r="L269" s="33">
        <v>0</v>
      </c>
      <c r="M269" s="33" t="s">
        <v>7</v>
      </c>
    </row>
    <row r="270" spans="1:13" x14ac:dyDescent="0.25">
      <c r="A270" s="21">
        <v>851</v>
      </c>
      <c r="B270" s="17" t="s">
        <v>269</v>
      </c>
      <c r="C270" s="33">
        <v>69</v>
      </c>
      <c r="D270" s="33">
        <v>85</v>
      </c>
      <c r="E270" s="34">
        <v>154</v>
      </c>
      <c r="F270" s="3">
        <f t="shared" si="9"/>
        <v>255024</v>
      </c>
      <c r="G270" s="33">
        <v>114</v>
      </c>
      <c r="H270" s="6">
        <v>40</v>
      </c>
      <c r="I270" s="8">
        <f t="shared" si="10"/>
        <v>66240</v>
      </c>
      <c r="J270" s="53"/>
      <c r="K270" s="33">
        <v>23</v>
      </c>
      <c r="L270" s="33">
        <v>9</v>
      </c>
      <c r="M270" s="33">
        <v>-61</v>
      </c>
    </row>
    <row r="271" spans="1:13" x14ac:dyDescent="0.25">
      <c r="A271" s="21">
        <v>853</v>
      </c>
      <c r="B271" s="17" t="s">
        <v>270</v>
      </c>
      <c r="C271" s="33">
        <v>1965</v>
      </c>
      <c r="D271" s="33">
        <v>1697</v>
      </c>
      <c r="E271" s="34">
        <v>3662</v>
      </c>
      <c r="F271" s="3">
        <f t="shared" si="9"/>
        <v>6064272</v>
      </c>
      <c r="G271" s="33">
        <v>3752</v>
      </c>
      <c r="H271" s="6">
        <v>-90</v>
      </c>
      <c r="I271" s="8">
        <f t="shared" si="10"/>
        <v>-149040</v>
      </c>
      <c r="J271" s="53"/>
      <c r="K271" s="33">
        <v>416</v>
      </c>
      <c r="L271" s="33">
        <v>296</v>
      </c>
      <c r="M271" s="33">
        <v>-29</v>
      </c>
    </row>
    <row r="272" spans="1:13" x14ac:dyDescent="0.25">
      <c r="A272" s="21">
        <v>854</v>
      </c>
      <c r="B272" s="17" t="s">
        <v>271</v>
      </c>
      <c r="C272" s="33">
        <v>0</v>
      </c>
      <c r="D272" s="33">
        <v>0</v>
      </c>
      <c r="E272" s="34">
        <v>0</v>
      </c>
      <c r="F272" s="3">
        <f t="shared" si="9"/>
        <v>0</v>
      </c>
      <c r="G272" s="33">
        <v>58</v>
      </c>
      <c r="H272" s="6">
        <v>-58</v>
      </c>
      <c r="I272" s="8">
        <f t="shared" si="10"/>
        <v>-96048</v>
      </c>
      <c r="J272" s="53"/>
      <c r="K272" s="33">
        <v>0</v>
      </c>
      <c r="L272" s="33">
        <v>0</v>
      </c>
      <c r="M272" s="33" t="s">
        <v>7</v>
      </c>
    </row>
    <row r="273" spans="1:13" x14ac:dyDescent="0.25">
      <c r="A273" s="21">
        <v>857</v>
      </c>
      <c r="B273" s="17" t="s">
        <v>272</v>
      </c>
      <c r="C273" s="33"/>
      <c r="D273" s="33"/>
      <c r="E273" s="34"/>
      <c r="F273" s="3">
        <f t="shared" si="9"/>
        <v>0</v>
      </c>
      <c r="G273" s="33"/>
      <c r="H273" s="34"/>
      <c r="I273" s="8">
        <f t="shared" si="10"/>
        <v>0</v>
      </c>
      <c r="J273" s="54"/>
      <c r="K273" s="33"/>
      <c r="L273" s="33"/>
      <c r="M273" s="33"/>
    </row>
    <row r="274" spans="1:13" x14ac:dyDescent="0.25">
      <c r="A274" s="21">
        <v>858</v>
      </c>
      <c r="B274" s="17" t="s">
        <v>273</v>
      </c>
      <c r="C274" s="33">
        <v>154</v>
      </c>
      <c r="D274" s="33">
        <v>114</v>
      </c>
      <c r="E274" s="34">
        <v>268</v>
      </c>
      <c r="F274" s="3">
        <f t="shared" si="9"/>
        <v>443808</v>
      </c>
      <c r="G274" s="33">
        <v>497</v>
      </c>
      <c r="H274" s="6">
        <v>-229</v>
      </c>
      <c r="I274" s="8">
        <f t="shared" si="10"/>
        <v>-379224</v>
      </c>
      <c r="J274" s="53"/>
      <c r="K274" s="33">
        <v>28</v>
      </c>
      <c r="L274" s="33">
        <v>7</v>
      </c>
      <c r="M274" s="33">
        <v>-75</v>
      </c>
    </row>
    <row r="275" spans="1:13" x14ac:dyDescent="0.25">
      <c r="A275" s="21">
        <v>859</v>
      </c>
      <c r="B275" s="17" t="s">
        <v>274</v>
      </c>
      <c r="C275">
        <v>0</v>
      </c>
      <c r="D275">
        <v>0</v>
      </c>
      <c r="E275" s="35">
        <v>0</v>
      </c>
      <c r="F275" s="3">
        <f t="shared" si="9"/>
        <v>0</v>
      </c>
      <c r="G275">
        <v>47</v>
      </c>
      <c r="H275" s="7">
        <v>-47</v>
      </c>
      <c r="I275" s="8">
        <f t="shared" si="10"/>
        <v>-77832</v>
      </c>
      <c r="J275" s="53"/>
      <c r="K275">
        <v>0</v>
      </c>
      <c r="L275">
        <v>0</v>
      </c>
      <c r="M275" t="s">
        <v>7</v>
      </c>
    </row>
    <row r="276" spans="1:13" x14ac:dyDescent="0.25">
      <c r="A276" s="21">
        <v>886</v>
      </c>
      <c r="B276" s="17" t="s">
        <v>275</v>
      </c>
      <c r="C276">
        <v>12</v>
      </c>
      <c r="D276">
        <v>4</v>
      </c>
      <c r="E276">
        <v>16</v>
      </c>
      <c r="F276" s="3">
        <f t="shared" si="9"/>
        <v>26496</v>
      </c>
      <c r="G276">
        <v>148</v>
      </c>
      <c r="H276" s="4">
        <v>-132</v>
      </c>
      <c r="I276" s="8">
        <f t="shared" si="10"/>
        <v>-218592</v>
      </c>
      <c r="J276" s="55"/>
      <c r="K276">
        <v>1</v>
      </c>
      <c r="L276">
        <v>0</v>
      </c>
      <c r="M276">
        <v>-100</v>
      </c>
    </row>
    <row r="277" spans="1:13" x14ac:dyDescent="0.25">
      <c r="A277" s="21">
        <v>887</v>
      </c>
      <c r="B277" s="17" t="s">
        <v>276</v>
      </c>
      <c r="C277">
        <v>4</v>
      </c>
      <c r="D277">
        <v>0</v>
      </c>
      <c r="E277">
        <v>4</v>
      </c>
      <c r="F277" s="3">
        <f t="shared" si="9"/>
        <v>6624</v>
      </c>
      <c r="G277">
        <v>41</v>
      </c>
      <c r="H277" s="4">
        <v>-37</v>
      </c>
      <c r="I277" s="8">
        <f t="shared" si="10"/>
        <v>-61272</v>
      </c>
      <c r="J277" s="55"/>
      <c r="K277">
        <v>0</v>
      </c>
      <c r="L277">
        <v>2</v>
      </c>
      <c r="M277" t="s">
        <v>7</v>
      </c>
    </row>
    <row r="278" spans="1:13" x14ac:dyDescent="0.25">
      <c r="A278" s="21">
        <v>889</v>
      </c>
      <c r="B278" s="17" t="s">
        <v>277</v>
      </c>
      <c r="C278">
        <v>2</v>
      </c>
      <c r="D278">
        <v>0</v>
      </c>
      <c r="E278">
        <v>2</v>
      </c>
      <c r="F278" s="3">
        <f t="shared" si="9"/>
        <v>3312</v>
      </c>
      <c r="G278">
        <v>106</v>
      </c>
      <c r="H278" s="4">
        <v>-104</v>
      </c>
      <c r="I278" s="8">
        <f t="shared" si="10"/>
        <v>-172224</v>
      </c>
      <c r="J278" s="55"/>
      <c r="K278">
        <v>0</v>
      </c>
      <c r="L278">
        <v>1</v>
      </c>
      <c r="M278" t="s">
        <v>7</v>
      </c>
    </row>
    <row r="279" spans="1:13" x14ac:dyDescent="0.25">
      <c r="A279" s="21">
        <v>890</v>
      </c>
      <c r="B279" s="17" t="s">
        <v>278</v>
      </c>
      <c r="F279" s="3">
        <f t="shared" si="9"/>
        <v>0</v>
      </c>
      <c r="H279"/>
      <c r="I279" s="8">
        <f t="shared" si="10"/>
        <v>0</v>
      </c>
    </row>
    <row r="280" spans="1:13" x14ac:dyDescent="0.25">
      <c r="A280" s="21">
        <v>892</v>
      </c>
      <c r="B280" s="17" t="s">
        <v>279</v>
      </c>
      <c r="C280">
        <v>0</v>
      </c>
      <c r="D280">
        <v>0</v>
      </c>
      <c r="E280">
        <v>0</v>
      </c>
      <c r="F280" s="3">
        <f t="shared" si="9"/>
        <v>0</v>
      </c>
      <c r="G280">
        <v>65</v>
      </c>
      <c r="H280" s="4">
        <v>-65</v>
      </c>
      <c r="I280" s="8">
        <f t="shared" si="10"/>
        <v>-107640</v>
      </c>
      <c r="J280" s="55"/>
      <c r="K280">
        <v>0</v>
      </c>
      <c r="L280">
        <v>0</v>
      </c>
      <c r="M280" t="s">
        <v>7</v>
      </c>
    </row>
    <row r="281" spans="1:13" x14ac:dyDescent="0.25">
      <c r="A281" s="21">
        <v>893</v>
      </c>
      <c r="B281" s="17" t="s">
        <v>280</v>
      </c>
      <c r="C281">
        <v>64</v>
      </c>
      <c r="D281">
        <v>42</v>
      </c>
      <c r="E281">
        <v>106</v>
      </c>
      <c r="F281" s="3">
        <f t="shared" si="9"/>
        <v>175536</v>
      </c>
      <c r="G281">
        <v>220</v>
      </c>
      <c r="H281" s="4">
        <v>-114</v>
      </c>
      <c r="I281" s="8">
        <f t="shared" si="10"/>
        <v>-188784</v>
      </c>
      <c r="J281" s="55"/>
      <c r="K281">
        <v>12</v>
      </c>
      <c r="L281">
        <v>10</v>
      </c>
      <c r="M281">
        <v>-17</v>
      </c>
    </row>
    <row r="282" spans="1:13" x14ac:dyDescent="0.25">
      <c r="A282" s="21">
        <v>895</v>
      </c>
      <c r="B282" s="17" t="s">
        <v>281</v>
      </c>
      <c r="C282">
        <v>181</v>
      </c>
      <c r="D282">
        <v>103</v>
      </c>
      <c r="E282">
        <v>284</v>
      </c>
      <c r="F282" s="3">
        <f t="shared" si="9"/>
        <v>470304</v>
      </c>
      <c r="G282">
        <v>249</v>
      </c>
      <c r="H282" s="4">
        <v>35</v>
      </c>
      <c r="I282" s="8">
        <f t="shared" si="10"/>
        <v>57960</v>
      </c>
      <c r="J282" s="55"/>
      <c r="K282">
        <v>30</v>
      </c>
      <c r="L282">
        <v>15</v>
      </c>
      <c r="M282">
        <v>-50</v>
      </c>
    </row>
    <row r="283" spans="1:13" x14ac:dyDescent="0.25">
      <c r="A283" s="21">
        <v>905</v>
      </c>
      <c r="B283" s="17" t="s">
        <v>282</v>
      </c>
      <c r="C283">
        <v>827</v>
      </c>
      <c r="D283">
        <v>600</v>
      </c>
      <c r="E283">
        <v>1427</v>
      </c>
      <c r="F283" s="3">
        <f t="shared" si="9"/>
        <v>2363112</v>
      </c>
      <c r="G283">
        <v>1806</v>
      </c>
      <c r="H283" s="4">
        <v>-379</v>
      </c>
      <c r="I283" s="8">
        <f t="shared" si="10"/>
        <v>-627624</v>
      </c>
      <c r="J283" s="55"/>
      <c r="K283">
        <v>146</v>
      </c>
      <c r="L283">
        <v>155</v>
      </c>
      <c r="M283">
        <v>6</v>
      </c>
    </row>
    <row r="284" spans="1:13" x14ac:dyDescent="0.25">
      <c r="A284" s="21">
        <v>908</v>
      </c>
      <c r="B284" s="17" t="s">
        <v>283</v>
      </c>
      <c r="C284">
        <v>171</v>
      </c>
      <c r="D284">
        <v>51</v>
      </c>
      <c r="E284">
        <v>222</v>
      </c>
      <c r="F284" s="3">
        <f t="shared" si="9"/>
        <v>367632</v>
      </c>
      <c r="G284">
        <v>337</v>
      </c>
      <c r="H284" s="4">
        <v>-115</v>
      </c>
      <c r="I284" s="8">
        <f t="shared" si="10"/>
        <v>-190440</v>
      </c>
      <c r="J284" s="55"/>
      <c r="K284">
        <v>12</v>
      </c>
      <c r="L284">
        <v>10</v>
      </c>
      <c r="M284">
        <v>-17</v>
      </c>
    </row>
    <row r="285" spans="1:13" x14ac:dyDescent="0.25">
      <c r="A285" s="21">
        <v>915</v>
      </c>
      <c r="B285" s="17" t="s">
        <v>284</v>
      </c>
      <c r="C285">
        <v>137</v>
      </c>
      <c r="D285">
        <v>50</v>
      </c>
      <c r="E285">
        <v>187</v>
      </c>
      <c r="F285" s="3">
        <f t="shared" si="9"/>
        <v>309672</v>
      </c>
      <c r="G285">
        <v>432</v>
      </c>
      <c r="H285" s="4">
        <v>-245</v>
      </c>
      <c r="I285" s="8">
        <f t="shared" si="10"/>
        <v>-405720</v>
      </c>
      <c r="J285" s="55"/>
      <c r="K285">
        <v>13</v>
      </c>
      <c r="L285">
        <v>9</v>
      </c>
      <c r="M285">
        <v>-31</v>
      </c>
    </row>
    <row r="286" spans="1:13" x14ac:dyDescent="0.25">
      <c r="A286" s="21">
        <v>918</v>
      </c>
      <c r="B286" s="17" t="s">
        <v>285</v>
      </c>
      <c r="C286">
        <v>15</v>
      </c>
      <c r="D286">
        <v>4</v>
      </c>
      <c r="E286">
        <v>19</v>
      </c>
      <c r="F286" s="3">
        <f t="shared" si="9"/>
        <v>31464</v>
      </c>
      <c r="G286">
        <v>39</v>
      </c>
      <c r="H286" s="4">
        <v>-20</v>
      </c>
      <c r="I286" s="8">
        <f t="shared" si="10"/>
        <v>-33120</v>
      </c>
      <c r="J286" s="55"/>
      <c r="K286">
        <v>1</v>
      </c>
      <c r="L286">
        <v>0</v>
      </c>
      <c r="M286">
        <v>-100</v>
      </c>
    </row>
    <row r="287" spans="1:13" x14ac:dyDescent="0.25">
      <c r="A287" s="21">
        <v>921</v>
      </c>
      <c r="B287" s="17" t="s">
        <v>286</v>
      </c>
      <c r="C287">
        <v>2</v>
      </c>
      <c r="D287">
        <v>0</v>
      </c>
      <c r="E287">
        <v>2</v>
      </c>
      <c r="F287" s="3">
        <f t="shared" si="9"/>
        <v>3312</v>
      </c>
      <c r="G287">
        <v>23</v>
      </c>
      <c r="H287" s="4">
        <v>-21</v>
      </c>
      <c r="I287" s="8">
        <f t="shared" si="10"/>
        <v>-34776</v>
      </c>
      <c r="J287" s="55"/>
      <c r="K287">
        <v>0</v>
      </c>
      <c r="L287">
        <v>0</v>
      </c>
      <c r="M287" t="s">
        <v>7</v>
      </c>
    </row>
    <row r="288" spans="1:13" x14ac:dyDescent="0.25">
      <c r="A288" s="21">
        <v>922</v>
      </c>
      <c r="B288" s="17" t="s">
        <v>287</v>
      </c>
      <c r="C288">
        <v>0</v>
      </c>
      <c r="D288">
        <v>4</v>
      </c>
      <c r="E288">
        <v>4</v>
      </c>
      <c r="F288" s="3">
        <f t="shared" si="9"/>
        <v>6624</v>
      </c>
      <c r="G288">
        <v>0</v>
      </c>
      <c r="H288" s="4">
        <v>4</v>
      </c>
      <c r="I288" s="8">
        <f t="shared" si="10"/>
        <v>6624</v>
      </c>
      <c r="J288" s="55"/>
      <c r="K288">
        <v>1</v>
      </c>
      <c r="L288">
        <v>0</v>
      </c>
      <c r="M288">
        <v>-100</v>
      </c>
    </row>
    <row r="289" spans="1:13" x14ac:dyDescent="0.25">
      <c r="A289" s="21">
        <v>924</v>
      </c>
      <c r="B289" s="17" t="s">
        <v>288</v>
      </c>
      <c r="C289">
        <v>0</v>
      </c>
      <c r="D289">
        <v>0</v>
      </c>
      <c r="E289">
        <v>0</v>
      </c>
      <c r="F289" s="3">
        <f t="shared" si="9"/>
        <v>0</v>
      </c>
      <c r="G289">
        <v>0</v>
      </c>
      <c r="H289" s="4">
        <v>0</v>
      </c>
      <c r="I289" s="8">
        <f t="shared" si="10"/>
        <v>0</v>
      </c>
      <c r="J289" s="55"/>
      <c r="K289">
        <v>0</v>
      </c>
      <c r="L289">
        <v>0</v>
      </c>
      <c r="M289" t="s">
        <v>7</v>
      </c>
    </row>
    <row r="290" spans="1:13" x14ac:dyDescent="0.25">
      <c r="A290" s="21">
        <v>925</v>
      </c>
      <c r="B290" s="17" t="s">
        <v>289</v>
      </c>
      <c r="C290">
        <v>12</v>
      </c>
      <c r="D290">
        <v>12</v>
      </c>
      <c r="E290">
        <v>24</v>
      </c>
      <c r="F290" s="3">
        <f t="shared" si="9"/>
        <v>39744</v>
      </c>
      <c r="G290">
        <v>21</v>
      </c>
      <c r="H290" s="4">
        <v>3</v>
      </c>
      <c r="I290" s="8">
        <f t="shared" si="10"/>
        <v>4968</v>
      </c>
      <c r="J290" s="55"/>
      <c r="K290">
        <v>3</v>
      </c>
      <c r="L290">
        <v>0</v>
      </c>
      <c r="M290">
        <v>-100</v>
      </c>
    </row>
    <row r="291" spans="1:13" x14ac:dyDescent="0.25">
      <c r="A291" s="21">
        <v>927</v>
      </c>
      <c r="B291" s="17" t="s">
        <v>290</v>
      </c>
      <c r="C291">
        <v>34</v>
      </c>
      <c r="D291">
        <v>55</v>
      </c>
      <c r="E291">
        <v>89</v>
      </c>
      <c r="F291" s="3">
        <f t="shared" si="9"/>
        <v>147384</v>
      </c>
      <c r="G291">
        <v>144</v>
      </c>
      <c r="H291" s="4">
        <v>-55</v>
      </c>
      <c r="I291" s="8">
        <f t="shared" si="10"/>
        <v>-91080</v>
      </c>
      <c r="J291" s="55"/>
      <c r="K291">
        <v>9</v>
      </c>
      <c r="L291">
        <v>29</v>
      </c>
      <c r="M291">
        <v>222</v>
      </c>
    </row>
    <row r="292" spans="1:13" x14ac:dyDescent="0.25">
      <c r="A292" s="21">
        <v>931</v>
      </c>
      <c r="B292" s="17" t="s">
        <v>291</v>
      </c>
      <c r="C292">
        <v>0</v>
      </c>
      <c r="D292">
        <v>11</v>
      </c>
      <c r="E292">
        <v>11</v>
      </c>
      <c r="F292" s="3">
        <f t="shared" si="9"/>
        <v>18216</v>
      </c>
      <c r="G292">
        <v>83</v>
      </c>
      <c r="H292" s="4">
        <v>-72</v>
      </c>
      <c r="I292" s="8">
        <f t="shared" si="10"/>
        <v>-119232</v>
      </c>
      <c r="J292" s="55"/>
      <c r="K292">
        <v>3</v>
      </c>
      <c r="L292">
        <v>1</v>
      </c>
      <c r="M292">
        <v>-67</v>
      </c>
    </row>
    <row r="293" spans="1:13" x14ac:dyDescent="0.25">
      <c r="A293" s="21">
        <v>934</v>
      </c>
      <c r="B293" s="17" t="s">
        <v>292</v>
      </c>
      <c r="F293" s="3">
        <f t="shared" si="9"/>
        <v>0</v>
      </c>
      <c r="H293"/>
      <c r="I293" s="8">
        <f t="shared" si="10"/>
        <v>0</v>
      </c>
    </row>
    <row r="294" spans="1:13" x14ac:dyDescent="0.25">
      <c r="A294" s="21">
        <v>935</v>
      </c>
      <c r="B294" s="17" t="s">
        <v>293</v>
      </c>
      <c r="C294">
        <v>0</v>
      </c>
      <c r="D294">
        <v>4</v>
      </c>
      <c r="E294">
        <v>4</v>
      </c>
      <c r="F294" s="3">
        <f t="shared" si="9"/>
        <v>6624</v>
      </c>
      <c r="G294">
        <v>0</v>
      </c>
      <c r="H294" s="4">
        <v>4</v>
      </c>
      <c r="I294" s="8">
        <f t="shared" si="10"/>
        <v>6624</v>
      </c>
      <c r="J294" s="55"/>
      <c r="K294">
        <v>0</v>
      </c>
      <c r="L294">
        <v>0</v>
      </c>
      <c r="M294" t="s">
        <v>7</v>
      </c>
    </row>
    <row r="295" spans="1:13" x14ac:dyDescent="0.25">
      <c r="A295" s="21">
        <v>936</v>
      </c>
      <c r="B295" s="17" t="s">
        <v>294</v>
      </c>
      <c r="C295">
        <v>10</v>
      </c>
      <c r="D295">
        <v>8</v>
      </c>
      <c r="E295">
        <v>18</v>
      </c>
      <c r="F295" s="3">
        <f t="shared" si="9"/>
        <v>29808</v>
      </c>
      <c r="G295">
        <v>30</v>
      </c>
      <c r="H295" s="4">
        <v>-12</v>
      </c>
      <c r="I295" s="8">
        <f t="shared" si="10"/>
        <v>-19872</v>
      </c>
      <c r="J295" s="55"/>
      <c r="K295">
        <v>2</v>
      </c>
      <c r="L295">
        <v>2</v>
      </c>
      <c r="M295">
        <v>0</v>
      </c>
    </row>
    <row r="296" spans="1:13" x14ac:dyDescent="0.25">
      <c r="A296" s="21">
        <v>946</v>
      </c>
      <c r="B296" s="17" t="s">
        <v>295</v>
      </c>
      <c r="C296">
        <v>125</v>
      </c>
      <c r="D296">
        <v>26</v>
      </c>
      <c r="E296">
        <v>151</v>
      </c>
      <c r="F296" s="3">
        <f t="shared" si="9"/>
        <v>250056</v>
      </c>
      <c r="G296">
        <v>220</v>
      </c>
      <c r="H296" s="4">
        <v>-69</v>
      </c>
      <c r="I296" s="8">
        <f t="shared" si="10"/>
        <v>-114264</v>
      </c>
      <c r="J296" s="55"/>
      <c r="K296">
        <v>7</v>
      </c>
      <c r="L296">
        <v>1</v>
      </c>
      <c r="M296">
        <v>-86</v>
      </c>
    </row>
    <row r="297" spans="1:13" x14ac:dyDescent="0.25">
      <c r="A297" s="21">
        <v>976</v>
      </c>
      <c r="B297" s="17" t="s">
        <v>296</v>
      </c>
      <c r="C297">
        <v>0</v>
      </c>
      <c r="D297">
        <v>0</v>
      </c>
      <c r="E297">
        <v>0</v>
      </c>
      <c r="F297" s="3">
        <f t="shared" si="9"/>
        <v>0</v>
      </c>
      <c r="G297">
        <v>17</v>
      </c>
      <c r="H297" s="4">
        <v>-17</v>
      </c>
      <c r="I297" s="8">
        <f t="shared" si="10"/>
        <v>-28152</v>
      </c>
      <c r="J297" s="55"/>
      <c r="K297">
        <v>0</v>
      </c>
      <c r="L297">
        <v>4</v>
      </c>
      <c r="M297" t="s">
        <v>7</v>
      </c>
    </row>
    <row r="298" spans="1:13" x14ac:dyDescent="0.25">
      <c r="A298" s="21">
        <v>977</v>
      </c>
      <c r="B298" s="17" t="s">
        <v>297</v>
      </c>
      <c r="C298">
        <v>13</v>
      </c>
      <c r="D298">
        <v>6</v>
      </c>
      <c r="E298">
        <v>19</v>
      </c>
      <c r="F298" s="3">
        <f t="shared" si="9"/>
        <v>31464</v>
      </c>
      <c r="G298">
        <v>95</v>
      </c>
      <c r="H298" s="4">
        <v>-76</v>
      </c>
      <c r="I298" s="8">
        <f t="shared" si="10"/>
        <v>-125856</v>
      </c>
      <c r="J298" s="55"/>
      <c r="K298">
        <v>2</v>
      </c>
      <c r="L298">
        <v>2</v>
      </c>
      <c r="M298">
        <v>0</v>
      </c>
    </row>
    <row r="299" spans="1:13" x14ac:dyDescent="0.25">
      <c r="A299" s="21">
        <v>980</v>
      </c>
      <c r="B299" s="17" t="s">
        <v>298</v>
      </c>
      <c r="C299">
        <v>19</v>
      </c>
      <c r="D299">
        <v>18</v>
      </c>
      <c r="E299">
        <v>37</v>
      </c>
      <c r="F299" s="3">
        <f t="shared" si="9"/>
        <v>61272</v>
      </c>
      <c r="G299">
        <v>25</v>
      </c>
      <c r="H299" s="4">
        <v>12</v>
      </c>
      <c r="I299" s="8">
        <f t="shared" si="10"/>
        <v>19872</v>
      </c>
      <c r="J299" s="55"/>
      <c r="K299">
        <v>5</v>
      </c>
      <c r="L299">
        <v>4</v>
      </c>
      <c r="M299">
        <v>-20</v>
      </c>
    </row>
    <row r="300" spans="1:13" x14ac:dyDescent="0.25">
      <c r="A300" s="21">
        <v>981</v>
      </c>
      <c r="B300" s="17" t="s">
        <v>299</v>
      </c>
      <c r="F300" s="3">
        <f t="shared" si="9"/>
        <v>0</v>
      </c>
      <c r="H300"/>
      <c r="I300" s="8">
        <f t="shared" si="10"/>
        <v>0</v>
      </c>
    </row>
    <row r="301" spans="1:13" x14ac:dyDescent="0.25">
      <c r="A301" s="21">
        <v>989</v>
      </c>
      <c r="B301" s="17" t="s">
        <v>300</v>
      </c>
      <c r="C301">
        <v>0</v>
      </c>
      <c r="D301">
        <v>0</v>
      </c>
      <c r="E301">
        <v>0</v>
      </c>
      <c r="F301" s="3">
        <f t="shared" si="9"/>
        <v>0</v>
      </c>
      <c r="G301">
        <v>77</v>
      </c>
      <c r="H301" s="4">
        <v>-77</v>
      </c>
      <c r="I301" s="8">
        <f t="shared" si="10"/>
        <v>-127512</v>
      </c>
      <c r="J301" s="55"/>
      <c r="K301">
        <v>0</v>
      </c>
      <c r="L301">
        <v>0</v>
      </c>
      <c r="M301" t="s">
        <v>7</v>
      </c>
    </row>
    <row r="302" spans="1:13" x14ac:dyDescent="0.25">
      <c r="A302" s="21">
        <v>992</v>
      </c>
      <c r="B302" s="17" t="s">
        <v>301</v>
      </c>
      <c r="C302">
        <v>35</v>
      </c>
      <c r="D302">
        <v>24</v>
      </c>
      <c r="E302">
        <v>59</v>
      </c>
      <c r="F302" s="3">
        <f t="shared" si="9"/>
        <v>97704</v>
      </c>
      <c r="G302">
        <v>398</v>
      </c>
      <c r="H302" s="4">
        <v>-339</v>
      </c>
      <c r="I302" s="8">
        <f t="shared" si="10"/>
        <v>-561384</v>
      </c>
      <c r="J302" s="55"/>
      <c r="K302">
        <v>7</v>
      </c>
      <c r="L302">
        <v>2</v>
      </c>
      <c r="M302">
        <v>-71</v>
      </c>
    </row>
    <row r="303" spans="1:13" x14ac:dyDescent="0.25">
      <c r="H303"/>
    </row>
    <row r="304" spans="1:13" x14ac:dyDescent="0.25">
      <c r="H304"/>
    </row>
    <row r="305" spans="8:8" x14ac:dyDescent="0.25">
      <c r="H305"/>
    </row>
    <row r="306" spans="8:8" x14ac:dyDescent="0.25">
      <c r="H306"/>
    </row>
    <row r="307" spans="8:8" x14ac:dyDescent="0.25">
      <c r="H307"/>
    </row>
    <row r="308" spans="8:8" x14ac:dyDescent="0.25">
      <c r="H308"/>
    </row>
    <row r="309" spans="8:8" x14ac:dyDescent="0.25">
      <c r="H309"/>
    </row>
    <row r="310" spans="8:8" x14ac:dyDescent="0.25">
      <c r="H310"/>
    </row>
    <row r="311" spans="8:8" x14ac:dyDescent="0.25">
      <c r="H311"/>
    </row>
    <row r="312" spans="8:8" x14ac:dyDescent="0.25">
      <c r="H312"/>
    </row>
    <row r="313" spans="8:8" x14ac:dyDescent="0.25">
      <c r="H313"/>
    </row>
    <row r="314" spans="8:8" x14ac:dyDescent="0.25">
      <c r="H314"/>
    </row>
    <row r="315" spans="8:8" x14ac:dyDescent="0.25">
      <c r="H315"/>
    </row>
    <row r="316" spans="8:8" x14ac:dyDescent="0.25">
      <c r="H316"/>
    </row>
    <row r="317" spans="8:8" x14ac:dyDescent="0.25">
      <c r="H317"/>
    </row>
    <row r="318" spans="8:8" x14ac:dyDescent="0.25">
      <c r="H318"/>
    </row>
    <row r="319" spans="8:8" x14ac:dyDescent="0.25">
      <c r="H319"/>
    </row>
    <row r="320" spans="8:8" x14ac:dyDescent="0.25">
      <c r="H320"/>
    </row>
    <row r="321" spans="8:8" x14ac:dyDescent="0.25">
      <c r="H321"/>
    </row>
    <row r="322" spans="8:8" x14ac:dyDescent="0.25">
      <c r="H322"/>
    </row>
    <row r="323" spans="8:8" x14ac:dyDescent="0.25">
      <c r="H323"/>
    </row>
    <row r="324" spans="8:8" x14ac:dyDescent="0.25">
      <c r="H324"/>
    </row>
    <row r="325" spans="8:8" x14ac:dyDescent="0.25">
      <c r="H325"/>
    </row>
    <row r="326" spans="8:8" x14ac:dyDescent="0.25">
      <c r="H326"/>
    </row>
    <row r="327" spans="8:8" x14ac:dyDescent="0.25">
      <c r="H327"/>
    </row>
    <row r="328" spans="8:8" x14ac:dyDescent="0.25">
      <c r="H328"/>
    </row>
    <row r="329" spans="8:8" x14ac:dyDescent="0.25">
      <c r="H329"/>
    </row>
    <row r="330" spans="8:8" x14ac:dyDescent="0.25">
      <c r="H330"/>
    </row>
    <row r="331" spans="8:8" x14ac:dyDescent="0.25">
      <c r="H331"/>
    </row>
    <row r="332" spans="8:8" x14ac:dyDescent="0.25">
      <c r="H332"/>
    </row>
    <row r="333" spans="8:8" x14ac:dyDescent="0.25">
      <c r="H333"/>
    </row>
    <row r="334" spans="8:8" x14ac:dyDescent="0.25">
      <c r="H334"/>
    </row>
    <row r="335" spans="8:8" x14ac:dyDescent="0.25">
      <c r="H335"/>
    </row>
    <row r="336" spans="8:8" x14ac:dyDescent="0.25">
      <c r="H336"/>
    </row>
    <row r="337" spans="8:8" x14ac:dyDescent="0.25">
      <c r="H337"/>
    </row>
    <row r="338" spans="8:8" x14ac:dyDescent="0.25">
      <c r="H338"/>
    </row>
    <row r="339" spans="8:8" x14ac:dyDescent="0.25">
      <c r="H339"/>
    </row>
    <row r="340" spans="8:8" x14ac:dyDescent="0.25">
      <c r="H340"/>
    </row>
    <row r="341" spans="8:8" x14ac:dyDescent="0.25">
      <c r="H341"/>
    </row>
    <row r="342" spans="8:8" x14ac:dyDescent="0.25">
      <c r="H342"/>
    </row>
    <row r="343" spans="8:8" x14ac:dyDescent="0.25">
      <c r="H343"/>
    </row>
    <row r="344" spans="8:8" x14ac:dyDescent="0.25">
      <c r="H344"/>
    </row>
    <row r="345" spans="8:8" x14ac:dyDescent="0.25">
      <c r="H345"/>
    </row>
    <row r="346" spans="8:8" x14ac:dyDescent="0.25">
      <c r="H346"/>
    </row>
    <row r="347" spans="8:8" x14ac:dyDescent="0.25">
      <c r="H347"/>
    </row>
    <row r="348" spans="8:8" x14ac:dyDescent="0.25">
      <c r="H348"/>
    </row>
    <row r="349" spans="8:8" x14ac:dyDescent="0.25">
      <c r="H349"/>
    </row>
    <row r="350" spans="8:8" x14ac:dyDescent="0.25">
      <c r="H350"/>
    </row>
    <row r="351" spans="8:8" x14ac:dyDescent="0.25">
      <c r="H351"/>
    </row>
    <row r="352" spans="8:8" x14ac:dyDescent="0.25">
      <c r="H352"/>
    </row>
  </sheetData>
  <autoFilter ref="A10:P10" xr:uid="{EA29D0E0-85D9-4A9E-BAF3-A7FFA755B057}"/>
  <hyperlinks>
    <hyperlink ref="C6" r:id="rId1" display="https://wiki.eduuni.fi/spaces/ophPPK/pages/190613335/KOSKI-data+-+vertailuaineistoja+ja+tiedonhy%C3%B6dynt%C3%A4jien+raportteja" xr:uid="{4EFEE3AA-2139-47FA-9228-0DF96499CBC5}"/>
  </hyperlinks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5FAB-43F9-498E-8477-09232FCA1D70}">
  <dimension ref="A1:Q305"/>
  <sheetViews>
    <sheetView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D11" sqref="D11"/>
    </sheetView>
  </sheetViews>
  <sheetFormatPr defaultRowHeight="16.5" x14ac:dyDescent="0.3"/>
  <cols>
    <col min="1" max="1" width="7.5703125" style="80" customWidth="1"/>
    <col min="2" max="2" width="4.7109375" style="81" customWidth="1"/>
    <col min="3" max="3" width="18" style="82" bestFit="1" customWidth="1"/>
    <col min="4" max="8" width="12.140625" style="82" customWidth="1"/>
    <col min="9" max="9" width="16.140625" style="82" bestFit="1" customWidth="1"/>
    <col min="10" max="10" width="12.7109375" bestFit="1" customWidth="1"/>
    <col min="13" max="13" width="14.7109375" style="90" customWidth="1"/>
    <col min="14" max="14" width="16" style="90" bestFit="1" customWidth="1"/>
    <col min="15" max="15" width="14.85546875" style="90" bestFit="1" customWidth="1"/>
    <col min="16" max="17" width="14" style="90" bestFit="1" customWidth="1"/>
  </cols>
  <sheetData>
    <row r="1" spans="1:17" s="100" customFormat="1" ht="35.25" x14ac:dyDescent="0.5">
      <c r="A1" s="97" t="s">
        <v>324</v>
      </c>
      <c r="B1" s="98"/>
      <c r="C1" s="99"/>
      <c r="D1" s="99"/>
      <c r="E1" s="99"/>
      <c r="F1" s="99"/>
      <c r="G1" s="99"/>
      <c r="H1" s="99"/>
      <c r="I1" s="99"/>
    </row>
    <row r="2" spans="1:17" s="100" customFormat="1" ht="15.75" x14ac:dyDescent="0.25">
      <c r="A2" s="101" t="s">
        <v>325</v>
      </c>
      <c r="B2" s="102"/>
      <c r="C2" s="103"/>
      <c r="D2" s="103"/>
      <c r="E2" s="103"/>
      <c r="F2" s="103"/>
      <c r="G2" s="103"/>
      <c r="H2" s="103"/>
      <c r="I2" s="103"/>
    </row>
    <row r="3" spans="1:17" s="100" customFormat="1" ht="15.75" x14ac:dyDescent="0.25">
      <c r="A3" s="101"/>
      <c r="B3" s="104"/>
      <c r="C3" s="105"/>
      <c r="D3" s="105"/>
      <c r="E3" s="105"/>
      <c r="F3" s="105"/>
      <c r="G3" s="105"/>
      <c r="H3" s="105"/>
      <c r="I3" s="105"/>
    </row>
    <row r="4" spans="1:17" s="100" customFormat="1" ht="15.75" x14ac:dyDescent="0.25">
      <c r="A4" s="106"/>
      <c r="B4" s="104"/>
      <c r="C4" s="105"/>
      <c r="D4" s="105"/>
      <c r="E4" s="105"/>
      <c r="F4" s="105"/>
      <c r="G4" s="105"/>
      <c r="H4" s="105"/>
      <c r="I4" s="105"/>
    </row>
    <row r="5" spans="1:17" s="100" customFormat="1" ht="15.75" x14ac:dyDescent="0.25">
      <c r="A5" s="107"/>
      <c r="B5" s="104"/>
      <c r="C5" s="108"/>
      <c r="D5" s="108"/>
      <c r="E5" s="108"/>
      <c r="F5" s="108"/>
      <c r="G5" s="108"/>
      <c r="H5" s="108"/>
      <c r="I5" s="108"/>
    </row>
    <row r="6" spans="1:17" s="100" customFormat="1" ht="15.75" x14ac:dyDescent="0.25">
      <c r="A6" s="109"/>
      <c r="B6" s="104"/>
      <c r="C6" s="110"/>
      <c r="D6" s="111" t="s">
        <v>321</v>
      </c>
      <c r="E6" s="110"/>
      <c r="F6" s="110"/>
      <c r="G6" s="110"/>
      <c r="H6" s="110"/>
      <c r="I6" s="110"/>
      <c r="M6" s="112" t="s">
        <v>329</v>
      </c>
    </row>
    <row r="7" spans="1:17" s="100" customFormat="1" ht="15.75" x14ac:dyDescent="0.25">
      <c r="A7" s="101"/>
      <c r="B7" s="104"/>
      <c r="C7" s="105"/>
      <c r="E7" s="103"/>
      <c r="F7" s="103"/>
      <c r="G7" s="103"/>
      <c r="H7" s="103"/>
      <c r="I7" s="103"/>
      <c r="M7" s="100" t="s">
        <v>330</v>
      </c>
    </row>
    <row r="8" spans="1:17" x14ac:dyDescent="0.3">
      <c r="A8" s="72"/>
      <c r="B8" s="71"/>
      <c r="C8" s="70"/>
      <c r="D8" s="84"/>
      <c r="E8" s="84"/>
      <c r="F8" s="84"/>
      <c r="G8" s="84"/>
      <c r="H8" s="84"/>
      <c r="I8" s="84"/>
      <c r="N8" s="91"/>
      <c r="O8" s="95"/>
    </row>
    <row r="9" spans="1:17" x14ac:dyDescent="0.3">
      <c r="A9" s="73" t="s">
        <v>319</v>
      </c>
      <c r="B9" s="73" t="s">
        <v>320</v>
      </c>
      <c r="C9" s="73" t="s">
        <v>319</v>
      </c>
      <c r="D9" s="85">
        <v>2022</v>
      </c>
      <c r="E9" s="85">
        <v>2023</v>
      </c>
      <c r="F9" s="85">
        <v>2024</v>
      </c>
      <c r="G9" s="85">
        <v>2025</v>
      </c>
      <c r="H9" s="73">
        <v>2026</v>
      </c>
      <c r="I9" s="73">
        <v>2027</v>
      </c>
      <c r="J9" s="51" t="s">
        <v>323</v>
      </c>
      <c r="M9" s="92">
        <v>2025</v>
      </c>
      <c r="N9" s="92">
        <v>2026</v>
      </c>
      <c r="O9" s="94" t="s">
        <v>326</v>
      </c>
      <c r="P9" s="92" t="s">
        <v>327</v>
      </c>
      <c r="Q9" s="92" t="s">
        <v>309</v>
      </c>
    </row>
    <row r="10" spans="1:17" x14ac:dyDescent="0.3">
      <c r="A10" s="74"/>
      <c r="B10" s="75">
        <v>0</v>
      </c>
      <c r="C10" s="76" t="s">
        <v>328</v>
      </c>
      <c r="D10" s="75">
        <v>2749604</v>
      </c>
      <c r="E10" s="75">
        <v>15153325</v>
      </c>
      <c r="F10" s="86">
        <v>65373900</v>
      </c>
      <c r="G10" s="86">
        <v>187206697</v>
      </c>
      <c r="H10" s="86">
        <v>153721870</v>
      </c>
      <c r="I10" s="86" t="s">
        <v>322</v>
      </c>
      <c r="J10" s="55">
        <f>H10-G10</f>
        <v>-33484827</v>
      </c>
      <c r="M10" s="93">
        <v>164963252</v>
      </c>
      <c r="N10" s="93">
        <v>105470944</v>
      </c>
      <c r="O10" s="93">
        <v>66074400</v>
      </c>
      <c r="P10" s="96">
        <f>N10-M10</f>
        <v>-59492308</v>
      </c>
      <c r="Q10" s="96">
        <f>O10-N10</f>
        <v>-39396544</v>
      </c>
    </row>
    <row r="11" spans="1:17" x14ac:dyDescent="0.3">
      <c r="A11" s="77">
        <v>5</v>
      </c>
      <c r="B11" s="78">
        <v>14</v>
      </c>
      <c r="C11" s="79" t="s">
        <v>13</v>
      </c>
      <c r="D11" s="87">
        <v>1473494</v>
      </c>
      <c r="E11" s="87">
        <v>1548658</v>
      </c>
      <c r="F11" s="87">
        <v>1280390</v>
      </c>
      <c r="G11" s="87">
        <v>1503469</v>
      </c>
      <c r="H11" s="88">
        <v>525570</v>
      </c>
      <c r="I11" s="89"/>
      <c r="J11" s="4">
        <f t="shared" ref="J11:J74" si="0">H11-G11</f>
        <v>-977899</v>
      </c>
      <c r="M11" s="88">
        <v>324942</v>
      </c>
      <c r="N11" s="88">
        <v>243845</v>
      </c>
      <c r="O11" s="88">
        <v>163944</v>
      </c>
      <c r="P11" s="88">
        <f t="shared" ref="P11:P74" si="1">N11-M11</f>
        <v>-81097</v>
      </c>
      <c r="Q11" s="88">
        <f t="shared" ref="Q11:Q74" si="2">O11-N11</f>
        <v>-79901</v>
      </c>
    </row>
    <row r="12" spans="1:17" x14ac:dyDescent="0.3">
      <c r="A12" s="77">
        <v>9</v>
      </c>
      <c r="B12" s="78">
        <v>17</v>
      </c>
      <c r="C12" s="79" t="s">
        <v>14</v>
      </c>
      <c r="D12" s="87">
        <v>-539829</v>
      </c>
      <c r="E12" s="87">
        <v>-493319</v>
      </c>
      <c r="F12" s="87">
        <v>-463187</v>
      </c>
      <c r="G12" s="87">
        <v>-486714</v>
      </c>
      <c r="H12" s="88">
        <v>-538205</v>
      </c>
      <c r="I12" s="89"/>
      <c r="J12" s="4">
        <f t="shared" si="0"/>
        <v>-51491</v>
      </c>
      <c r="M12" s="88">
        <v>95396</v>
      </c>
      <c r="N12" s="88">
        <v>4750</v>
      </c>
      <c r="O12" s="88">
        <v>-52992</v>
      </c>
      <c r="P12" s="88">
        <f t="shared" si="1"/>
        <v>-90646</v>
      </c>
      <c r="Q12" s="88">
        <f t="shared" si="2"/>
        <v>-57742</v>
      </c>
    </row>
    <row r="13" spans="1:17" x14ac:dyDescent="0.3">
      <c r="A13" s="77">
        <v>10</v>
      </c>
      <c r="B13" s="78">
        <v>14</v>
      </c>
      <c r="C13" s="79" t="s">
        <v>15</v>
      </c>
      <c r="D13" s="87">
        <v>-700212</v>
      </c>
      <c r="E13" s="87">
        <v>-639825</v>
      </c>
      <c r="F13" s="87">
        <v>-256037</v>
      </c>
      <c r="G13" s="87">
        <v>-309357</v>
      </c>
      <c r="H13" s="88">
        <v>-767804</v>
      </c>
      <c r="I13" s="89"/>
      <c r="J13" s="4">
        <f t="shared" si="0"/>
        <v>-458447</v>
      </c>
      <c r="M13" s="88">
        <v>444187</v>
      </c>
      <c r="N13" s="88">
        <v>-144091</v>
      </c>
      <c r="O13" s="88">
        <v>-187128</v>
      </c>
      <c r="P13" s="88">
        <f t="shared" si="1"/>
        <v>-588278</v>
      </c>
      <c r="Q13" s="88">
        <f t="shared" si="2"/>
        <v>-43037</v>
      </c>
    </row>
    <row r="14" spans="1:17" x14ac:dyDescent="0.3">
      <c r="A14" s="77">
        <v>16</v>
      </c>
      <c r="B14" s="78">
        <v>7</v>
      </c>
      <c r="C14" s="79" t="s">
        <v>16</v>
      </c>
      <c r="D14" s="87">
        <v>-571243</v>
      </c>
      <c r="E14" s="87">
        <v>-582168</v>
      </c>
      <c r="F14" s="87">
        <v>-545100</v>
      </c>
      <c r="G14" s="87">
        <v>-513973</v>
      </c>
      <c r="H14" s="88">
        <v>-637863</v>
      </c>
      <c r="I14" s="89"/>
      <c r="J14" s="4">
        <f t="shared" si="0"/>
        <v>-123890</v>
      </c>
      <c r="M14" s="88">
        <v>102848</v>
      </c>
      <c r="N14" s="88">
        <v>-76004</v>
      </c>
      <c r="O14" s="88">
        <v>165600</v>
      </c>
      <c r="P14" s="88">
        <f t="shared" si="1"/>
        <v>-178852</v>
      </c>
      <c r="Q14" s="88">
        <f t="shared" si="2"/>
        <v>241604</v>
      </c>
    </row>
    <row r="15" spans="1:17" x14ac:dyDescent="0.3">
      <c r="A15" s="77">
        <v>18</v>
      </c>
      <c r="B15" s="78">
        <v>1</v>
      </c>
      <c r="C15" s="79" t="s">
        <v>17</v>
      </c>
      <c r="D15" s="87">
        <v>-122335</v>
      </c>
      <c r="E15" s="87">
        <v>-92555</v>
      </c>
      <c r="F15" s="87">
        <v>-242696</v>
      </c>
      <c r="G15" s="87">
        <v>-82790</v>
      </c>
      <c r="H15" s="88">
        <v>-121633</v>
      </c>
      <c r="I15" s="89"/>
      <c r="J15" s="4">
        <f t="shared" si="0"/>
        <v>-38843</v>
      </c>
      <c r="M15" s="88">
        <v>0</v>
      </c>
      <c r="N15" s="88">
        <v>0</v>
      </c>
      <c r="O15" s="88">
        <v>0</v>
      </c>
      <c r="P15" s="88">
        <f t="shared" si="1"/>
        <v>0</v>
      </c>
      <c r="Q15" s="88">
        <f t="shared" si="2"/>
        <v>0</v>
      </c>
    </row>
    <row r="16" spans="1:17" x14ac:dyDescent="0.3">
      <c r="A16" s="77">
        <v>19</v>
      </c>
      <c r="B16" s="78">
        <v>2</v>
      </c>
      <c r="C16" s="79" t="s">
        <v>18</v>
      </c>
      <c r="D16" s="87">
        <v>-74210</v>
      </c>
      <c r="E16" s="87">
        <v>-773678</v>
      </c>
      <c r="F16" s="87">
        <v>-965725</v>
      </c>
      <c r="G16" s="87">
        <v>-995017</v>
      </c>
      <c r="H16" s="88">
        <v>-964731</v>
      </c>
      <c r="I16" s="89"/>
      <c r="J16" s="4">
        <f t="shared" si="0"/>
        <v>30286</v>
      </c>
      <c r="M16" s="88">
        <v>-29811</v>
      </c>
      <c r="N16" s="88">
        <v>0</v>
      </c>
      <c r="O16" s="88">
        <v>-8280</v>
      </c>
      <c r="P16" s="88">
        <f t="shared" si="1"/>
        <v>29811</v>
      </c>
      <c r="Q16" s="88">
        <f t="shared" si="2"/>
        <v>-8280</v>
      </c>
    </row>
    <row r="17" spans="1:17" x14ac:dyDescent="0.3">
      <c r="A17" s="77">
        <v>20</v>
      </c>
      <c r="B17" s="78">
        <v>6</v>
      </c>
      <c r="C17" s="79" t="s">
        <v>19</v>
      </c>
      <c r="D17" s="87">
        <v>-2659976</v>
      </c>
      <c r="E17" s="87">
        <v>-2539976</v>
      </c>
      <c r="F17" s="87">
        <v>-2315997</v>
      </c>
      <c r="G17" s="87">
        <v>-2204662</v>
      </c>
      <c r="H17" s="88">
        <v>-2763453</v>
      </c>
      <c r="I17" s="89"/>
      <c r="J17" s="4">
        <f t="shared" si="0"/>
        <v>-558791</v>
      </c>
      <c r="M17" s="88">
        <v>253396</v>
      </c>
      <c r="N17" s="88">
        <v>-123506</v>
      </c>
      <c r="O17" s="88">
        <v>-140760</v>
      </c>
      <c r="P17" s="88">
        <f t="shared" si="1"/>
        <v>-376902</v>
      </c>
      <c r="Q17" s="88">
        <f t="shared" si="2"/>
        <v>-17254</v>
      </c>
    </row>
    <row r="18" spans="1:17" x14ac:dyDescent="0.3">
      <c r="A18" s="77">
        <v>46</v>
      </c>
      <c r="B18" s="78">
        <v>10</v>
      </c>
      <c r="C18" s="79" t="s">
        <v>20</v>
      </c>
      <c r="D18" s="87">
        <v>-336729</v>
      </c>
      <c r="E18" s="87">
        <v>-346769</v>
      </c>
      <c r="F18" s="87">
        <v>-379118</v>
      </c>
      <c r="G18" s="87">
        <v>-356098</v>
      </c>
      <c r="H18" s="88">
        <v>-381686</v>
      </c>
      <c r="I18" s="89"/>
      <c r="J18" s="4">
        <f t="shared" si="0"/>
        <v>-25588</v>
      </c>
      <c r="M18" s="88">
        <v>17886</v>
      </c>
      <c r="N18" s="88">
        <v>-1583</v>
      </c>
      <c r="O18" s="88">
        <v>-9936</v>
      </c>
      <c r="P18" s="88">
        <f t="shared" si="1"/>
        <v>-19469</v>
      </c>
      <c r="Q18" s="88">
        <f t="shared" si="2"/>
        <v>-8353</v>
      </c>
    </row>
    <row r="19" spans="1:17" x14ac:dyDescent="0.3">
      <c r="A19" s="77">
        <v>47</v>
      </c>
      <c r="B19" s="78">
        <v>19</v>
      </c>
      <c r="C19" s="79" t="s">
        <v>21</v>
      </c>
      <c r="D19" s="87">
        <v>-36544</v>
      </c>
      <c r="E19" s="87">
        <v>-18061</v>
      </c>
      <c r="F19" s="87">
        <v>-32139</v>
      </c>
      <c r="G19" s="87">
        <v>23665</v>
      </c>
      <c r="H19" s="88">
        <v>-46308</v>
      </c>
      <c r="I19" s="89"/>
      <c r="J19" s="4">
        <f t="shared" si="0"/>
        <v>-69973</v>
      </c>
      <c r="M19" s="88">
        <v>0</v>
      </c>
      <c r="N19" s="88">
        <v>0</v>
      </c>
      <c r="O19" s="88">
        <v>26496</v>
      </c>
      <c r="P19" s="88">
        <f t="shared" si="1"/>
        <v>0</v>
      </c>
      <c r="Q19" s="88">
        <f t="shared" si="2"/>
        <v>26496</v>
      </c>
    </row>
    <row r="20" spans="1:17" x14ac:dyDescent="0.3">
      <c r="A20" s="77">
        <v>49</v>
      </c>
      <c r="B20" s="78">
        <v>1</v>
      </c>
      <c r="C20" s="79" t="s">
        <v>22</v>
      </c>
      <c r="D20" s="87">
        <v>-77253</v>
      </c>
      <c r="E20" s="87">
        <v>501319</v>
      </c>
      <c r="F20" s="87">
        <v>-1755376</v>
      </c>
      <c r="G20" s="87">
        <v>8129843</v>
      </c>
      <c r="H20" s="88">
        <v>8305398</v>
      </c>
      <c r="I20" s="89"/>
      <c r="J20" s="4">
        <f t="shared" si="0"/>
        <v>175555</v>
      </c>
      <c r="M20" s="88">
        <v>18426302</v>
      </c>
      <c r="N20" s="88">
        <v>17704107</v>
      </c>
      <c r="O20" s="88">
        <v>10676232</v>
      </c>
      <c r="P20" s="88">
        <f t="shared" si="1"/>
        <v>-722195</v>
      </c>
      <c r="Q20" s="88">
        <f t="shared" si="2"/>
        <v>-7027875</v>
      </c>
    </row>
    <row r="21" spans="1:17" x14ac:dyDescent="0.3">
      <c r="A21" s="77">
        <v>50</v>
      </c>
      <c r="B21" s="78">
        <v>4</v>
      </c>
      <c r="C21" s="79" t="s">
        <v>23</v>
      </c>
      <c r="D21" s="87">
        <v>-1324551</v>
      </c>
      <c r="E21" s="87">
        <v>-1294706</v>
      </c>
      <c r="F21" s="87">
        <v>-897614</v>
      </c>
      <c r="G21" s="87">
        <v>-1065591</v>
      </c>
      <c r="H21" s="88">
        <v>-1286895</v>
      </c>
      <c r="I21" s="89"/>
      <c r="J21" s="4">
        <f t="shared" si="0"/>
        <v>-221304</v>
      </c>
      <c r="M21" s="88">
        <v>213150</v>
      </c>
      <c r="N21" s="88">
        <v>-9501</v>
      </c>
      <c r="O21" s="88">
        <v>-57960</v>
      </c>
      <c r="P21" s="88">
        <f t="shared" si="1"/>
        <v>-222651</v>
      </c>
      <c r="Q21" s="88">
        <f t="shared" si="2"/>
        <v>-48459</v>
      </c>
    </row>
    <row r="22" spans="1:17" x14ac:dyDescent="0.3">
      <c r="A22" s="77">
        <v>51</v>
      </c>
      <c r="B22" s="78">
        <v>4</v>
      </c>
      <c r="C22" s="79" t="s">
        <v>24</v>
      </c>
      <c r="D22" s="87">
        <v>-914679</v>
      </c>
      <c r="E22" s="87">
        <v>-847974</v>
      </c>
      <c r="F22" s="87">
        <v>-711840</v>
      </c>
      <c r="G22" s="87">
        <v>-447363</v>
      </c>
      <c r="H22" s="88">
        <v>-746766</v>
      </c>
      <c r="I22" s="89"/>
      <c r="J22" s="4">
        <f t="shared" si="0"/>
        <v>-299403</v>
      </c>
      <c r="M22" s="88">
        <v>208678</v>
      </c>
      <c r="N22" s="88">
        <v>-91838</v>
      </c>
      <c r="O22" s="88">
        <v>-115920</v>
      </c>
      <c r="P22" s="88">
        <f t="shared" si="1"/>
        <v>-300516</v>
      </c>
      <c r="Q22" s="88">
        <f t="shared" si="2"/>
        <v>-24082</v>
      </c>
    </row>
    <row r="23" spans="1:17" x14ac:dyDescent="0.3">
      <c r="A23" s="77">
        <v>52</v>
      </c>
      <c r="B23" s="78">
        <v>14</v>
      </c>
      <c r="C23" s="79" t="s">
        <v>25</v>
      </c>
      <c r="D23" s="87">
        <v>148576</v>
      </c>
      <c r="E23" s="87">
        <v>229822</v>
      </c>
      <c r="F23" s="87">
        <v>280570</v>
      </c>
      <c r="G23" s="87">
        <v>309933</v>
      </c>
      <c r="H23" s="88">
        <v>118422</v>
      </c>
      <c r="I23" s="89"/>
      <c r="J23" s="4">
        <f t="shared" si="0"/>
        <v>-191511</v>
      </c>
      <c r="M23" s="88">
        <v>55151</v>
      </c>
      <c r="N23" s="88">
        <v>-77588</v>
      </c>
      <c r="O23" s="88">
        <v>-14904</v>
      </c>
      <c r="P23" s="88">
        <f t="shared" si="1"/>
        <v>-132739</v>
      </c>
      <c r="Q23" s="88">
        <f t="shared" si="2"/>
        <v>62684</v>
      </c>
    </row>
    <row r="24" spans="1:17" x14ac:dyDescent="0.3">
      <c r="A24" s="77">
        <v>61</v>
      </c>
      <c r="B24" s="78">
        <v>5</v>
      </c>
      <c r="C24" s="79" t="s">
        <v>26</v>
      </c>
      <c r="D24" s="87">
        <v>966312</v>
      </c>
      <c r="E24" s="87">
        <v>1241767</v>
      </c>
      <c r="F24" s="87">
        <v>1511049</v>
      </c>
      <c r="G24" s="87">
        <v>2660593</v>
      </c>
      <c r="H24" s="88">
        <v>2319101</v>
      </c>
      <c r="I24" s="89"/>
      <c r="J24" s="4">
        <f t="shared" si="0"/>
        <v>-341492</v>
      </c>
      <c r="M24" s="88">
        <v>1311692</v>
      </c>
      <c r="N24" s="88">
        <v>726785</v>
      </c>
      <c r="O24" s="88">
        <v>284832</v>
      </c>
      <c r="P24" s="88">
        <f t="shared" si="1"/>
        <v>-584907</v>
      </c>
      <c r="Q24" s="88">
        <f t="shared" si="2"/>
        <v>-441953</v>
      </c>
    </row>
    <row r="25" spans="1:17" x14ac:dyDescent="0.3">
      <c r="A25" s="77">
        <v>69</v>
      </c>
      <c r="B25" s="78">
        <v>17</v>
      </c>
      <c r="C25" s="79" t="s">
        <v>27</v>
      </c>
      <c r="D25" s="87">
        <v>834691</v>
      </c>
      <c r="E25" s="87">
        <v>680407</v>
      </c>
      <c r="F25" s="87">
        <v>476820</v>
      </c>
      <c r="G25" s="87">
        <v>586184</v>
      </c>
      <c r="H25" s="88">
        <v>571263</v>
      </c>
      <c r="I25" s="89"/>
      <c r="J25" s="4">
        <f t="shared" si="0"/>
        <v>-14921</v>
      </c>
      <c r="M25" s="88">
        <v>11924</v>
      </c>
      <c r="N25" s="88">
        <v>-28501</v>
      </c>
      <c r="O25" s="88">
        <v>-6624</v>
      </c>
      <c r="P25" s="88">
        <f t="shared" si="1"/>
        <v>-40425</v>
      </c>
      <c r="Q25" s="88">
        <f t="shared" si="2"/>
        <v>21877</v>
      </c>
    </row>
    <row r="26" spans="1:17" x14ac:dyDescent="0.3">
      <c r="A26" s="77">
        <v>71</v>
      </c>
      <c r="B26" s="78">
        <v>17</v>
      </c>
      <c r="C26" s="79" t="s">
        <v>28</v>
      </c>
      <c r="D26" s="87">
        <v>398312</v>
      </c>
      <c r="E26" s="87">
        <v>637384</v>
      </c>
      <c r="F26" s="87">
        <v>624708</v>
      </c>
      <c r="G26" s="87">
        <v>743821</v>
      </c>
      <c r="H26" s="88">
        <v>997182</v>
      </c>
      <c r="I26" s="89"/>
      <c r="J26" s="4">
        <f t="shared" si="0"/>
        <v>253361</v>
      </c>
      <c r="M26" s="88">
        <v>53660</v>
      </c>
      <c r="N26" s="88">
        <v>60170</v>
      </c>
      <c r="O26" s="88">
        <v>228528</v>
      </c>
      <c r="P26" s="88">
        <f t="shared" si="1"/>
        <v>6510</v>
      </c>
      <c r="Q26" s="88">
        <f t="shared" si="2"/>
        <v>168358</v>
      </c>
    </row>
    <row r="27" spans="1:17" x14ac:dyDescent="0.3">
      <c r="A27" s="77">
        <v>72</v>
      </c>
      <c r="B27" s="78">
        <v>17</v>
      </c>
      <c r="C27" s="79" t="s">
        <v>302</v>
      </c>
      <c r="D27" s="87">
        <v>-235405</v>
      </c>
      <c r="E27" s="87">
        <v>-217888</v>
      </c>
      <c r="F27" s="87">
        <v>-252685</v>
      </c>
      <c r="G27" s="87">
        <v>-246020</v>
      </c>
      <c r="H27" s="88">
        <v>-248794</v>
      </c>
      <c r="I27" s="89"/>
      <c r="J27" s="4">
        <f t="shared" si="0"/>
        <v>-2774</v>
      </c>
      <c r="M27" s="88">
        <v>0</v>
      </c>
      <c r="N27" s="88">
        <v>0</v>
      </c>
      <c r="O27" s="88">
        <v>0</v>
      </c>
      <c r="P27" s="88">
        <f t="shared" si="1"/>
        <v>0</v>
      </c>
      <c r="Q27" s="88">
        <f t="shared" si="2"/>
        <v>0</v>
      </c>
    </row>
    <row r="28" spans="1:17" x14ac:dyDescent="0.3">
      <c r="A28" s="77">
        <v>74</v>
      </c>
      <c r="B28" s="78">
        <v>16</v>
      </c>
      <c r="C28" s="79" t="s">
        <v>30</v>
      </c>
      <c r="D28" s="87">
        <v>-308048</v>
      </c>
      <c r="E28" s="87">
        <v>-305209</v>
      </c>
      <c r="F28" s="87">
        <v>-301495</v>
      </c>
      <c r="G28" s="87">
        <v>-290832</v>
      </c>
      <c r="H28" s="88">
        <v>-294171</v>
      </c>
      <c r="I28" s="89"/>
      <c r="J28" s="4">
        <f t="shared" si="0"/>
        <v>-3339</v>
      </c>
      <c r="M28" s="88">
        <v>0</v>
      </c>
      <c r="N28" s="88">
        <v>0</v>
      </c>
      <c r="O28" s="88">
        <v>0</v>
      </c>
      <c r="P28" s="88">
        <f t="shared" si="1"/>
        <v>0</v>
      </c>
      <c r="Q28" s="88">
        <f t="shared" si="2"/>
        <v>0</v>
      </c>
    </row>
    <row r="29" spans="1:17" x14ac:dyDescent="0.3">
      <c r="A29" s="77">
        <v>75</v>
      </c>
      <c r="B29" s="78">
        <v>8</v>
      </c>
      <c r="C29" s="79" t="s">
        <v>31</v>
      </c>
      <c r="D29" s="87">
        <v>-1667493</v>
      </c>
      <c r="E29" s="87">
        <v>-1724521</v>
      </c>
      <c r="F29" s="87">
        <v>-1752472</v>
      </c>
      <c r="G29" s="87">
        <v>-1537233</v>
      </c>
      <c r="H29" s="88">
        <v>-1633539</v>
      </c>
      <c r="I29" s="89"/>
      <c r="J29" s="4">
        <f t="shared" si="0"/>
        <v>-96306</v>
      </c>
      <c r="M29" s="88">
        <v>529149</v>
      </c>
      <c r="N29" s="88">
        <v>408520</v>
      </c>
      <c r="O29" s="88">
        <v>688896</v>
      </c>
      <c r="P29" s="88">
        <f t="shared" si="1"/>
        <v>-120629</v>
      </c>
      <c r="Q29" s="88">
        <f t="shared" si="2"/>
        <v>280376</v>
      </c>
    </row>
    <row r="30" spans="1:17" x14ac:dyDescent="0.3">
      <c r="A30" s="77">
        <v>77</v>
      </c>
      <c r="B30" s="78">
        <v>13</v>
      </c>
      <c r="C30" s="79" t="s">
        <v>32</v>
      </c>
      <c r="D30" s="87">
        <v>252765</v>
      </c>
      <c r="E30" s="87">
        <v>207899</v>
      </c>
      <c r="F30" s="87">
        <v>188101</v>
      </c>
      <c r="G30" s="87">
        <v>327958</v>
      </c>
      <c r="H30" s="88">
        <v>218334</v>
      </c>
      <c r="I30" s="89"/>
      <c r="J30" s="4">
        <f t="shared" si="0"/>
        <v>-109624</v>
      </c>
      <c r="M30" s="88">
        <v>95396</v>
      </c>
      <c r="N30" s="88">
        <v>20584</v>
      </c>
      <c r="O30" s="88">
        <v>26496</v>
      </c>
      <c r="P30" s="88">
        <f t="shared" si="1"/>
        <v>-74812</v>
      </c>
      <c r="Q30" s="88">
        <f t="shared" si="2"/>
        <v>5912</v>
      </c>
    </row>
    <row r="31" spans="1:17" x14ac:dyDescent="0.3">
      <c r="A31" s="77">
        <v>78</v>
      </c>
      <c r="B31" s="78">
        <v>1</v>
      </c>
      <c r="C31" s="79" t="s">
        <v>33</v>
      </c>
      <c r="D31" s="87">
        <v>-482933</v>
      </c>
      <c r="E31" s="87">
        <v>-344279</v>
      </c>
      <c r="F31" s="87">
        <v>-442953</v>
      </c>
      <c r="G31" s="87">
        <v>30544</v>
      </c>
      <c r="H31" s="88">
        <v>-122550</v>
      </c>
      <c r="I31" s="89"/>
      <c r="J31" s="4">
        <f t="shared" si="0"/>
        <v>-153094</v>
      </c>
      <c r="M31" s="88">
        <v>259358</v>
      </c>
      <c r="N31" s="88">
        <v>254929</v>
      </c>
      <c r="O31" s="88">
        <v>-57960</v>
      </c>
      <c r="P31" s="88">
        <f t="shared" si="1"/>
        <v>-4429</v>
      </c>
      <c r="Q31" s="88">
        <f t="shared" si="2"/>
        <v>-312889</v>
      </c>
    </row>
    <row r="32" spans="1:17" x14ac:dyDescent="0.3">
      <c r="A32" s="77">
        <v>79</v>
      </c>
      <c r="B32" s="78">
        <v>4</v>
      </c>
      <c r="C32" s="79" t="s">
        <v>34</v>
      </c>
      <c r="D32" s="87">
        <v>-374540</v>
      </c>
      <c r="E32" s="87">
        <v>-358485</v>
      </c>
      <c r="F32" s="87">
        <v>-301196</v>
      </c>
      <c r="G32" s="87">
        <v>-88463</v>
      </c>
      <c r="H32" s="88">
        <v>-76868</v>
      </c>
      <c r="I32" s="89"/>
      <c r="J32" s="4">
        <f t="shared" si="0"/>
        <v>11595</v>
      </c>
      <c r="M32" s="88">
        <v>104340</v>
      </c>
      <c r="N32" s="88">
        <v>30085</v>
      </c>
      <c r="O32" s="88">
        <v>-28152</v>
      </c>
      <c r="P32" s="88">
        <f t="shared" si="1"/>
        <v>-74255</v>
      </c>
      <c r="Q32" s="88">
        <f t="shared" si="2"/>
        <v>-58237</v>
      </c>
    </row>
    <row r="33" spans="1:17" x14ac:dyDescent="0.3">
      <c r="A33" s="77">
        <v>81</v>
      </c>
      <c r="B33" s="78">
        <v>7</v>
      </c>
      <c r="C33" s="79" t="s">
        <v>35</v>
      </c>
      <c r="D33" s="87">
        <v>-671936</v>
      </c>
      <c r="E33" s="87">
        <v>-690258</v>
      </c>
      <c r="F33" s="87">
        <v>-754784</v>
      </c>
      <c r="G33" s="87">
        <v>-728282</v>
      </c>
      <c r="H33" s="88">
        <v>-744608</v>
      </c>
      <c r="I33" s="89"/>
      <c r="J33" s="4">
        <f t="shared" si="0"/>
        <v>-16326</v>
      </c>
      <c r="M33" s="88">
        <v>10434</v>
      </c>
      <c r="N33" s="88">
        <v>4750</v>
      </c>
      <c r="O33" s="88">
        <v>4968</v>
      </c>
      <c r="P33" s="88">
        <f t="shared" si="1"/>
        <v>-5684</v>
      </c>
      <c r="Q33" s="88">
        <f t="shared" si="2"/>
        <v>218</v>
      </c>
    </row>
    <row r="34" spans="1:17" x14ac:dyDescent="0.3">
      <c r="A34" s="77">
        <v>82</v>
      </c>
      <c r="B34" s="78">
        <v>5</v>
      </c>
      <c r="C34" s="79" t="s">
        <v>36</v>
      </c>
      <c r="D34" s="87">
        <v>-1911323</v>
      </c>
      <c r="E34" s="87">
        <v>-2089496</v>
      </c>
      <c r="F34" s="87">
        <v>-2081262</v>
      </c>
      <c r="G34" s="87">
        <v>-2052507</v>
      </c>
      <c r="H34" s="88">
        <v>-2196127</v>
      </c>
      <c r="I34" s="89"/>
      <c r="J34" s="4">
        <f t="shared" si="0"/>
        <v>-143620</v>
      </c>
      <c r="M34" s="88">
        <v>5962</v>
      </c>
      <c r="N34" s="88">
        <v>0</v>
      </c>
      <c r="O34" s="88">
        <v>9936</v>
      </c>
      <c r="P34" s="88">
        <f t="shared" si="1"/>
        <v>-5962</v>
      </c>
      <c r="Q34" s="88">
        <f t="shared" si="2"/>
        <v>9936</v>
      </c>
    </row>
    <row r="35" spans="1:17" x14ac:dyDescent="0.3">
      <c r="A35" s="77">
        <v>86</v>
      </c>
      <c r="B35" s="78">
        <v>5</v>
      </c>
      <c r="C35" s="79" t="s">
        <v>37</v>
      </c>
      <c r="D35" s="87">
        <v>-1024987.0000000001</v>
      </c>
      <c r="E35" s="87">
        <v>-1166305</v>
      </c>
      <c r="F35" s="87">
        <v>-1161947</v>
      </c>
      <c r="G35" s="87">
        <v>-1140616</v>
      </c>
      <c r="H35" s="88">
        <v>-1186904</v>
      </c>
      <c r="I35" s="89"/>
      <c r="J35" s="4">
        <f t="shared" si="0"/>
        <v>-46288</v>
      </c>
      <c r="M35" s="88">
        <v>128188</v>
      </c>
      <c r="N35" s="88">
        <v>61753</v>
      </c>
      <c r="O35" s="88">
        <v>-54648</v>
      </c>
      <c r="P35" s="88">
        <f t="shared" si="1"/>
        <v>-66435</v>
      </c>
      <c r="Q35" s="88">
        <f t="shared" si="2"/>
        <v>-116401</v>
      </c>
    </row>
    <row r="36" spans="1:17" x14ac:dyDescent="0.3">
      <c r="A36" s="77">
        <v>90</v>
      </c>
      <c r="B36" s="78">
        <v>12</v>
      </c>
      <c r="C36" s="79" t="s">
        <v>38</v>
      </c>
      <c r="D36" s="87">
        <v>-239617</v>
      </c>
      <c r="E36" s="87">
        <v>-293867</v>
      </c>
      <c r="F36" s="87">
        <v>-443031</v>
      </c>
      <c r="G36" s="87">
        <v>-340653</v>
      </c>
      <c r="H36" s="88">
        <v>-451712</v>
      </c>
      <c r="I36" s="89"/>
      <c r="J36" s="4">
        <f t="shared" si="0"/>
        <v>-111059</v>
      </c>
      <c r="M36" s="88">
        <v>190792</v>
      </c>
      <c r="N36" s="88">
        <v>-38002</v>
      </c>
      <c r="O36" s="88">
        <v>-6624</v>
      </c>
      <c r="P36" s="88">
        <f t="shared" si="1"/>
        <v>-228794</v>
      </c>
      <c r="Q36" s="88">
        <f t="shared" si="2"/>
        <v>31378</v>
      </c>
    </row>
    <row r="37" spans="1:17" x14ac:dyDescent="0.3">
      <c r="A37" s="77">
        <v>91</v>
      </c>
      <c r="B37" s="78">
        <v>1</v>
      </c>
      <c r="C37" s="79" t="s">
        <v>39</v>
      </c>
      <c r="D37" s="87">
        <v>27629939</v>
      </c>
      <c r="E37" s="87">
        <v>33473959.000000004</v>
      </c>
      <c r="F37" s="87">
        <v>43311201</v>
      </c>
      <c r="G37" s="87">
        <v>58788054</v>
      </c>
      <c r="H37" s="88">
        <v>58267327</v>
      </c>
      <c r="I37" s="89"/>
      <c r="J37" s="4">
        <f t="shared" si="0"/>
        <v>-520727</v>
      </c>
      <c r="M37" s="88">
        <v>15971351</v>
      </c>
      <c r="N37" s="88">
        <v>15815100</v>
      </c>
      <c r="O37" s="88">
        <v>12721392</v>
      </c>
      <c r="P37" s="88">
        <f t="shared" si="1"/>
        <v>-156251</v>
      </c>
      <c r="Q37" s="88">
        <f t="shared" si="2"/>
        <v>-3093708</v>
      </c>
    </row>
    <row r="38" spans="1:17" x14ac:dyDescent="0.3">
      <c r="A38" s="77">
        <v>92</v>
      </c>
      <c r="B38" s="78">
        <v>1</v>
      </c>
      <c r="C38" s="79" t="s">
        <v>40</v>
      </c>
      <c r="D38" s="87">
        <v>21742057</v>
      </c>
      <c r="E38" s="87">
        <v>20179674</v>
      </c>
      <c r="F38" s="87">
        <v>21910915</v>
      </c>
      <c r="G38" s="87">
        <v>35412508</v>
      </c>
      <c r="H38" s="88">
        <v>44548683</v>
      </c>
      <c r="I38" s="89"/>
      <c r="J38" s="4">
        <f t="shared" si="0"/>
        <v>9136175</v>
      </c>
      <c r="M38" s="88">
        <v>12246441</v>
      </c>
      <c r="N38" s="88">
        <v>13009296</v>
      </c>
      <c r="O38" s="88">
        <v>8044848</v>
      </c>
      <c r="P38" s="88">
        <f t="shared" si="1"/>
        <v>762855</v>
      </c>
      <c r="Q38" s="88">
        <f t="shared" si="2"/>
        <v>-4964448</v>
      </c>
    </row>
    <row r="39" spans="1:17" x14ac:dyDescent="0.3">
      <c r="A39" s="77">
        <v>97</v>
      </c>
      <c r="B39" s="78">
        <v>10</v>
      </c>
      <c r="C39" s="79" t="s">
        <v>41</v>
      </c>
      <c r="D39" s="87">
        <v>-546383</v>
      </c>
      <c r="E39" s="87">
        <v>-520256.99999999994</v>
      </c>
      <c r="F39" s="87">
        <v>-604586</v>
      </c>
      <c r="G39" s="87">
        <v>-543515</v>
      </c>
      <c r="H39" s="88">
        <v>-513243</v>
      </c>
      <c r="I39" s="89"/>
      <c r="J39" s="4">
        <f t="shared" si="0"/>
        <v>30272</v>
      </c>
      <c r="M39" s="88">
        <v>47698</v>
      </c>
      <c r="N39" s="88">
        <v>95005</v>
      </c>
      <c r="O39" s="88">
        <v>56304</v>
      </c>
      <c r="P39" s="88">
        <f t="shared" si="1"/>
        <v>47307</v>
      </c>
      <c r="Q39" s="88">
        <f t="shared" si="2"/>
        <v>-38701</v>
      </c>
    </row>
    <row r="40" spans="1:17" x14ac:dyDescent="0.3">
      <c r="A40" s="77">
        <v>98</v>
      </c>
      <c r="B40" s="78">
        <v>7</v>
      </c>
      <c r="C40" s="79" t="s">
        <v>42</v>
      </c>
      <c r="D40" s="87">
        <v>-4608213</v>
      </c>
      <c r="E40" s="87">
        <v>-5030226</v>
      </c>
      <c r="F40" s="87">
        <v>-5411847</v>
      </c>
      <c r="G40" s="87">
        <v>-5239857</v>
      </c>
      <c r="H40" s="88">
        <v>-5535804</v>
      </c>
      <c r="I40" s="89"/>
      <c r="J40" s="4">
        <f t="shared" si="0"/>
        <v>-295947</v>
      </c>
      <c r="M40" s="88">
        <v>165452</v>
      </c>
      <c r="N40" s="88">
        <v>204259</v>
      </c>
      <c r="O40" s="88">
        <v>33120</v>
      </c>
      <c r="P40" s="88">
        <f t="shared" si="1"/>
        <v>38807</v>
      </c>
      <c r="Q40" s="88">
        <f t="shared" si="2"/>
        <v>-171139</v>
      </c>
    </row>
    <row r="41" spans="1:17" x14ac:dyDescent="0.3">
      <c r="A41" s="77">
        <v>102</v>
      </c>
      <c r="B41" s="78">
        <v>4</v>
      </c>
      <c r="C41" s="79" t="s">
        <v>43</v>
      </c>
      <c r="D41" s="87">
        <v>811647</v>
      </c>
      <c r="E41" s="87">
        <v>683464</v>
      </c>
      <c r="F41" s="87">
        <v>1184138</v>
      </c>
      <c r="G41" s="87">
        <v>1118423</v>
      </c>
      <c r="H41" s="88">
        <v>830210</v>
      </c>
      <c r="I41" s="89"/>
      <c r="J41" s="4">
        <f t="shared" si="0"/>
        <v>-288213</v>
      </c>
      <c r="M41" s="88">
        <v>290659</v>
      </c>
      <c r="N41" s="88">
        <v>-185259</v>
      </c>
      <c r="O41" s="88">
        <v>52992</v>
      </c>
      <c r="P41" s="88">
        <f t="shared" si="1"/>
        <v>-475918</v>
      </c>
      <c r="Q41" s="88">
        <f t="shared" si="2"/>
        <v>238251</v>
      </c>
    </row>
    <row r="42" spans="1:17" x14ac:dyDescent="0.3">
      <c r="A42" s="77">
        <v>103</v>
      </c>
      <c r="B42" s="78">
        <v>5</v>
      </c>
      <c r="C42" s="79" t="s">
        <v>44</v>
      </c>
      <c r="D42" s="87">
        <v>-578616</v>
      </c>
      <c r="E42" s="87">
        <v>-548864</v>
      </c>
      <c r="F42" s="87">
        <v>-579178</v>
      </c>
      <c r="G42" s="87">
        <v>-551328</v>
      </c>
      <c r="H42" s="88">
        <v>-546962</v>
      </c>
      <c r="I42" s="89"/>
      <c r="J42" s="4">
        <f t="shared" si="0"/>
        <v>4366</v>
      </c>
      <c r="M42" s="88">
        <v>-11924</v>
      </c>
      <c r="N42" s="88">
        <v>0</v>
      </c>
      <c r="O42" s="88">
        <v>0</v>
      </c>
      <c r="P42" s="88">
        <f t="shared" si="1"/>
        <v>11924</v>
      </c>
      <c r="Q42" s="88">
        <f t="shared" si="2"/>
        <v>0</v>
      </c>
    </row>
    <row r="43" spans="1:17" x14ac:dyDescent="0.3">
      <c r="A43" s="77">
        <v>105</v>
      </c>
      <c r="B43" s="78">
        <v>18</v>
      </c>
      <c r="C43" s="79" t="s">
        <v>45</v>
      </c>
      <c r="D43" s="87">
        <v>-466465</v>
      </c>
      <c r="E43" s="87">
        <v>-471324</v>
      </c>
      <c r="F43" s="87">
        <v>-493148</v>
      </c>
      <c r="G43" s="87">
        <v>-489654</v>
      </c>
      <c r="H43" s="88">
        <v>-483888</v>
      </c>
      <c r="I43" s="89"/>
      <c r="J43" s="4">
        <f t="shared" si="0"/>
        <v>5766</v>
      </c>
      <c r="M43" s="88">
        <v>-7452</v>
      </c>
      <c r="N43" s="88">
        <v>-6334</v>
      </c>
      <c r="O43" s="88">
        <v>34776</v>
      </c>
      <c r="P43" s="88">
        <f t="shared" si="1"/>
        <v>1118</v>
      </c>
      <c r="Q43" s="88">
        <f t="shared" si="2"/>
        <v>41110</v>
      </c>
    </row>
    <row r="44" spans="1:17" x14ac:dyDescent="0.3">
      <c r="A44" s="77">
        <v>106</v>
      </c>
      <c r="B44" s="78">
        <v>1</v>
      </c>
      <c r="C44" s="79" t="s">
        <v>46</v>
      </c>
      <c r="D44" s="87">
        <v>-2114194</v>
      </c>
      <c r="E44" s="87">
        <v>-1743950</v>
      </c>
      <c r="F44" s="87">
        <v>-1679345</v>
      </c>
      <c r="G44" s="87">
        <v>-699864</v>
      </c>
      <c r="H44" s="88">
        <v>-990726</v>
      </c>
      <c r="I44" s="89"/>
      <c r="J44" s="4">
        <f t="shared" si="0"/>
        <v>-290862</v>
      </c>
      <c r="M44" s="88">
        <v>1262504</v>
      </c>
      <c r="N44" s="88">
        <v>1007049</v>
      </c>
      <c r="O44" s="88">
        <v>-170568</v>
      </c>
      <c r="P44" s="88">
        <f t="shared" si="1"/>
        <v>-255455</v>
      </c>
      <c r="Q44" s="88">
        <f t="shared" si="2"/>
        <v>-1177617</v>
      </c>
    </row>
    <row r="45" spans="1:17" x14ac:dyDescent="0.3">
      <c r="A45" s="77">
        <v>108</v>
      </c>
      <c r="B45" s="78">
        <v>6</v>
      </c>
      <c r="C45" s="79" t="s">
        <v>47</v>
      </c>
      <c r="D45" s="87">
        <v>-1291259</v>
      </c>
      <c r="E45" s="87">
        <v>-1302704</v>
      </c>
      <c r="F45" s="87">
        <v>-1364186</v>
      </c>
      <c r="G45" s="87">
        <v>-1304226</v>
      </c>
      <c r="H45" s="88">
        <v>-1454199</v>
      </c>
      <c r="I45" s="89"/>
      <c r="J45" s="4">
        <f t="shared" si="0"/>
        <v>-149973</v>
      </c>
      <c r="M45" s="88">
        <v>-23849</v>
      </c>
      <c r="N45" s="88">
        <v>-60170</v>
      </c>
      <c r="O45" s="88">
        <v>-14904</v>
      </c>
      <c r="P45" s="88">
        <f t="shared" si="1"/>
        <v>-36321</v>
      </c>
      <c r="Q45" s="88">
        <f t="shared" si="2"/>
        <v>45266</v>
      </c>
    </row>
    <row r="46" spans="1:17" x14ac:dyDescent="0.3">
      <c r="A46" s="77">
        <v>109</v>
      </c>
      <c r="B46" s="78">
        <v>5</v>
      </c>
      <c r="C46" s="79" t="s">
        <v>48</v>
      </c>
      <c r="D46" s="87">
        <v>-13699393</v>
      </c>
      <c r="E46" s="87">
        <v>-14107355</v>
      </c>
      <c r="F46" s="87">
        <v>-13519959</v>
      </c>
      <c r="G46" s="87">
        <v>-13114620</v>
      </c>
      <c r="H46" s="88">
        <v>-13105926</v>
      </c>
      <c r="I46" s="89"/>
      <c r="J46" s="4">
        <f t="shared" si="0"/>
        <v>8694</v>
      </c>
      <c r="M46" s="88">
        <v>1998841</v>
      </c>
      <c r="N46" s="88">
        <v>2128103</v>
      </c>
      <c r="O46" s="88">
        <v>1162512</v>
      </c>
      <c r="P46" s="88">
        <f t="shared" si="1"/>
        <v>129262</v>
      </c>
      <c r="Q46" s="88">
        <f t="shared" si="2"/>
        <v>-965591</v>
      </c>
    </row>
    <row r="47" spans="1:17" x14ac:dyDescent="0.3">
      <c r="A47" s="77">
        <v>111</v>
      </c>
      <c r="B47" s="78">
        <v>7</v>
      </c>
      <c r="C47" s="79" t="s">
        <v>49</v>
      </c>
      <c r="D47" s="87">
        <v>-2686382</v>
      </c>
      <c r="E47" s="87">
        <v>-2674171</v>
      </c>
      <c r="F47" s="87">
        <v>-2684481</v>
      </c>
      <c r="G47" s="87">
        <v>-2281487</v>
      </c>
      <c r="H47" s="88">
        <v>-2478104</v>
      </c>
      <c r="I47" s="89"/>
      <c r="J47" s="4">
        <f t="shared" si="0"/>
        <v>-196617</v>
      </c>
      <c r="M47" s="88">
        <v>234018</v>
      </c>
      <c r="N47" s="88">
        <v>182092</v>
      </c>
      <c r="O47" s="88">
        <v>289800</v>
      </c>
      <c r="P47" s="88">
        <f t="shared" si="1"/>
        <v>-51926</v>
      </c>
      <c r="Q47" s="88">
        <f t="shared" si="2"/>
        <v>107708</v>
      </c>
    </row>
    <row r="48" spans="1:17" x14ac:dyDescent="0.3">
      <c r="A48" s="77">
        <v>139</v>
      </c>
      <c r="B48" s="78">
        <v>17</v>
      </c>
      <c r="C48" s="79" t="s">
        <v>50</v>
      </c>
      <c r="D48" s="87">
        <v>-64500</v>
      </c>
      <c r="E48" s="87">
        <v>83583</v>
      </c>
      <c r="F48" s="87">
        <v>-98193</v>
      </c>
      <c r="G48" s="87">
        <v>84944</v>
      </c>
      <c r="H48" s="88">
        <v>-168840</v>
      </c>
      <c r="I48" s="89"/>
      <c r="J48" s="4">
        <f t="shared" si="0"/>
        <v>-253784</v>
      </c>
      <c r="M48" s="88">
        <v>14906</v>
      </c>
      <c r="N48" s="88">
        <v>-12667</v>
      </c>
      <c r="O48" s="88">
        <v>-3312</v>
      </c>
      <c r="P48" s="88">
        <f t="shared" si="1"/>
        <v>-27573</v>
      </c>
      <c r="Q48" s="88">
        <f t="shared" si="2"/>
        <v>9355</v>
      </c>
    </row>
    <row r="49" spans="1:17" x14ac:dyDescent="0.3">
      <c r="A49" s="77">
        <v>140</v>
      </c>
      <c r="B49" s="78">
        <v>11</v>
      </c>
      <c r="C49" s="79" t="s">
        <v>51</v>
      </c>
      <c r="D49" s="87">
        <v>-1329951</v>
      </c>
      <c r="E49" s="87">
        <v>-1388707</v>
      </c>
      <c r="F49" s="87">
        <v>-1433799</v>
      </c>
      <c r="G49" s="87">
        <v>-1151146</v>
      </c>
      <c r="H49" s="88">
        <v>-1692345</v>
      </c>
      <c r="I49" s="89"/>
      <c r="J49" s="4">
        <f t="shared" si="0"/>
        <v>-541199</v>
      </c>
      <c r="M49" s="88">
        <v>527658</v>
      </c>
      <c r="N49" s="88">
        <v>167842</v>
      </c>
      <c r="O49" s="88">
        <v>334512</v>
      </c>
      <c r="P49" s="88">
        <f t="shared" si="1"/>
        <v>-359816</v>
      </c>
      <c r="Q49" s="88">
        <f t="shared" si="2"/>
        <v>166670</v>
      </c>
    </row>
    <row r="50" spans="1:17" x14ac:dyDescent="0.3">
      <c r="A50" s="77">
        <v>142</v>
      </c>
      <c r="B50" s="78">
        <v>7</v>
      </c>
      <c r="C50" s="79" t="s">
        <v>52</v>
      </c>
      <c r="D50" s="87">
        <v>-694731</v>
      </c>
      <c r="E50" s="87">
        <v>-661359</v>
      </c>
      <c r="F50" s="87">
        <v>-829612</v>
      </c>
      <c r="G50" s="87">
        <v>-695762</v>
      </c>
      <c r="H50" s="88">
        <v>-695628</v>
      </c>
      <c r="I50" s="89"/>
      <c r="J50" s="4">
        <f t="shared" si="0"/>
        <v>134</v>
      </c>
      <c r="M50" s="88">
        <v>11924</v>
      </c>
      <c r="N50" s="88">
        <v>41168</v>
      </c>
      <c r="O50" s="88">
        <v>66240</v>
      </c>
      <c r="P50" s="88">
        <f t="shared" si="1"/>
        <v>29244</v>
      </c>
      <c r="Q50" s="88">
        <f t="shared" si="2"/>
        <v>25072</v>
      </c>
    </row>
    <row r="51" spans="1:17" x14ac:dyDescent="0.3">
      <c r="A51" s="77">
        <v>143</v>
      </c>
      <c r="B51" s="78">
        <v>6</v>
      </c>
      <c r="C51" s="79" t="s">
        <v>53</v>
      </c>
      <c r="D51" s="87">
        <v>-806133</v>
      </c>
      <c r="E51" s="87">
        <v>-895832</v>
      </c>
      <c r="F51" s="87">
        <v>-898400</v>
      </c>
      <c r="G51" s="87">
        <v>-888897</v>
      </c>
      <c r="H51" s="88">
        <v>-986114</v>
      </c>
      <c r="I51" s="89"/>
      <c r="J51" s="4">
        <f t="shared" si="0"/>
        <v>-97217</v>
      </c>
      <c r="M51" s="88">
        <v>280225</v>
      </c>
      <c r="N51" s="88">
        <v>-52253</v>
      </c>
      <c r="O51" s="88">
        <v>3312</v>
      </c>
      <c r="P51" s="88">
        <f t="shared" si="1"/>
        <v>-332478</v>
      </c>
      <c r="Q51" s="88">
        <f t="shared" si="2"/>
        <v>55565</v>
      </c>
    </row>
    <row r="52" spans="1:17" x14ac:dyDescent="0.3">
      <c r="A52" s="77">
        <v>145</v>
      </c>
      <c r="B52" s="78">
        <v>14</v>
      </c>
      <c r="C52" s="79" t="s">
        <v>54</v>
      </c>
      <c r="D52" s="87">
        <v>-229583</v>
      </c>
      <c r="E52" s="87">
        <v>-426691</v>
      </c>
      <c r="F52" s="87">
        <v>-574374</v>
      </c>
      <c r="G52" s="87">
        <v>-401000</v>
      </c>
      <c r="H52" s="88">
        <v>-320094</v>
      </c>
      <c r="I52" s="89"/>
      <c r="J52" s="4">
        <f t="shared" si="0"/>
        <v>80906</v>
      </c>
      <c r="M52" s="88">
        <v>204207</v>
      </c>
      <c r="N52" s="88">
        <v>270763</v>
      </c>
      <c r="O52" s="88">
        <v>241776</v>
      </c>
      <c r="P52" s="88">
        <f t="shared" si="1"/>
        <v>66556</v>
      </c>
      <c r="Q52" s="88">
        <f t="shared" si="2"/>
        <v>-28987</v>
      </c>
    </row>
    <row r="53" spans="1:17" x14ac:dyDescent="0.3">
      <c r="A53" s="77">
        <v>146</v>
      </c>
      <c r="B53" s="78">
        <v>12</v>
      </c>
      <c r="C53" s="79" t="s">
        <v>55</v>
      </c>
      <c r="D53" s="87">
        <v>-48166</v>
      </c>
      <c r="E53" s="87">
        <v>-153267</v>
      </c>
      <c r="F53" s="87">
        <v>-366940</v>
      </c>
      <c r="G53" s="87">
        <v>-368830</v>
      </c>
      <c r="H53" s="88">
        <v>-342518</v>
      </c>
      <c r="I53" s="89"/>
      <c r="J53" s="4">
        <f t="shared" si="0"/>
        <v>26312</v>
      </c>
      <c r="M53" s="88">
        <v>0</v>
      </c>
      <c r="N53" s="88">
        <v>6334</v>
      </c>
      <c r="O53" s="88">
        <v>132480</v>
      </c>
      <c r="P53" s="88">
        <f t="shared" si="1"/>
        <v>6334</v>
      </c>
      <c r="Q53" s="88">
        <f t="shared" si="2"/>
        <v>126146</v>
      </c>
    </row>
    <row r="54" spans="1:17" x14ac:dyDescent="0.3">
      <c r="A54" s="77">
        <v>148</v>
      </c>
      <c r="B54" s="78">
        <v>19</v>
      </c>
      <c r="C54" s="79" t="s">
        <v>56</v>
      </c>
      <c r="D54" s="87">
        <v>-678015</v>
      </c>
      <c r="E54" s="87">
        <v>-768089</v>
      </c>
      <c r="F54" s="87">
        <v>-835223</v>
      </c>
      <c r="G54" s="87">
        <v>-522890</v>
      </c>
      <c r="H54" s="88">
        <v>-643603</v>
      </c>
      <c r="I54" s="89"/>
      <c r="J54" s="4">
        <f t="shared" si="0"/>
        <v>-120713</v>
      </c>
      <c r="M54" s="88">
        <v>180358</v>
      </c>
      <c r="N54" s="88">
        <v>107671</v>
      </c>
      <c r="O54" s="88">
        <v>-39744</v>
      </c>
      <c r="P54" s="88">
        <f t="shared" si="1"/>
        <v>-72687</v>
      </c>
      <c r="Q54" s="88">
        <f t="shared" si="2"/>
        <v>-147415</v>
      </c>
    </row>
    <row r="55" spans="1:17" x14ac:dyDescent="0.3">
      <c r="A55" s="77">
        <v>149</v>
      </c>
      <c r="B55" s="78">
        <v>1</v>
      </c>
      <c r="C55" s="79" t="s">
        <v>57</v>
      </c>
      <c r="D55" s="87">
        <v>-1115005</v>
      </c>
      <c r="E55" s="87">
        <v>-1284588</v>
      </c>
      <c r="F55" s="87">
        <v>-1414077</v>
      </c>
      <c r="G55" s="87">
        <v>-1404981</v>
      </c>
      <c r="H55" s="88">
        <v>-1464504</v>
      </c>
      <c r="I55" s="89"/>
      <c r="J55" s="4">
        <f t="shared" si="0"/>
        <v>-59523</v>
      </c>
      <c r="M55" s="88">
        <v>20868</v>
      </c>
      <c r="N55" s="88">
        <v>-26918</v>
      </c>
      <c r="O55" s="88">
        <v>23184</v>
      </c>
      <c r="P55" s="88">
        <f t="shared" si="1"/>
        <v>-47786</v>
      </c>
      <c r="Q55" s="88">
        <f t="shared" si="2"/>
        <v>50102</v>
      </c>
    </row>
    <row r="56" spans="1:17" x14ac:dyDescent="0.3">
      <c r="A56" s="77">
        <v>151</v>
      </c>
      <c r="B56" s="78">
        <v>14</v>
      </c>
      <c r="C56" s="79" t="s">
        <v>58</v>
      </c>
      <c r="D56" s="87">
        <v>-508908</v>
      </c>
      <c r="E56" s="87">
        <v>-518933</v>
      </c>
      <c r="F56" s="87">
        <v>-491266</v>
      </c>
      <c r="G56" s="87">
        <v>-430411</v>
      </c>
      <c r="H56" s="88">
        <v>-501585</v>
      </c>
      <c r="I56" s="89"/>
      <c r="J56" s="4">
        <f t="shared" si="0"/>
        <v>-71174</v>
      </c>
      <c r="M56" s="88">
        <v>89434</v>
      </c>
      <c r="N56" s="88">
        <v>-11084</v>
      </c>
      <c r="O56" s="88">
        <v>-3312</v>
      </c>
      <c r="P56" s="88">
        <f t="shared" si="1"/>
        <v>-100518</v>
      </c>
      <c r="Q56" s="88">
        <f t="shared" si="2"/>
        <v>7772</v>
      </c>
    </row>
    <row r="57" spans="1:17" x14ac:dyDescent="0.3">
      <c r="A57" s="77">
        <v>152</v>
      </c>
      <c r="B57" s="78">
        <v>14</v>
      </c>
      <c r="C57" s="79" t="s">
        <v>59</v>
      </c>
      <c r="D57" s="87">
        <v>83201</v>
      </c>
      <c r="E57" s="87">
        <v>-1896</v>
      </c>
      <c r="F57" s="87">
        <v>105304</v>
      </c>
      <c r="G57" s="87">
        <v>209434</v>
      </c>
      <c r="H57" s="88">
        <v>284434</v>
      </c>
      <c r="I57" s="89"/>
      <c r="J57" s="4">
        <f t="shared" si="0"/>
        <v>75000</v>
      </c>
      <c r="M57" s="88">
        <v>86452</v>
      </c>
      <c r="N57" s="88">
        <v>4750</v>
      </c>
      <c r="O57" s="88">
        <v>-48024</v>
      </c>
      <c r="P57" s="88">
        <f t="shared" si="1"/>
        <v>-81702</v>
      </c>
      <c r="Q57" s="88">
        <f t="shared" si="2"/>
        <v>-52774</v>
      </c>
    </row>
    <row r="58" spans="1:17" x14ac:dyDescent="0.3">
      <c r="A58" s="77">
        <v>153</v>
      </c>
      <c r="B58" s="78">
        <v>9</v>
      </c>
      <c r="C58" s="79" t="s">
        <v>60</v>
      </c>
      <c r="D58" s="87">
        <v>-1173353</v>
      </c>
      <c r="E58" s="87">
        <v>-1241687</v>
      </c>
      <c r="F58" s="87">
        <v>-856118</v>
      </c>
      <c r="G58" s="87">
        <v>159101</v>
      </c>
      <c r="H58" s="88">
        <v>-251106</v>
      </c>
      <c r="I58" s="89"/>
      <c r="J58" s="4">
        <f t="shared" si="0"/>
        <v>-410207</v>
      </c>
      <c r="M58" s="88">
        <v>828752</v>
      </c>
      <c r="N58" s="88">
        <v>178926</v>
      </c>
      <c r="O58" s="88">
        <v>462024</v>
      </c>
      <c r="P58" s="88">
        <f t="shared" si="1"/>
        <v>-649826</v>
      </c>
      <c r="Q58" s="88">
        <f t="shared" si="2"/>
        <v>283098</v>
      </c>
    </row>
    <row r="59" spans="1:17" x14ac:dyDescent="0.3">
      <c r="A59" s="77">
        <v>165</v>
      </c>
      <c r="B59" s="78">
        <v>5</v>
      </c>
      <c r="C59" s="79" t="s">
        <v>61</v>
      </c>
      <c r="D59" s="87">
        <v>-2047241</v>
      </c>
      <c r="E59" s="87">
        <v>-2158906</v>
      </c>
      <c r="F59" s="87">
        <v>-2028508</v>
      </c>
      <c r="G59" s="87">
        <v>-1853211</v>
      </c>
      <c r="H59" s="88">
        <v>-2126254</v>
      </c>
      <c r="I59" s="89"/>
      <c r="J59" s="4">
        <f t="shared" si="0"/>
        <v>-273043</v>
      </c>
      <c r="M59" s="88">
        <v>244451</v>
      </c>
      <c r="N59" s="88">
        <v>-20584</v>
      </c>
      <c r="O59" s="88">
        <v>-43056</v>
      </c>
      <c r="P59" s="88">
        <f t="shared" si="1"/>
        <v>-265035</v>
      </c>
      <c r="Q59" s="88">
        <f t="shared" si="2"/>
        <v>-22472</v>
      </c>
    </row>
    <row r="60" spans="1:17" x14ac:dyDescent="0.3">
      <c r="A60" s="77">
        <v>167</v>
      </c>
      <c r="B60" s="78">
        <v>12</v>
      </c>
      <c r="C60" s="79" t="s">
        <v>62</v>
      </c>
      <c r="D60" s="87">
        <v>-85859</v>
      </c>
      <c r="E60" s="87">
        <v>-761621</v>
      </c>
      <c r="F60" s="87">
        <v>197249</v>
      </c>
      <c r="G60" s="87">
        <v>3410147</v>
      </c>
      <c r="H60" s="88">
        <v>2877872</v>
      </c>
      <c r="I60" s="89"/>
      <c r="J60" s="4">
        <f t="shared" si="0"/>
        <v>-532275</v>
      </c>
      <c r="M60" s="88">
        <v>3307553</v>
      </c>
      <c r="N60" s="88">
        <v>2675963</v>
      </c>
      <c r="O60" s="88">
        <v>1970640</v>
      </c>
      <c r="P60" s="88">
        <f t="shared" si="1"/>
        <v>-631590</v>
      </c>
      <c r="Q60" s="88">
        <f t="shared" si="2"/>
        <v>-705323</v>
      </c>
    </row>
    <row r="61" spans="1:17" x14ac:dyDescent="0.3">
      <c r="A61" s="77">
        <v>169</v>
      </c>
      <c r="B61" s="78">
        <v>5</v>
      </c>
      <c r="C61" s="79" t="s">
        <v>63</v>
      </c>
      <c r="D61" s="87">
        <v>-1291424</v>
      </c>
      <c r="E61" s="87">
        <v>-1197192</v>
      </c>
      <c r="F61" s="87">
        <v>-1291803</v>
      </c>
      <c r="G61" s="87">
        <v>-1221396</v>
      </c>
      <c r="H61" s="88">
        <v>-1306479</v>
      </c>
      <c r="I61" s="89"/>
      <c r="J61" s="4">
        <f t="shared" si="0"/>
        <v>-85083</v>
      </c>
      <c r="M61" s="88">
        <v>71547</v>
      </c>
      <c r="N61" s="88">
        <v>4750</v>
      </c>
      <c r="O61" s="88">
        <v>-19872</v>
      </c>
      <c r="P61" s="88">
        <f t="shared" si="1"/>
        <v>-66797</v>
      </c>
      <c r="Q61" s="88">
        <f t="shared" si="2"/>
        <v>-24622</v>
      </c>
    </row>
    <row r="62" spans="1:17" x14ac:dyDescent="0.3">
      <c r="A62" s="77">
        <v>171</v>
      </c>
      <c r="B62" s="78">
        <v>11</v>
      </c>
      <c r="C62" s="79" t="s">
        <v>64</v>
      </c>
      <c r="D62" s="87">
        <v>-135669</v>
      </c>
      <c r="E62" s="87">
        <v>-329192</v>
      </c>
      <c r="F62" s="87">
        <v>135400</v>
      </c>
      <c r="G62" s="87">
        <v>382410</v>
      </c>
      <c r="H62" s="88">
        <v>36919</v>
      </c>
      <c r="I62" s="89"/>
      <c r="J62" s="4">
        <f t="shared" si="0"/>
        <v>-345491</v>
      </c>
      <c r="M62" s="88">
        <v>375622</v>
      </c>
      <c r="N62" s="88">
        <v>-52252</v>
      </c>
      <c r="O62" s="88">
        <v>-155664</v>
      </c>
      <c r="P62" s="88">
        <f t="shared" si="1"/>
        <v>-427874</v>
      </c>
      <c r="Q62" s="88">
        <f t="shared" si="2"/>
        <v>-103412</v>
      </c>
    </row>
    <row r="63" spans="1:17" x14ac:dyDescent="0.3">
      <c r="A63" s="77">
        <v>172</v>
      </c>
      <c r="B63" s="78">
        <v>13</v>
      </c>
      <c r="C63" s="79" t="s">
        <v>65</v>
      </c>
      <c r="D63" s="87">
        <v>78790</v>
      </c>
      <c r="E63" s="87">
        <v>92095</v>
      </c>
      <c r="F63" s="87">
        <v>534161</v>
      </c>
      <c r="G63" s="87">
        <v>866871</v>
      </c>
      <c r="H63" s="88">
        <v>114612</v>
      </c>
      <c r="I63" s="89"/>
      <c r="J63" s="4">
        <f t="shared" si="0"/>
        <v>-752259</v>
      </c>
      <c r="M63" s="88">
        <v>858562</v>
      </c>
      <c r="N63" s="88">
        <v>-61753</v>
      </c>
      <c r="O63" s="88">
        <v>165600</v>
      </c>
      <c r="P63" s="88">
        <f t="shared" si="1"/>
        <v>-920315</v>
      </c>
      <c r="Q63" s="88">
        <f t="shared" si="2"/>
        <v>227353</v>
      </c>
    </row>
    <row r="64" spans="1:17" x14ac:dyDescent="0.3">
      <c r="A64" s="77">
        <v>176</v>
      </c>
      <c r="B64" s="78">
        <v>12</v>
      </c>
      <c r="C64" s="79" t="s">
        <v>66</v>
      </c>
      <c r="D64" s="87">
        <v>-103558</v>
      </c>
      <c r="E64" s="87">
        <v>-88163</v>
      </c>
      <c r="F64" s="87">
        <v>-50417</v>
      </c>
      <c r="G64" s="87">
        <v>125479</v>
      </c>
      <c r="H64" s="88">
        <v>-67832</v>
      </c>
      <c r="I64" s="89"/>
      <c r="J64" s="4">
        <f t="shared" si="0"/>
        <v>-193311</v>
      </c>
      <c r="M64" s="88">
        <v>102848</v>
      </c>
      <c r="N64" s="88">
        <v>-57003</v>
      </c>
      <c r="O64" s="88">
        <v>-23184</v>
      </c>
      <c r="P64" s="88">
        <f t="shared" si="1"/>
        <v>-159851</v>
      </c>
      <c r="Q64" s="88">
        <f t="shared" si="2"/>
        <v>33819</v>
      </c>
    </row>
    <row r="65" spans="1:17" x14ac:dyDescent="0.3">
      <c r="A65" s="77">
        <v>177</v>
      </c>
      <c r="B65" s="78">
        <v>6</v>
      </c>
      <c r="C65" s="79" t="s">
        <v>67</v>
      </c>
      <c r="D65" s="87">
        <v>-479945</v>
      </c>
      <c r="E65" s="87">
        <v>-451851</v>
      </c>
      <c r="F65" s="87">
        <v>-513354</v>
      </c>
      <c r="G65" s="87">
        <v>-493467</v>
      </c>
      <c r="H65" s="88">
        <v>-499377</v>
      </c>
      <c r="I65" s="89"/>
      <c r="J65" s="4">
        <f t="shared" si="0"/>
        <v>-5910</v>
      </c>
      <c r="M65" s="88">
        <v>0</v>
      </c>
      <c r="N65" s="88">
        <v>0</v>
      </c>
      <c r="O65" s="88">
        <v>0</v>
      </c>
      <c r="P65" s="88">
        <f t="shared" si="1"/>
        <v>0</v>
      </c>
      <c r="Q65" s="88">
        <f t="shared" si="2"/>
        <v>0</v>
      </c>
    </row>
    <row r="66" spans="1:17" x14ac:dyDescent="0.3">
      <c r="A66" s="77">
        <v>178</v>
      </c>
      <c r="B66" s="78">
        <v>10</v>
      </c>
      <c r="C66" s="79" t="s">
        <v>68</v>
      </c>
      <c r="D66" s="87">
        <v>-581018</v>
      </c>
      <c r="E66" s="87">
        <v>-712040</v>
      </c>
      <c r="F66" s="87">
        <v>-215485</v>
      </c>
      <c r="G66" s="87">
        <v>-547268</v>
      </c>
      <c r="H66" s="88">
        <v>-950878</v>
      </c>
      <c r="I66" s="89"/>
      <c r="J66" s="4">
        <f t="shared" si="0"/>
        <v>-403610</v>
      </c>
      <c r="M66" s="88">
        <v>122226</v>
      </c>
      <c r="N66" s="88">
        <v>-308765</v>
      </c>
      <c r="O66" s="88">
        <v>-67896</v>
      </c>
      <c r="P66" s="88">
        <f t="shared" si="1"/>
        <v>-430991</v>
      </c>
      <c r="Q66" s="88">
        <f t="shared" si="2"/>
        <v>240869</v>
      </c>
    </row>
    <row r="67" spans="1:17" x14ac:dyDescent="0.3">
      <c r="A67" s="77">
        <v>179</v>
      </c>
      <c r="B67" s="78">
        <v>13</v>
      </c>
      <c r="C67" s="79" t="s">
        <v>69</v>
      </c>
      <c r="D67" s="87">
        <v>-22721521</v>
      </c>
      <c r="E67" s="87">
        <v>-23235940</v>
      </c>
      <c r="F67" s="87">
        <v>-23112101</v>
      </c>
      <c r="G67" s="87">
        <v>-23718006</v>
      </c>
      <c r="H67" s="88">
        <v>-24942284</v>
      </c>
      <c r="I67" s="89"/>
      <c r="J67" s="4">
        <f t="shared" si="0"/>
        <v>-1224278</v>
      </c>
      <c r="M67" s="88">
        <v>2353594</v>
      </c>
      <c r="N67" s="88">
        <v>2313362</v>
      </c>
      <c r="O67" s="88">
        <v>1574856</v>
      </c>
      <c r="P67" s="88">
        <f t="shared" si="1"/>
        <v>-40232</v>
      </c>
      <c r="Q67" s="88">
        <f t="shared" si="2"/>
        <v>-738506</v>
      </c>
    </row>
    <row r="68" spans="1:17" x14ac:dyDescent="0.3">
      <c r="A68" s="77">
        <v>181</v>
      </c>
      <c r="B68" s="78">
        <v>4</v>
      </c>
      <c r="C68" s="79" t="s">
        <v>70</v>
      </c>
      <c r="D68" s="87">
        <v>-369016</v>
      </c>
      <c r="E68" s="87">
        <v>-381083</v>
      </c>
      <c r="F68" s="87">
        <v>-398405</v>
      </c>
      <c r="G68" s="87">
        <v>-390476</v>
      </c>
      <c r="H68" s="88">
        <v>-387771</v>
      </c>
      <c r="I68" s="89"/>
      <c r="J68" s="4">
        <f t="shared" si="0"/>
        <v>2705</v>
      </c>
      <c r="M68" s="88">
        <v>0</v>
      </c>
      <c r="N68" s="88">
        <v>0</v>
      </c>
      <c r="O68" s="88">
        <v>86112</v>
      </c>
      <c r="P68" s="88">
        <f t="shared" si="1"/>
        <v>0</v>
      </c>
      <c r="Q68" s="88">
        <f t="shared" si="2"/>
        <v>86112</v>
      </c>
    </row>
    <row r="69" spans="1:17" x14ac:dyDescent="0.3">
      <c r="A69" s="77">
        <v>182</v>
      </c>
      <c r="B69" s="78">
        <v>13</v>
      </c>
      <c r="C69" s="79" t="s">
        <v>71</v>
      </c>
      <c r="D69" s="87">
        <v>-2110897</v>
      </c>
      <c r="E69" s="87">
        <v>-1454619</v>
      </c>
      <c r="F69" s="87">
        <v>-1198240</v>
      </c>
      <c r="G69" s="87">
        <v>-1387139</v>
      </c>
      <c r="H69" s="88">
        <v>-2051708</v>
      </c>
      <c r="I69" s="89"/>
      <c r="J69" s="4">
        <f t="shared" si="0"/>
        <v>-664569</v>
      </c>
      <c r="M69" s="88">
        <v>479960</v>
      </c>
      <c r="N69" s="88">
        <v>-31668</v>
      </c>
      <c r="O69" s="88">
        <v>-448776</v>
      </c>
      <c r="P69" s="88">
        <f t="shared" si="1"/>
        <v>-511628</v>
      </c>
      <c r="Q69" s="88">
        <f t="shared" si="2"/>
        <v>-417108</v>
      </c>
    </row>
    <row r="70" spans="1:17" x14ac:dyDescent="0.3">
      <c r="A70" s="77">
        <v>186</v>
      </c>
      <c r="B70" s="78">
        <v>1</v>
      </c>
      <c r="C70" s="79" t="s">
        <v>72</v>
      </c>
      <c r="D70" s="87">
        <v>-349842</v>
      </c>
      <c r="E70" s="87">
        <v>-479588</v>
      </c>
      <c r="F70" s="87">
        <v>-87778</v>
      </c>
      <c r="G70" s="87">
        <v>2247176</v>
      </c>
      <c r="H70" s="88">
        <v>1326411</v>
      </c>
      <c r="I70" s="89"/>
      <c r="J70" s="4">
        <f t="shared" si="0"/>
        <v>-920765</v>
      </c>
      <c r="M70" s="88">
        <v>2444518</v>
      </c>
      <c r="N70" s="88">
        <v>1469404</v>
      </c>
      <c r="O70" s="88">
        <v>230184</v>
      </c>
      <c r="P70" s="88">
        <f t="shared" si="1"/>
        <v>-975114</v>
      </c>
      <c r="Q70" s="88">
        <f t="shared" si="2"/>
        <v>-1239220</v>
      </c>
    </row>
    <row r="71" spans="1:17" x14ac:dyDescent="0.3">
      <c r="A71" s="77">
        <v>202</v>
      </c>
      <c r="B71" s="78">
        <v>2</v>
      </c>
      <c r="C71" s="79" t="s">
        <v>73</v>
      </c>
      <c r="D71" s="87">
        <v>-3482000</v>
      </c>
      <c r="E71" s="87">
        <v>-3931939</v>
      </c>
      <c r="F71" s="87">
        <v>-3921997</v>
      </c>
      <c r="G71" s="87">
        <v>-3704023</v>
      </c>
      <c r="H71" s="88">
        <v>-4201499</v>
      </c>
      <c r="I71" s="89"/>
      <c r="J71" s="4">
        <f t="shared" si="0"/>
        <v>-497476</v>
      </c>
      <c r="M71" s="88">
        <v>256376</v>
      </c>
      <c r="N71" s="88">
        <v>0</v>
      </c>
      <c r="O71" s="88">
        <v>298080</v>
      </c>
      <c r="P71" s="88">
        <f t="shared" si="1"/>
        <v>-256376</v>
      </c>
      <c r="Q71" s="88">
        <f t="shared" si="2"/>
        <v>298080</v>
      </c>
    </row>
    <row r="72" spans="1:17" x14ac:dyDescent="0.3">
      <c r="A72" s="77">
        <v>204</v>
      </c>
      <c r="B72" s="78">
        <v>11</v>
      </c>
      <c r="C72" s="79" t="s">
        <v>74</v>
      </c>
      <c r="D72" s="87">
        <v>-578178</v>
      </c>
      <c r="E72" s="87">
        <v>-603494</v>
      </c>
      <c r="F72" s="87">
        <v>-605508</v>
      </c>
      <c r="G72" s="87">
        <v>-651565</v>
      </c>
      <c r="H72" s="88">
        <v>-636029</v>
      </c>
      <c r="I72" s="89"/>
      <c r="J72" s="4">
        <f t="shared" si="0"/>
        <v>15536</v>
      </c>
      <c r="M72" s="88">
        <v>0</v>
      </c>
      <c r="N72" s="88">
        <v>0</v>
      </c>
      <c r="O72" s="88">
        <v>0</v>
      </c>
      <c r="P72" s="88">
        <f t="shared" si="1"/>
        <v>0</v>
      </c>
      <c r="Q72" s="88">
        <f t="shared" si="2"/>
        <v>0</v>
      </c>
    </row>
    <row r="73" spans="1:17" x14ac:dyDescent="0.3">
      <c r="A73" s="77">
        <v>205</v>
      </c>
      <c r="B73" s="78">
        <v>18</v>
      </c>
      <c r="C73" s="79" t="s">
        <v>75</v>
      </c>
      <c r="D73" s="87">
        <v>27918667</v>
      </c>
      <c r="E73" s="87">
        <v>31053934</v>
      </c>
      <c r="F73" s="87">
        <v>32887741</v>
      </c>
      <c r="G73" s="87">
        <v>30949216</v>
      </c>
      <c r="H73" s="88">
        <v>32157969</v>
      </c>
      <c r="I73" s="89"/>
      <c r="J73" s="4">
        <f t="shared" si="0"/>
        <v>1208753</v>
      </c>
      <c r="M73" s="88">
        <v>1168600</v>
      </c>
      <c r="N73" s="88">
        <v>1510574</v>
      </c>
      <c r="O73" s="88">
        <v>1026720</v>
      </c>
      <c r="P73" s="88">
        <f t="shared" si="1"/>
        <v>341974</v>
      </c>
      <c r="Q73" s="88">
        <f t="shared" si="2"/>
        <v>-483854</v>
      </c>
    </row>
    <row r="74" spans="1:17" x14ac:dyDescent="0.3">
      <c r="A74" s="77">
        <v>208</v>
      </c>
      <c r="B74" s="78">
        <v>17</v>
      </c>
      <c r="C74" s="79" t="s">
        <v>76</v>
      </c>
      <c r="D74" s="87">
        <v>-485989</v>
      </c>
      <c r="E74" s="87">
        <v>-58631</v>
      </c>
      <c r="F74" s="87">
        <v>-174024</v>
      </c>
      <c r="G74" s="87">
        <v>-251279</v>
      </c>
      <c r="H74" s="88">
        <v>-472058</v>
      </c>
      <c r="I74" s="89"/>
      <c r="J74" s="4">
        <f t="shared" si="0"/>
        <v>-220779</v>
      </c>
      <c r="M74" s="88">
        <v>228056</v>
      </c>
      <c r="N74" s="88">
        <v>-95004</v>
      </c>
      <c r="O74" s="88">
        <v>-102672</v>
      </c>
      <c r="P74" s="88">
        <f t="shared" si="1"/>
        <v>-323060</v>
      </c>
      <c r="Q74" s="88">
        <f t="shared" si="2"/>
        <v>-7668</v>
      </c>
    </row>
    <row r="75" spans="1:17" x14ac:dyDescent="0.3">
      <c r="A75" s="77">
        <v>211</v>
      </c>
      <c r="B75" s="78">
        <v>6</v>
      </c>
      <c r="C75" s="79" t="s">
        <v>77</v>
      </c>
      <c r="D75" s="87">
        <v>-4056909</v>
      </c>
      <c r="E75" s="87">
        <v>-4305382</v>
      </c>
      <c r="F75" s="87">
        <v>-4313355</v>
      </c>
      <c r="G75" s="87">
        <v>-4196651</v>
      </c>
      <c r="H75" s="88">
        <v>-4695818</v>
      </c>
      <c r="I75" s="89"/>
      <c r="J75" s="4">
        <f t="shared" ref="J75:J138" si="3">H75-G75</f>
        <v>-499167</v>
      </c>
      <c r="M75" s="88">
        <v>253396</v>
      </c>
      <c r="N75" s="88">
        <v>28501</v>
      </c>
      <c r="O75" s="88">
        <v>157320</v>
      </c>
      <c r="P75" s="88">
        <f t="shared" ref="P75:P138" si="4">N75-M75</f>
        <v>-224895</v>
      </c>
      <c r="Q75" s="88">
        <f t="shared" ref="Q75:Q138" si="5">O75-N75</f>
        <v>128819</v>
      </c>
    </row>
    <row r="76" spans="1:17" x14ac:dyDescent="0.3">
      <c r="A76" s="77">
        <v>213</v>
      </c>
      <c r="B76" s="78">
        <v>10</v>
      </c>
      <c r="C76" s="79" t="s">
        <v>78</v>
      </c>
      <c r="D76" s="87">
        <v>-475025</v>
      </c>
      <c r="E76" s="87">
        <v>-344908</v>
      </c>
      <c r="F76" s="87">
        <v>-220712</v>
      </c>
      <c r="G76" s="87">
        <v>-242453</v>
      </c>
      <c r="H76" s="88">
        <v>-194872</v>
      </c>
      <c r="I76" s="89"/>
      <c r="J76" s="4">
        <f t="shared" si="3"/>
        <v>47581</v>
      </c>
      <c r="M76" s="88">
        <v>87943</v>
      </c>
      <c r="N76" s="88">
        <v>28501</v>
      </c>
      <c r="O76" s="88">
        <v>117576</v>
      </c>
      <c r="P76" s="88">
        <f t="shared" si="4"/>
        <v>-59442</v>
      </c>
      <c r="Q76" s="88">
        <f t="shared" si="5"/>
        <v>89075</v>
      </c>
    </row>
    <row r="77" spans="1:17" x14ac:dyDescent="0.3">
      <c r="A77" s="77">
        <v>214</v>
      </c>
      <c r="B77" s="78">
        <v>4</v>
      </c>
      <c r="C77" s="79" t="s">
        <v>79</v>
      </c>
      <c r="D77" s="87">
        <v>-568649</v>
      </c>
      <c r="E77" s="87">
        <v>-647756</v>
      </c>
      <c r="F77" s="87">
        <v>-174638</v>
      </c>
      <c r="G77" s="87">
        <v>899503</v>
      </c>
      <c r="H77" s="88">
        <v>-108149</v>
      </c>
      <c r="I77" s="89"/>
      <c r="J77" s="4">
        <f t="shared" si="3"/>
        <v>-1007652</v>
      </c>
      <c r="M77" s="88">
        <v>1269957</v>
      </c>
      <c r="N77" s="88">
        <v>505108</v>
      </c>
      <c r="O77" s="88">
        <v>-291456</v>
      </c>
      <c r="P77" s="88">
        <f t="shared" si="4"/>
        <v>-764849</v>
      </c>
      <c r="Q77" s="88">
        <f t="shared" si="5"/>
        <v>-796564</v>
      </c>
    </row>
    <row r="78" spans="1:17" x14ac:dyDescent="0.3">
      <c r="A78" s="77">
        <v>216</v>
      </c>
      <c r="B78" s="78">
        <v>13</v>
      </c>
      <c r="C78" s="79" t="s">
        <v>80</v>
      </c>
      <c r="D78" s="87">
        <v>-350406</v>
      </c>
      <c r="E78" s="87">
        <v>-349189</v>
      </c>
      <c r="F78" s="87">
        <v>-264362</v>
      </c>
      <c r="G78" s="87">
        <v>-245328</v>
      </c>
      <c r="H78" s="88">
        <v>-207016</v>
      </c>
      <c r="I78" s="89"/>
      <c r="J78" s="4">
        <f t="shared" si="3"/>
        <v>38312</v>
      </c>
      <c r="M78" s="88">
        <v>-5962</v>
      </c>
      <c r="N78" s="88">
        <v>-7917</v>
      </c>
      <c r="O78" s="88">
        <v>0</v>
      </c>
      <c r="P78" s="88">
        <f t="shared" si="4"/>
        <v>-1955</v>
      </c>
      <c r="Q78" s="88">
        <f t="shared" si="5"/>
        <v>7917</v>
      </c>
    </row>
    <row r="79" spans="1:17" x14ac:dyDescent="0.3">
      <c r="A79" s="77">
        <v>217</v>
      </c>
      <c r="B79" s="78">
        <v>16</v>
      </c>
      <c r="C79" s="79" t="s">
        <v>81</v>
      </c>
      <c r="D79" s="87">
        <v>40606</v>
      </c>
      <c r="E79" s="87">
        <v>95280</v>
      </c>
      <c r="F79" s="87">
        <v>22492</v>
      </c>
      <c r="G79" s="87">
        <v>158208</v>
      </c>
      <c r="H79" s="88">
        <v>33447</v>
      </c>
      <c r="I79" s="89"/>
      <c r="J79" s="4">
        <f t="shared" si="3"/>
        <v>-124761</v>
      </c>
      <c r="M79" s="88">
        <v>152037</v>
      </c>
      <c r="N79" s="88">
        <v>3167</v>
      </c>
      <c r="O79" s="88">
        <v>54648</v>
      </c>
      <c r="P79" s="88">
        <f t="shared" si="4"/>
        <v>-148870</v>
      </c>
      <c r="Q79" s="88">
        <f t="shared" si="5"/>
        <v>51481</v>
      </c>
    </row>
    <row r="80" spans="1:17" x14ac:dyDescent="0.3">
      <c r="A80" s="77">
        <v>218</v>
      </c>
      <c r="B80" s="78">
        <v>14</v>
      </c>
      <c r="C80" s="79" t="s">
        <v>82</v>
      </c>
      <c r="D80" s="87">
        <v>-287088</v>
      </c>
      <c r="E80" s="87">
        <v>-305598</v>
      </c>
      <c r="F80" s="87">
        <v>-278324</v>
      </c>
      <c r="G80" s="87">
        <v>-256986</v>
      </c>
      <c r="H80" s="88">
        <v>-319343</v>
      </c>
      <c r="I80" s="89"/>
      <c r="J80" s="4">
        <f t="shared" si="3"/>
        <v>-62357</v>
      </c>
      <c r="M80" s="88">
        <v>59622</v>
      </c>
      <c r="N80" s="88">
        <v>-25335</v>
      </c>
      <c r="O80" s="88">
        <v>-33120</v>
      </c>
      <c r="P80" s="88">
        <f t="shared" si="4"/>
        <v>-84957</v>
      </c>
      <c r="Q80" s="88">
        <f t="shared" si="5"/>
        <v>-7785</v>
      </c>
    </row>
    <row r="81" spans="1:17" x14ac:dyDescent="0.3">
      <c r="A81" s="77">
        <v>224</v>
      </c>
      <c r="B81" s="78">
        <v>1</v>
      </c>
      <c r="C81" s="79" t="s">
        <v>83</v>
      </c>
      <c r="D81" s="87">
        <v>-414361</v>
      </c>
      <c r="E81" s="87">
        <v>424407</v>
      </c>
      <c r="F81" s="87">
        <v>-283954</v>
      </c>
      <c r="G81" s="87">
        <v>-462354</v>
      </c>
      <c r="H81" s="88">
        <v>-411964</v>
      </c>
      <c r="I81" s="89"/>
      <c r="J81" s="4">
        <f t="shared" si="3"/>
        <v>50390</v>
      </c>
      <c r="M81" s="88">
        <v>137132</v>
      </c>
      <c r="N81" s="88">
        <v>-6333</v>
      </c>
      <c r="O81" s="88">
        <v>-28152</v>
      </c>
      <c r="P81" s="88">
        <f t="shared" si="4"/>
        <v>-143465</v>
      </c>
      <c r="Q81" s="88">
        <f t="shared" si="5"/>
        <v>-21819</v>
      </c>
    </row>
    <row r="82" spans="1:17" x14ac:dyDescent="0.3">
      <c r="A82" s="77">
        <v>226</v>
      </c>
      <c r="B82" s="78">
        <v>13</v>
      </c>
      <c r="C82" s="79" t="s">
        <v>84</v>
      </c>
      <c r="D82" s="87">
        <v>82538</v>
      </c>
      <c r="E82" s="87">
        <v>84792</v>
      </c>
      <c r="F82" s="87">
        <v>3662</v>
      </c>
      <c r="G82" s="87">
        <v>64057</v>
      </c>
      <c r="H82" s="88">
        <v>-20427</v>
      </c>
      <c r="I82" s="89"/>
      <c r="J82" s="4">
        <f t="shared" si="3"/>
        <v>-84484</v>
      </c>
      <c r="M82" s="88">
        <v>56642</v>
      </c>
      <c r="N82" s="88">
        <v>-11084</v>
      </c>
      <c r="O82" s="88">
        <v>4968</v>
      </c>
      <c r="P82" s="88">
        <f t="shared" si="4"/>
        <v>-67726</v>
      </c>
      <c r="Q82" s="88">
        <f t="shared" si="5"/>
        <v>16052</v>
      </c>
    </row>
    <row r="83" spans="1:17" x14ac:dyDescent="0.3">
      <c r="A83" s="77">
        <v>230</v>
      </c>
      <c r="B83" s="78">
        <v>4</v>
      </c>
      <c r="C83" s="79" t="s">
        <v>85</v>
      </c>
      <c r="D83" s="87">
        <v>-402247</v>
      </c>
      <c r="E83" s="87">
        <v>-478171</v>
      </c>
      <c r="F83" s="87">
        <v>-341927</v>
      </c>
      <c r="G83" s="87">
        <v>-403532</v>
      </c>
      <c r="H83" s="88">
        <v>-581126</v>
      </c>
      <c r="I83" s="89"/>
      <c r="J83" s="4">
        <f t="shared" si="3"/>
        <v>-177594</v>
      </c>
      <c r="M83" s="88">
        <v>70056</v>
      </c>
      <c r="N83" s="88">
        <v>-102922</v>
      </c>
      <c r="O83" s="88">
        <v>-52992</v>
      </c>
      <c r="P83" s="88">
        <f t="shared" si="4"/>
        <v>-172978</v>
      </c>
      <c r="Q83" s="88">
        <f t="shared" si="5"/>
        <v>49930</v>
      </c>
    </row>
    <row r="84" spans="1:17" x14ac:dyDescent="0.3">
      <c r="A84" s="77">
        <v>231</v>
      </c>
      <c r="B84" s="78">
        <v>15</v>
      </c>
      <c r="C84" s="79" t="s">
        <v>86</v>
      </c>
      <c r="D84" s="87">
        <v>-201438</v>
      </c>
      <c r="E84" s="87">
        <v>-121915</v>
      </c>
      <c r="F84" s="87">
        <v>-9993</v>
      </c>
      <c r="G84" s="87">
        <v>-16686</v>
      </c>
      <c r="H84" s="88">
        <v>-116222</v>
      </c>
      <c r="I84" s="89"/>
      <c r="J84" s="4">
        <f t="shared" si="3"/>
        <v>-99536</v>
      </c>
      <c r="M84" s="88">
        <v>190791</v>
      </c>
      <c r="N84" s="88">
        <v>107672</v>
      </c>
      <c r="O84" s="88">
        <v>-160632</v>
      </c>
      <c r="P84" s="88">
        <f t="shared" si="4"/>
        <v>-83119</v>
      </c>
      <c r="Q84" s="88">
        <f t="shared" si="5"/>
        <v>-268304</v>
      </c>
    </row>
    <row r="85" spans="1:17" x14ac:dyDescent="0.3">
      <c r="A85" s="77">
        <v>232</v>
      </c>
      <c r="B85" s="78">
        <v>14</v>
      </c>
      <c r="C85" s="79" t="s">
        <v>87</v>
      </c>
      <c r="D85" s="87">
        <v>-589482</v>
      </c>
      <c r="E85" s="87">
        <v>-555482</v>
      </c>
      <c r="F85" s="87">
        <v>-468894</v>
      </c>
      <c r="G85" s="87">
        <v>-199389</v>
      </c>
      <c r="H85" s="88">
        <v>-614221</v>
      </c>
      <c r="I85" s="89"/>
      <c r="J85" s="4">
        <f t="shared" si="3"/>
        <v>-414832</v>
      </c>
      <c r="M85" s="88">
        <v>207188</v>
      </c>
      <c r="N85" s="88">
        <v>-1584</v>
      </c>
      <c r="O85" s="88">
        <v>-3312</v>
      </c>
      <c r="P85" s="88">
        <f t="shared" si="4"/>
        <v>-208772</v>
      </c>
      <c r="Q85" s="88">
        <f t="shared" si="5"/>
        <v>-1728</v>
      </c>
    </row>
    <row r="86" spans="1:17" x14ac:dyDescent="0.3">
      <c r="A86" s="77">
        <v>233</v>
      </c>
      <c r="B86" s="78">
        <v>14</v>
      </c>
      <c r="C86" s="79" t="s">
        <v>88</v>
      </c>
      <c r="D86" s="87">
        <v>-707248</v>
      </c>
      <c r="E86" s="87">
        <v>-348823</v>
      </c>
      <c r="F86" s="87">
        <v>-25849</v>
      </c>
      <c r="G86" s="87">
        <v>147677</v>
      </c>
      <c r="H86" s="88">
        <v>-104635</v>
      </c>
      <c r="I86" s="89"/>
      <c r="J86" s="4">
        <f t="shared" si="3"/>
        <v>-252312</v>
      </c>
      <c r="M86" s="88">
        <v>909241</v>
      </c>
      <c r="N86" s="88">
        <v>644448</v>
      </c>
      <c r="O86" s="88">
        <v>597816</v>
      </c>
      <c r="P86" s="88">
        <f t="shared" si="4"/>
        <v>-264793</v>
      </c>
      <c r="Q86" s="88">
        <f t="shared" si="5"/>
        <v>-46632</v>
      </c>
    </row>
    <row r="87" spans="1:17" x14ac:dyDescent="0.3">
      <c r="A87" s="77">
        <v>235</v>
      </c>
      <c r="B87" s="78">
        <v>1</v>
      </c>
      <c r="C87" s="79" t="s">
        <v>89</v>
      </c>
      <c r="D87" s="87">
        <v>2808288</v>
      </c>
      <c r="E87" s="87">
        <v>2986561</v>
      </c>
      <c r="F87" s="87">
        <v>2945072</v>
      </c>
      <c r="G87" s="87">
        <v>3320201</v>
      </c>
      <c r="H87" s="88">
        <v>3584716</v>
      </c>
      <c r="I87" s="89"/>
      <c r="J87" s="4">
        <f t="shared" si="3"/>
        <v>264515</v>
      </c>
      <c r="M87" s="88">
        <v>184829</v>
      </c>
      <c r="N87" s="88">
        <v>76004</v>
      </c>
      <c r="O87" s="88">
        <v>104328</v>
      </c>
      <c r="P87" s="88">
        <f t="shared" si="4"/>
        <v>-108825</v>
      </c>
      <c r="Q87" s="88">
        <f t="shared" si="5"/>
        <v>28324</v>
      </c>
    </row>
    <row r="88" spans="1:17" x14ac:dyDescent="0.3">
      <c r="A88" s="77">
        <v>236</v>
      </c>
      <c r="B88" s="78">
        <v>16</v>
      </c>
      <c r="C88" s="79" t="s">
        <v>90</v>
      </c>
      <c r="D88" s="87">
        <v>791784</v>
      </c>
      <c r="E88" s="87">
        <v>763780</v>
      </c>
      <c r="F88" s="87">
        <v>936898</v>
      </c>
      <c r="G88" s="87">
        <v>1274704</v>
      </c>
      <c r="H88" s="88">
        <v>996940</v>
      </c>
      <c r="I88" s="89"/>
      <c r="J88" s="4">
        <f t="shared" si="3"/>
        <v>-277764</v>
      </c>
      <c r="M88" s="88">
        <v>-7453</v>
      </c>
      <c r="N88" s="88">
        <v>53836</v>
      </c>
      <c r="O88" s="88">
        <v>-91080</v>
      </c>
      <c r="P88" s="88">
        <f t="shared" si="4"/>
        <v>61289</v>
      </c>
      <c r="Q88" s="88">
        <f t="shared" si="5"/>
        <v>-144916</v>
      </c>
    </row>
    <row r="89" spans="1:17" x14ac:dyDescent="0.3">
      <c r="A89" s="77">
        <v>239</v>
      </c>
      <c r="B89" s="78">
        <v>11</v>
      </c>
      <c r="C89" s="79" t="s">
        <v>91</v>
      </c>
      <c r="D89" s="87">
        <v>-468504</v>
      </c>
      <c r="E89" s="87">
        <v>-529943</v>
      </c>
      <c r="F89" s="87">
        <v>-401742</v>
      </c>
      <c r="G89" s="87">
        <v>-479314</v>
      </c>
      <c r="H89" s="88">
        <v>-598229</v>
      </c>
      <c r="I89" s="89"/>
      <c r="J89" s="4">
        <f t="shared" si="3"/>
        <v>-118915</v>
      </c>
      <c r="M89" s="88">
        <v>77509</v>
      </c>
      <c r="N89" s="88">
        <v>-76004</v>
      </c>
      <c r="O89" s="88">
        <v>0</v>
      </c>
      <c r="P89" s="88">
        <f t="shared" si="4"/>
        <v>-153513</v>
      </c>
      <c r="Q89" s="88">
        <f t="shared" si="5"/>
        <v>76004</v>
      </c>
    </row>
    <row r="90" spans="1:17" x14ac:dyDescent="0.3">
      <c r="A90" s="77">
        <v>240</v>
      </c>
      <c r="B90" s="78">
        <v>19</v>
      </c>
      <c r="C90" s="79" t="s">
        <v>92</v>
      </c>
      <c r="D90" s="87">
        <v>1211424</v>
      </c>
      <c r="E90" s="87">
        <v>574490</v>
      </c>
      <c r="F90" s="87">
        <v>351605</v>
      </c>
      <c r="G90" s="87">
        <v>1742268</v>
      </c>
      <c r="H90" s="88">
        <v>1647243</v>
      </c>
      <c r="I90" s="89"/>
      <c r="J90" s="4">
        <f t="shared" si="3"/>
        <v>-95025</v>
      </c>
      <c r="M90" s="88">
        <v>1010599</v>
      </c>
      <c r="N90" s="88">
        <v>628614</v>
      </c>
      <c r="O90" s="88">
        <v>-357696</v>
      </c>
      <c r="P90" s="88">
        <f t="shared" si="4"/>
        <v>-381985</v>
      </c>
      <c r="Q90" s="88">
        <f t="shared" si="5"/>
        <v>-986310</v>
      </c>
    </row>
    <row r="91" spans="1:17" x14ac:dyDescent="0.3">
      <c r="A91" s="77">
        <v>241</v>
      </c>
      <c r="B91" s="78">
        <v>19</v>
      </c>
      <c r="C91" s="79" t="s">
        <v>93</v>
      </c>
      <c r="D91" s="87">
        <v>-357449</v>
      </c>
      <c r="E91" s="87">
        <v>-401529</v>
      </c>
      <c r="F91" s="87">
        <v>-548192</v>
      </c>
      <c r="G91" s="87">
        <v>-358022</v>
      </c>
      <c r="H91" s="88">
        <v>-392026</v>
      </c>
      <c r="I91" s="89"/>
      <c r="J91" s="4">
        <f t="shared" si="3"/>
        <v>-34004</v>
      </c>
      <c r="M91" s="88">
        <v>-14906</v>
      </c>
      <c r="N91" s="88">
        <v>6334</v>
      </c>
      <c r="O91" s="88">
        <v>36432</v>
      </c>
      <c r="P91" s="88">
        <f t="shared" si="4"/>
        <v>21240</v>
      </c>
      <c r="Q91" s="88">
        <f t="shared" si="5"/>
        <v>30098</v>
      </c>
    </row>
    <row r="92" spans="1:17" x14ac:dyDescent="0.3">
      <c r="A92" s="77">
        <v>244</v>
      </c>
      <c r="B92" s="78">
        <v>17</v>
      </c>
      <c r="C92" s="79" t="s">
        <v>94</v>
      </c>
      <c r="D92" s="87">
        <v>-90146</v>
      </c>
      <c r="E92" s="87">
        <v>151947</v>
      </c>
      <c r="F92" s="87">
        <v>121290</v>
      </c>
      <c r="G92" s="87">
        <v>422383</v>
      </c>
      <c r="H92" s="88">
        <v>573869</v>
      </c>
      <c r="I92" s="89"/>
      <c r="J92" s="4">
        <f t="shared" si="3"/>
        <v>151486</v>
      </c>
      <c r="M92" s="88">
        <v>16396</v>
      </c>
      <c r="N92" s="88">
        <v>57002</v>
      </c>
      <c r="O92" s="88">
        <v>8280</v>
      </c>
      <c r="P92" s="88">
        <f t="shared" si="4"/>
        <v>40606</v>
      </c>
      <c r="Q92" s="88">
        <f t="shared" si="5"/>
        <v>-48722</v>
      </c>
    </row>
    <row r="93" spans="1:17" x14ac:dyDescent="0.3">
      <c r="A93" s="77">
        <v>245</v>
      </c>
      <c r="B93" s="78">
        <v>1</v>
      </c>
      <c r="C93" s="79" t="s">
        <v>95</v>
      </c>
      <c r="D93" s="87">
        <v>-3828544</v>
      </c>
      <c r="E93" s="87">
        <v>-3713655</v>
      </c>
      <c r="F93" s="87">
        <v>-4039132</v>
      </c>
      <c r="G93" s="87">
        <v>-3267942</v>
      </c>
      <c r="H93" s="88">
        <v>-3680008</v>
      </c>
      <c r="I93" s="89"/>
      <c r="J93" s="4">
        <f t="shared" si="3"/>
        <v>-412066</v>
      </c>
      <c r="M93" s="88">
        <v>1295297</v>
      </c>
      <c r="N93" s="88">
        <v>696701</v>
      </c>
      <c r="O93" s="88">
        <v>564696</v>
      </c>
      <c r="P93" s="88">
        <f t="shared" si="4"/>
        <v>-598596</v>
      </c>
      <c r="Q93" s="88">
        <f t="shared" si="5"/>
        <v>-132005</v>
      </c>
    </row>
    <row r="94" spans="1:17" x14ac:dyDescent="0.3">
      <c r="A94" s="77">
        <v>249</v>
      </c>
      <c r="B94" s="78">
        <v>13</v>
      </c>
      <c r="C94" s="79" t="s">
        <v>96</v>
      </c>
      <c r="D94" s="87">
        <v>-9609</v>
      </c>
      <c r="E94" s="87">
        <v>-36911</v>
      </c>
      <c r="F94" s="87">
        <v>291328</v>
      </c>
      <c r="G94" s="87">
        <v>544585</v>
      </c>
      <c r="H94" s="88">
        <v>-68802</v>
      </c>
      <c r="I94" s="89"/>
      <c r="J94" s="4">
        <f t="shared" si="3"/>
        <v>-613387</v>
      </c>
      <c r="M94" s="88">
        <v>542564</v>
      </c>
      <c r="N94" s="88">
        <v>-229594</v>
      </c>
      <c r="O94" s="88">
        <v>-258336</v>
      </c>
      <c r="P94" s="88">
        <f t="shared" si="4"/>
        <v>-772158</v>
      </c>
      <c r="Q94" s="88">
        <f t="shared" si="5"/>
        <v>-28742</v>
      </c>
    </row>
    <row r="95" spans="1:17" x14ac:dyDescent="0.3">
      <c r="A95" s="77">
        <v>250</v>
      </c>
      <c r="B95" s="78">
        <v>6</v>
      </c>
      <c r="C95" s="79" t="s">
        <v>97</v>
      </c>
      <c r="D95" s="87">
        <v>-375211</v>
      </c>
      <c r="E95" s="87">
        <v>-371323</v>
      </c>
      <c r="F95" s="87">
        <v>-357960</v>
      </c>
      <c r="G95" s="87">
        <v>-391263</v>
      </c>
      <c r="H95" s="88">
        <v>-377942</v>
      </c>
      <c r="I95" s="89"/>
      <c r="J95" s="4">
        <f t="shared" si="3"/>
        <v>13321</v>
      </c>
      <c r="M95" s="88">
        <v>0</v>
      </c>
      <c r="N95" s="88">
        <v>15834</v>
      </c>
      <c r="O95" s="88">
        <v>13248</v>
      </c>
      <c r="P95" s="88">
        <f t="shared" si="4"/>
        <v>15834</v>
      </c>
      <c r="Q95" s="88">
        <f t="shared" si="5"/>
        <v>-2586</v>
      </c>
    </row>
    <row r="96" spans="1:17" x14ac:dyDescent="0.3">
      <c r="A96" s="77">
        <v>256</v>
      </c>
      <c r="B96" s="78">
        <v>13</v>
      </c>
      <c r="C96" s="79" t="s">
        <v>98</v>
      </c>
      <c r="D96" s="87">
        <v>252937</v>
      </c>
      <c r="E96" s="87">
        <v>184477</v>
      </c>
      <c r="F96" s="87">
        <v>525748</v>
      </c>
      <c r="G96" s="87">
        <v>515497</v>
      </c>
      <c r="H96" s="88">
        <v>574484</v>
      </c>
      <c r="I96" s="89"/>
      <c r="J96" s="4">
        <f t="shared" si="3"/>
        <v>58987</v>
      </c>
      <c r="M96" s="88">
        <v>0</v>
      </c>
      <c r="N96" s="88">
        <v>0</v>
      </c>
      <c r="O96" s="88">
        <v>0</v>
      </c>
      <c r="P96" s="88">
        <f t="shared" si="4"/>
        <v>0</v>
      </c>
      <c r="Q96" s="88">
        <f t="shared" si="5"/>
        <v>0</v>
      </c>
    </row>
    <row r="97" spans="1:17" x14ac:dyDescent="0.3">
      <c r="A97" s="77">
        <v>257</v>
      </c>
      <c r="B97" s="78">
        <v>1</v>
      </c>
      <c r="C97" s="79" t="s">
        <v>99</v>
      </c>
      <c r="D97" s="87">
        <v>-2548784</v>
      </c>
      <c r="E97" s="87">
        <v>-1716330</v>
      </c>
      <c r="F97" s="87">
        <v>-2499682</v>
      </c>
      <c r="G97" s="87">
        <v>-2500129</v>
      </c>
      <c r="H97" s="88">
        <v>-1932045</v>
      </c>
      <c r="I97" s="89"/>
      <c r="J97" s="4">
        <f t="shared" si="3"/>
        <v>568084</v>
      </c>
      <c r="M97" s="88">
        <v>335376</v>
      </c>
      <c r="N97" s="88">
        <v>945296</v>
      </c>
      <c r="O97" s="88">
        <v>190440</v>
      </c>
      <c r="P97" s="88">
        <f t="shared" si="4"/>
        <v>609920</v>
      </c>
      <c r="Q97" s="88">
        <f t="shared" si="5"/>
        <v>-754856</v>
      </c>
    </row>
    <row r="98" spans="1:17" x14ac:dyDescent="0.3">
      <c r="A98" s="77">
        <v>260</v>
      </c>
      <c r="B98" s="78">
        <v>12</v>
      </c>
      <c r="C98" s="79" t="s">
        <v>100</v>
      </c>
      <c r="D98" s="87">
        <v>-1126957</v>
      </c>
      <c r="E98" s="87">
        <v>-924227</v>
      </c>
      <c r="F98" s="87">
        <v>-99920</v>
      </c>
      <c r="G98" s="87">
        <v>342311</v>
      </c>
      <c r="H98" s="88">
        <v>-877167</v>
      </c>
      <c r="I98" s="89"/>
      <c r="J98" s="4">
        <f t="shared" si="3"/>
        <v>-1219478</v>
      </c>
      <c r="M98" s="88">
        <v>1018053</v>
      </c>
      <c r="N98" s="88">
        <v>-60170</v>
      </c>
      <c r="O98" s="88">
        <v>-57960</v>
      </c>
      <c r="P98" s="88">
        <f t="shared" si="4"/>
        <v>-1078223</v>
      </c>
      <c r="Q98" s="88">
        <f t="shared" si="5"/>
        <v>2210</v>
      </c>
    </row>
    <row r="99" spans="1:17" x14ac:dyDescent="0.3">
      <c r="A99" s="77">
        <v>261</v>
      </c>
      <c r="B99" s="78">
        <v>19</v>
      </c>
      <c r="C99" s="79" t="s">
        <v>101</v>
      </c>
      <c r="D99" s="87">
        <v>221131</v>
      </c>
      <c r="E99" s="87">
        <v>299533</v>
      </c>
      <c r="F99" s="87">
        <v>159900</v>
      </c>
      <c r="G99" s="87">
        <v>367093</v>
      </c>
      <c r="H99" s="88">
        <v>459504</v>
      </c>
      <c r="I99" s="89"/>
      <c r="J99" s="4">
        <f t="shared" si="3"/>
        <v>92411</v>
      </c>
      <c r="M99" s="88">
        <v>29811</v>
      </c>
      <c r="N99" s="88">
        <v>68087</v>
      </c>
      <c r="O99" s="88">
        <v>23184</v>
      </c>
      <c r="P99" s="88">
        <f t="shared" si="4"/>
        <v>38276</v>
      </c>
      <c r="Q99" s="88">
        <f t="shared" si="5"/>
        <v>-44903</v>
      </c>
    </row>
    <row r="100" spans="1:17" x14ac:dyDescent="0.3">
      <c r="A100" s="77">
        <v>263</v>
      </c>
      <c r="B100" s="78">
        <v>11</v>
      </c>
      <c r="C100" s="79" t="s">
        <v>102</v>
      </c>
      <c r="D100" s="87">
        <v>-354103</v>
      </c>
      <c r="E100" s="87">
        <v>-383492</v>
      </c>
      <c r="F100" s="87">
        <v>-553205</v>
      </c>
      <c r="G100" s="87">
        <v>-477679</v>
      </c>
      <c r="H100" s="88">
        <v>-409877</v>
      </c>
      <c r="I100" s="89"/>
      <c r="J100" s="4">
        <f t="shared" si="3"/>
        <v>67802</v>
      </c>
      <c r="M100" s="88">
        <v>65584</v>
      </c>
      <c r="N100" s="88">
        <v>20585</v>
      </c>
      <c r="O100" s="88">
        <v>3312</v>
      </c>
      <c r="P100" s="88">
        <f t="shared" si="4"/>
        <v>-44999</v>
      </c>
      <c r="Q100" s="88">
        <f t="shared" si="5"/>
        <v>-17273</v>
      </c>
    </row>
    <row r="101" spans="1:17" x14ac:dyDescent="0.3">
      <c r="A101" s="77">
        <v>265</v>
      </c>
      <c r="B101" s="78">
        <v>13</v>
      </c>
      <c r="C101" s="79" t="s">
        <v>103</v>
      </c>
      <c r="D101" s="87">
        <v>-292077</v>
      </c>
      <c r="E101" s="87">
        <v>-296645</v>
      </c>
      <c r="F101" s="87">
        <v>-283874</v>
      </c>
      <c r="G101" s="87">
        <v>-274269</v>
      </c>
      <c r="H101" s="88">
        <v>-276283</v>
      </c>
      <c r="I101" s="89"/>
      <c r="J101" s="4">
        <f t="shared" si="3"/>
        <v>-2014</v>
      </c>
      <c r="M101" s="88">
        <v>0</v>
      </c>
      <c r="N101" s="88">
        <v>0</v>
      </c>
      <c r="O101" s="88">
        <v>0</v>
      </c>
      <c r="P101" s="88">
        <f t="shared" si="4"/>
        <v>0</v>
      </c>
      <c r="Q101" s="88">
        <f t="shared" si="5"/>
        <v>0</v>
      </c>
    </row>
    <row r="102" spans="1:17" x14ac:dyDescent="0.3">
      <c r="A102" s="77">
        <v>271</v>
      </c>
      <c r="B102" s="78">
        <v>4</v>
      </c>
      <c r="C102" s="79" t="s">
        <v>104</v>
      </c>
      <c r="D102" s="87">
        <v>-526308</v>
      </c>
      <c r="E102" s="87">
        <v>-287900</v>
      </c>
      <c r="F102" s="87">
        <v>-445196</v>
      </c>
      <c r="G102" s="87">
        <v>-282250</v>
      </c>
      <c r="H102" s="88">
        <v>-322765</v>
      </c>
      <c r="I102" s="89"/>
      <c r="J102" s="4">
        <f t="shared" si="3"/>
        <v>-40515</v>
      </c>
      <c r="M102" s="88">
        <v>44716</v>
      </c>
      <c r="N102" s="88">
        <v>17418</v>
      </c>
      <c r="O102" s="88">
        <v>-29808</v>
      </c>
      <c r="P102" s="88">
        <f t="shared" si="4"/>
        <v>-27298</v>
      </c>
      <c r="Q102" s="88">
        <f t="shared" si="5"/>
        <v>-47226</v>
      </c>
    </row>
    <row r="103" spans="1:17" x14ac:dyDescent="0.3">
      <c r="A103" s="77">
        <v>272</v>
      </c>
      <c r="B103" s="78">
        <v>16</v>
      </c>
      <c r="C103" s="79" t="s">
        <v>105</v>
      </c>
      <c r="D103" s="87">
        <v>-1143709</v>
      </c>
      <c r="E103" s="87">
        <v>-969041</v>
      </c>
      <c r="F103" s="87">
        <v>-450175</v>
      </c>
      <c r="G103" s="87">
        <v>843889</v>
      </c>
      <c r="H103" s="88">
        <v>1078792</v>
      </c>
      <c r="I103" s="89"/>
      <c r="J103" s="4">
        <f t="shared" si="3"/>
        <v>234903</v>
      </c>
      <c r="M103" s="88">
        <v>1612786</v>
      </c>
      <c r="N103" s="88">
        <v>1390234</v>
      </c>
      <c r="O103" s="88">
        <v>1092960</v>
      </c>
      <c r="P103" s="88">
        <f t="shared" si="4"/>
        <v>-222552</v>
      </c>
      <c r="Q103" s="88">
        <f t="shared" si="5"/>
        <v>-297274</v>
      </c>
    </row>
    <row r="104" spans="1:17" x14ac:dyDescent="0.3">
      <c r="A104" s="77">
        <v>273</v>
      </c>
      <c r="B104" s="78">
        <v>19</v>
      </c>
      <c r="C104" s="79" t="s">
        <v>106</v>
      </c>
      <c r="D104" s="87">
        <v>-220393</v>
      </c>
      <c r="E104" s="87">
        <v>-273756</v>
      </c>
      <c r="F104" s="87">
        <v>-289918</v>
      </c>
      <c r="G104" s="87">
        <v>-257307</v>
      </c>
      <c r="H104" s="88">
        <v>-242125</v>
      </c>
      <c r="I104" s="89"/>
      <c r="J104" s="4">
        <f t="shared" si="3"/>
        <v>15182</v>
      </c>
      <c r="M104" s="88">
        <v>14906</v>
      </c>
      <c r="N104" s="88">
        <v>-11084</v>
      </c>
      <c r="O104" s="88">
        <v>-8280</v>
      </c>
      <c r="P104" s="88">
        <f t="shared" si="4"/>
        <v>-25990</v>
      </c>
      <c r="Q104" s="88">
        <f t="shared" si="5"/>
        <v>2804</v>
      </c>
    </row>
    <row r="105" spans="1:17" x14ac:dyDescent="0.3">
      <c r="A105" s="77">
        <v>275</v>
      </c>
      <c r="B105" s="78">
        <v>13</v>
      </c>
      <c r="C105" s="79" t="s">
        <v>107</v>
      </c>
      <c r="D105" s="87">
        <v>-20093</v>
      </c>
      <c r="E105" s="87">
        <v>-99691</v>
      </c>
      <c r="F105" s="87">
        <v>62851</v>
      </c>
      <c r="G105" s="87">
        <v>245833</v>
      </c>
      <c r="H105" s="88">
        <v>171418</v>
      </c>
      <c r="I105" s="89"/>
      <c r="J105" s="4">
        <f t="shared" si="3"/>
        <v>-74415</v>
      </c>
      <c r="M105" s="88">
        <v>119244</v>
      </c>
      <c r="N105" s="88">
        <v>34835</v>
      </c>
      <c r="O105" s="88">
        <v>-66240</v>
      </c>
      <c r="P105" s="88">
        <f t="shared" si="4"/>
        <v>-84409</v>
      </c>
      <c r="Q105" s="88">
        <f t="shared" si="5"/>
        <v>-101075</v>
      </c>
    </row>
    <row r="106" spans="1:17" x14ac:dyDescent="0.3">
      <c r="A106" s="77">
        <v>276</v>
      </c>
      <c r="B106" s="78">
        <v>12</v>
      </c>
      <c r="C106" s="79" t="s">
        <v>108</v>
      </c>
      <c r="D106" s="87">
        <v>-1632645</v>
      </c>
      <c r="E106" s="87">
        <v>-1648224</v>
      </c>
      <c r="F106" s="87">
        <v>-1916106</v>
      </c>
      <c r="G106" s="87">
        <v>-1733786</v>
      </c>
      <c r="H106" s="88">
        <v>-1968866</v>
      </c>
      <c r="I106" s="89"/>
      <c r="J106" s="4">
        <f t="shared" si="3"/>
        <v>-235080</v>
      </c>
      <c r="M106" s="88">
        <v>40246</v>
      </c>
      <c r="N106" s="88">
        <v>-50669</v>
      </c>
      <c r="O106" s="88">
        <v>-28152</v>
      </c>
      <c r="P106" s="88">
        <f t="shared" si="4"/>
        <v>-90915</v>
      </c>
      <c r="Q106" s="88">
        <f t="shared" si="5"/>
        <v>22517</v>
      </c>
    </row>
    <row r="107" spans="1:17" x14ac:dyDescent="0.3">
      <c r="A107" s="77">
        <v>280</v>
      </c>
      <c r="B107" s="78">
        <v>15</v>
      </c>
      <c r="C107" s="79" t="s">
        <v>109</v>
      </c>
      <c r="D107" s="87">
        <v>-259196.00000000003</v>
      </c>
      <c r="E107" s="87">
        <v>-273637</v>
      </c>
      <c r="F107" s="87">
        <v>-278001</v>
      </c>
      <c r="G107" s="87">
        <v>-296771</v>
      </c>
      <c r="H107" s="88">
        <v>-440751</v>
      </c>
      <c r="I107" s="89"/>
      <c r="J107" s="4">
        <f t="shared" si="3"/>
        <v>-143980</v>
      </c>
      <c r="M107" s="88">
        <v>77510</v>
      </c>
      <c r="N107" s="88">
        <v>-38002</v>
      </c>
      <c r="O107" s="88">
        <v>-43056</v>
      </c>
      <c r="P107" s="88">
        <f t="shared" si="4"/>
        <v>-115512</v>
      </c>
      <c r="Q107" s="88">
        <f t="shared" si="5"/>
        <v>-5054</v>
      </c>
    </row>
    <row r="108" spans="1:17" x14ac:dyDescent="0.3">
      <c r="A108" s="77">
        <v>284</v>
      </c>
      <c r="B108" s="78">
        <v>2</v>
      </c>
      <c r="C108" s="79" t="s">
        <v>110</v>
      </c>
      <c r="D108" s="87">
        <v>876845</v>
      </c>
      <c r="E108" s="87">
        <v>648350</v>
      </c>
      <c r="F108" s="87">
        <v>828488</v>
      </c>
      <c r="G108" s="87">
        <v>908898</v>
      </c>
      <c r="H108" s="88">
        <v>883232</v>
      </c>
      <c r="I108" s="89"/>
      <c r="J108" s="4">
        <f t="shared" si="3"/>
        <v>-25666</v>
      </c>
      <c r="M108" s="88">
        <v>53660</v>
      </c>
      <c r="N108" s="88">
        <v>-57003</v>
      </c>
      <c r="O108" s="88">
        <v>-29808</v>
      </c>
      <c r="P108" s="88">
        <f t="shared" si="4"/>
        <v>-110663</v>
      </c>
      <c r="Q108" s="88">
        <f t="shared" si="5"/>
        <v>27195</v>
      </c>
    </row>
    <row r="109" spans="1:17" x14ac:dyDescent="0.3">
      <c r="A109" s="77">
        <v>285</v>
      </c>
      <c r="B109" s="78">
        <v>8</v>
      </c>
      <c r="C109" s="79" t="s">
        <v>111</v>
      </c>
      <c r="D109" s="87">
        <v>-1563440</v>
      </c>
      <c r="E109" s="87">
        <v>-1899221</v>
      </c>
      <c r="F109" s="87">
        <v>-1009100</v>
      </c>
      <c r="G109" s="87">
        <v>398605</v>
      </c>
      <c r="H109" s="88">
        <v>-942824</v>
      </c>
      <c r="I109" s="89"/>
      <c r="J109" s="4">
        <f t="shared" si="3"/>
        <v>-1341429</v>
      </c>
      <c r="M109" s="88">
        <v>1666446</v>
      </c>
      <c r="N109" s="88">
        <v>419604</v>
      </c>
      <c r="O109" s="88">
        <v>862776</v>
      </c>
      <c r="P109" s="88">
        <f t="shared" si="4"/>
        <v>-1246842</v>
      </c>
      <c r="Q109" s="88">
        <f t="shared" si="5"/>
        <v>443172</v>
      </c>
    </row>
    <row r="110" spans="1:17" x14ac:dyDescent="0.3">
      <c r="A110" s="77">
        <v>286</v>
      </c>
      <c r="B110" s="78">
        <v>8</v>
      </c>
      <c r="C110" s="79" t="s">
        <v>112</v>
      </c>
      <c r="D110" s="87">
        <v>-6781361</v>
      </c>
      <c r="E110" s="87">
        <v>-7416131</v>
      </c>
      <c r="F110" s="87">
        <v>-7743780</v>
      </c>
      <c r="G110" s="87">
        <v>-5802860</v>
      </c>
      <c r="H110" s="88">
        <v>-5583259</v>
      </c>
      <c r="I110" s="89"/>
      <c r="J110" s="4">
        <f t="shared" si="3"/>
        <v>219601</v>
      </c>
      <c r="M110" s="88">
        <v>1213316</v>
      </c>
      <c r="N110" s="88">
        <v>828123</v>
      </c>
      <c r="O110" s="88">
        <v>1056528</v>
      </c>
      <c r="P110" s="88">
        <f t="shared" si="4"/>
        <v>-385193</v>
      </c>
      <c r="Q110" s="88">
        <f t="shared" si="5"/>
        <v>228405</v>
      </c>
    </row>
    <row r="111" spans="1:17" x14ac:dyDescent="0.3">
      <c r="A111" s="77">
        <v>287</v>
      </c>
      <c r="B111" s="78">
        <v>15</v>
      </c>
      <c r="C111" s="79" t="s">
        <v>8</v>
      </c>
      <c r="D111" s="87">
        <v>171574</v>
      </c>
      <c r="E111" s="87">
        <v>1124651</v>
      </c>
      <c r="F111" s="87">
        <v>1554653</v>
      </c>
      <c r="G111" s="87">
        <v>837961</v>
      </c>
      <c r="H111" s="88">
        <v>826088</v>
      </c>
      <c r="I111" s="89"/>
      <c r="J111" s="4">
        <f t="shared" si="3"/>
        <v>-11873</v>
      </c>
      <c r="M111" s="88">
        <v>162471</v>
      </c>
      <c r="N111" s="88">
        <v>221678</v>
      </c>
      <c r="O111" s="88">
        <v>-309672</v>
      </c>
      <c r="P111" s="88">
        <f t="shared" si="4"/>
        <v>59207</v>
      </c>
      <c r="Q111" s="88">
        <f t="shared" si="5"/>
        <v>-531350</v>
      </c>
    </row>
    <row r="112" spans="1:17" x14ac:dyDescent="0.3">
      <c r="A112" s="77">
        <v>288</v>
      </c>
      <c r="B112" s="78">
        <v>15</v>
      </c>
      <c r="C112" s="79" t="s">
        <v>113</v>
      </c>
      <c r="D112" s="87">
        <v>132865</v>
      </c>
      <c r="E112" s="87">
        <v>374921</v>
      </c>
      <c r="F112" s="87">
        <v>149860</v>
      </c>
      <c r="G112" s="87">
        <v>389303</v>
      </c>
      <c r="H112" s="88">
        <v>333337</v>
      </c>
      <c r="I112" s="89"/>
      <c r="J112" s="4">
        <f t="shared" si="3"/>
        <v>-55966</v>
      </c>
      <c r="M112" s="88">
        <v>49189</v>
      </c>
      <c r="N112" s="88">
        <v>-9501</v>
      </c>
      <c r="O112" s="88">
        <v>1656</v>
      </c>
      <c r="P112" s="88">
        <f t="shared" si="4"/>
        <v>-58690</v>
      </c>
      <c r="Q112" s="88">
        <f t="shared" si="5"/>
        <v>11157</v>
      </c>
    </row>
    <row r="113" spans="1:17" x14ac:dyDescent="0.3">
      <c r="A113" s="77">
        <v>290</v>
      </c>
      <c r="B113" s="78">
        <v>18</v>
      </c>
      <c r="C113" s="79" t="s">
        <v>114</v>
      </c>
      <c r="D113" s="87">
        <v>-597259</v>
      </c>
      <c r="E113" s="87">
        <v>-548572</v>
      </c>
      <c r="F113" s="87">
        <v>-405137</v>
      </c>
      <c r="G113" s="87">
        <v>-294069</v>
      </c>
      <c r="H113" s="88">
        <v>-370543</v>
      </c>
      <c r="I113" s="89"/>
      <c r="J113" s="4">
        <f t="shared" si="3"/>
        <v>-76474</v>
      </c>
      <c r="M113" s="88">
        <v>65585</v>
      </c>
      <c r="N113" s="88">
        <v>41169</v>
      </c>
      <c r="O113" s="88">
        <v>34776</v>
      </c>
      <c r="P113" s="88">
        <f t="shared" si="4"/>
        <v>-24416</v>
      </c>
      <c r="Q113" s="88">
        <f t="shared" si="5"/>
        <v>-6393</v>
      </c>
    </row>
    <row r="114" spans="1:17" x14ac:dyDescent="0.3">
      <c r="A114" s="77">
        <v>291</v>
      </c>
      <c r="B114" s="78">
        <v>6</v>
      </c>
      <c r="C114" s="79" t="s">
        <v>115</v>
      </c>
      <c r="D114" s="87">
        <v>-106050</v>
      </c>
      <c r="E114" s="87">
        <v>-92124</v>
      </c>
      <c r="F114" s="87">
        <v>125806</v>
      </c>
      <c r="G114" s="87">
        <v>130077</v>
      </c>
      <c r="H114" s="88">
        <v>32248</v>
      </c>
      <c r="I114" s="89"/>
      <c r="J114" s="4">
        <f t="shared" si="3"/>
        <v>-97829</v>
      </c>
      <c r="M114" s="88">
        <v>104340</v>
      </c>
      <c r="N114" s="88">
        <v>-57003</v>
      </c>
      <c r="O114" s="88">
        <v>-44712</v>
      </c>
      <c r="P114" s="88">
        <f t="shared" si="4"/>
        <v>-161343</v>
      </c>
      <c r="Q114" s="88">
        <f t="shared" si="5"/>
        <v>12291</v>
      </c>
    </row>
    <row r="115" spans="1:17" x14ac:dyDescent="0.3">
      <c r="A115" s="77">
        <v>297</v>
      </c>
      <c r="B115" s="78">
        <v>11</v>
      </c>
      <c r="C115" s="79" t="s">
        <v>116</v>
      </c>
      <c r="D115" s="87">
        <v>-1775798</v>
      </c>
      <c r="E115" s="87">
        <v>-1768839</v>
      </c>
      <c r="F115" s="87">
        <v>118624</v>
      </c>
      <c r="G115" s="87">
        <v>3779652</v>
      </c>
      <c r="H115" s="88">
        <v>3246559</v>
      </c>
      <c r="I115" s="89"/>
      <c r="J115" s="4">
        <f t="shared" si="3"/>
        <v>-533093</v>
      </c>
      <c r="M115" s="88">
        <v>4592416</v>
      </c>
      <c r="N115" s="88">
        <v>3768516</v>
      </c>
      <c r="O115" s="88">
        <v>2084904</v>
      </c>
      <c r="P115" s="88">
        <f t="shared" si="4"/>
        <v>-823900</v>
      </c>
      <c r="Q115" s="88">
        <f t="shared" si="5"/>
        <v>-1683612</v>
      </c>
    </row>
    <row r="116" spans="1:17" x14ac:dyDescent="0.3">
      <c r="A116" s="77">
        <v>300</v>
      </c>
      <c r="B116" s="78">
        <v>14</v>
      </c>
      <c r="C116" s="79" t="s">
        <v>117</v>
      </c>
      <c r="D116" s="87">
        <v>819198</v>
      </c>
      <c r="E116" s="87">
        <v>1179102</v>
      </c>
      <c r="F116" s="87">
        <v>1835301</v>
      </c>
      <c r="G116" s="87">
        <v>1827718</v>
      </c>
      <c r="H116" s="88">
        <v>1702978</v>
      </c>
      <c r="I116" s="89"/>
      <c r="J116" s="4">
        <f t="shared" si="3"/>
        <v>-124740</v>
      </c>
      <c r="M116" s="88">
        <v>79000</v>
      </c>
      <c r="N116" s="88">
        <v>-91838</v>
      </c>
      <c r="O116" s="88">
        <v>-57960</v>
      </c>
      <c r="P116" s="88">
        <f t="shared" si="4"/>
        <v>-170838</v>
      </c>
      <c r="Q116" s="88">
        <f t="shared" si="5"/>
        <v>33878</v>
      </c>
    </row>
    <row r="117" spans="1:17" x14ac:dyDescent="0.3">
      <c r="A117" s="77">
        <v>301</v>
      </c>
      <c r="B117" s="78">
        <v>14</v>
      </c>
      <c r="C117" s="79" t="s">
        <v>118</v>
      </c>
      <c r="D117" s="87">
        <v>-2461173</v>
      </c>
      <c r="E117" s="87">
        <v>-2562167</v>
      </c>
      <c r="F117" s="87">
        <v>-1614689</v>
      </c>
      <c r="G117" s="87">
        <v>-967124</v>
      </c>
      <c r="H117" s="88">
        <v>-1908195</v>
      </c>
      <c r="I117" s="89"/>
      <c r="J117" s="4">
        <f t="shared" si="3"/>
        <v>-941071</v>
      </c>
      <c r="M117" s="88">
        <v>855582</v>
      </c>
      <c r="N117" s="88">
        <v>-145674</v>
      </c>
      <c r="O117" s="88">
        <v>-293112</v>
      </c>
      <c r="P117" s="88">
        <f t="shared" si="4"/>
        <v>-1001256</v>
      </c>
      <c r="Q117" s="88">
        <f t="shared" si="5"/>
        <v>-147438</v>
      </c>
    </row>
    <row r="118" spans="1:17" x14ac:dyDescent="0.3">
      <c r="A118" s="77">
        <v>304</v>
      </c>
      <c r="B118" s="78">
        <v>2</v>
      </c>
      <c r="C118" s="79" t="s">
        <v>119</v>
      </c>
      <c r="D118" s="87">
        <v>-188510</v>
      </c>
      <c r="E118" s="87">
        <v>-222812</v>
      </c>
      <c r="F118" s="87">
        <v>-204840</v>
      </c>
      <c r="G118" s="87">
        <v>-210717</v>
      </c>
      <c r="H118" s="88">
        <v>-271482</v>
      </c>
      <c r="I118" s="89"/>
      <c r="J118" s="4">
        <f t="shared" si="3"/>
        <v>-60765</v>
      </c>
      <c r="M118" s="88">
        <v>11924</v>
      </c>
      <c r="N118" s="88">
        <v>-9501</v>
      </c>
      <c r="O118" s="88">
        <v>13248</v>
      </c>
      <c r="P118" s="88">
        <f t="shared" si="4"/>
        <v>-21425</v>
      </c>
      <c r="Q118" s="88">
        <f t="shared" si="5"/>
        <v>22749</v>
      </c>
    </row>
    <row r="119" spans="1:17" x14ac:dyDescent="0.3">
      <c r="A119" s="77">
        <v>305</v>
      </c>
      <c r="B119" s="78">
        <v>17</v>
      </c>
      <c r="C119" s="79" t="s">
        <v>120</v>
      </c>
      <c r="D119" s="87">
        <v>-742261</v>
      </c>
      <c r="E119" s="87">
        <v>-717416</v>
      </c>
      <c r="F119" s="87">
        <v>-1023629</v>
      </c>
      <c r="G119" s="87">
        <v>-270158</v>
      </c>
      <c r="H119" s="88">
        <v>-743345</v>
      </c>
      <c r="I119" s="89"/>
      <c r="J119" s="4">
        <f t="shared" si="3"/>
        <v>-473187</v>
      </c>
      <c r="M119" s="88">
        <v>393508</v>
      </c>
      <c r="N119" s="88">
        <v>273930</v>
      </c>
      <c r="O119" s="88">
        <v>384192</v>
      </c>
      <c r="P119" s="88">
        <f t="shared" si="4"/>
        <v>-119578</v>
      </c>
      <c r="Q119" s="88">
        <f t="shared" si="5"/>
        <v>110262</v>
      </c>
    </row>
    <row r="120" spans="1:17" x14ac:dyDescent="0.3">
      <c r="A120" s="77">
        <v>309</v>
      </c>
      <c r="B120" s="78">
        <v>12</v>
      </c>
      <c r="C120" s="79" t="s">
        <v>303</v>
      </c>
      <c r="D120" s="87">
        <v>-657464</v>
      </c>
      <c r="E120" s="87">
        <v>-396082</v>
      </c>
      <c r="F120" s="87">
        <v>-477012</v>
      </c>
      <c r="G120" s="87">
        <v>417064</v>
      </c>
      <c r="H120" s="88">
        <v>-270018</v>
      </c>
      <c r="I120" s="89"/>
      <c r="J120" s="4">
        <f t="shared" si="3"/>
        <v>-687082</v>
      </c>
      <c r="M120" s="88">
        <v>1010600</v>
      </c>
      <c r="N120" s="88">
        <v>240679</v>
      </c>
      <c r="O120" s="88">
        <v>-533232</v>
      </c>
      <c r="P120" s="88">
        <f t="shared" si="4"/>
        <v>-769921</v>
      </c>
      <c r="Q120" s="88">
        <f t="shared" si="5"/>
        <v>-773911</v>
      </c>
    </row>
    <row r="121" spans="1:17" x14ac:dyDescent="0.3">
      <c r="A121" s="77">
        <v>312</v>
      </c>
      <c r="B121" s="78">
        <v>13</v>
      </c>
      <c r="C121" s="79" t="s">
        <v>121</v>
      </c>
      <c r="D121" s="87">
        <v>-284203</v>
      </c>
      <c r="E121" s="87">
        <v>-316661</v>
      </c>
      <c r="F121" s="87">
        <v>-310534</v>
      </c>
      <c r="G121" s="87">
        <v>-348129</v>
      </c>
      <c r="H121" s="88">
        <v>-395532</v>
      </c>
      <c r="I121" s="89"/>
      <c r="J121" s="4">
        <f t="shared" si="3"/>
        <v>-47403</v>
      </c>
      <c r="M121" s="88">
        <v>-11924</v>
      </c>
      <c r="N121" s="88">
        <v>-52253</v>
      </c>
      <c r="O121" s="88">
        <v>0</v>
      </c>
      <c r="P121" s="88">
        <f t="shared" si="4"/>
        <v>-40329</v>
      </c>
      <c r="Q121" s="88">
        <f t="shared" si="5"/>
        <v>52253</v>
      </c>
    </row>
    <row r="122" spans="1:17" x14ac:dyDescent="0.3">
      <c r="A122" s="77">
        <v>316</v>
      </c>
      <c r="B122" s="78">
        <v>7</v>
      </c>
      <c r="C122" s="79" t="s">
        <v>122</v>
      </c>
      <c r="D122" s="87">
        <v>-1102722</v>
      </c>
      <c r="E122" s="87">
        <v>-1094449</v>
      </c>
      <c r="F122" s="87">
        <v>-917403</v>
      </c>
      <c r="G122" s="87">
        <v>-744807</v>
      </c>
      <c r="H122" s="88">
        <v>-1056358</v>
      </c>
      <c r="I122" s="89"/>
      <c r="J122" s="4">
        <f t="shared" si="3"/>
        <v>-311551</v>
      </c>
      <c r="M122" s="88">
        <v>278735</v>
      </c>
      <c r="N122" s="88">
        <v>28501</v>
      </c>
      <c r="O122" s="88">
        <v>-114264</v>
      </c>
      <c r="P122" s="88">
        <f t="shared" si="4"/>
        <v>-250234</v>
      </c>
      <c r="Q122" s="88">
        <f t="shared" si="5"/>
        <v>-142765</v>
      </c>
    </row>
    <row r="123" spans="1:17" x14ac:dyDescent="0.3">
      <c r="A123" s="77">
        <v>317</v>
      </c>
      <c r="B123" s="78">
        <v>17</v>
      </c>
      <c r="C123" s="79" t="s">
        <v>123</v>
      </c>
      <c r="D123" s="87">
        <v>45173</v>
      </c>
      <c r="E123" s="87">
        <v>81265</v>
      </c>
      <c r="F123" s="87">
        <v>4866</v>
      </c>
      <c r="G123" s="87">
        <v>-248</v>
      </c>
      <c r="H123" s="88">
        <v>95324</v>
      </c>
      <c r="I123" s="89"/>
      <c r="J123" s="4">
        <f t="shared" si="3"/>
        <v>95572</v>
      </c>
      <c r="M123" s="88">
        <v>0</v>
      </c>
      <c r="N123" s="88">
        <v>0</v>
      </c>
      <c r="O123" s="88">
        <v>0</v>
      </c>
      <c r="P123" s="88">
        <f t="shared" si="4"/>
        <v>0</v>
      </c>
      <c r="Q123" s="88">
        <f t="shared" si="5"/>
        <v>0</v>
      </c>
    </row>
    <row r="124" spans="1:17" x14ac:dyDescent="0.3">
      <c r="A124" s="77">
        <v>320</v>
      </c>
      <c r="B124" s="78">
        <v>19</v>
      </c>
      <c r="C124" s="79" t="s">
        <v>124</v>
      </c>
      <c r="D124" s="87">
        <v>-236808</v>
      </c>
      <c r="E124" s="87">
        <v>-342711</v>
      </c>
      <c r="F124" s="87">
        <v>-195562</v>
      </c>
      <c r="G124" s="87">
        <v>213012</v>
      </c>
      <c r="H124" s="88">
        <v>-513873</v>
      </c>
      <c r="I124" s="89"/>
      <c r="J124" s="4">
        <f t="shared" si="3"/>
        <v>-726885</v>
      </c>
      <c r="M124" s="88">
        <v>761676</v>
      </c>
      <c r="N124" s="88">
        <v>-79170</v>
      </c>
      <c r="O124" s="88">
        <v>-337824</v>
      </c>
      <c r="P124" s="88">
        <f t="shared" si="4"/>
        <v>-840846</v>
      </c>
      <c r="Q124" s="88">
        <f t="shared" si="5"/>
        <v>-258654</v>
      </c>
    </row>
    <row r="125" spans="1:17" x14ac:dyDescent="0.3">
      <c r="A125" s="77">
        <v>322</v>
      </c>
      <c r="B125" s="78">
        <v>2</v>
      </c>
      <c r="C125" s="79" t="s">
        <v>125</v>
      </c>
      <c r="D125" s="87">
        <v>-653762</v>
      </c>
      <c r="E125" s="87">
        <v>-516001</v>
      </c>
      <c r="F125" s="87">
        <v>-464284</v>
      </c>
      <c r="G125" s="87">
        <v>-288983</v>
      </c>
      <c r="H125" s="88">
        <v>-493758</v>
      </c>
      <c r="I125" s="89"/>
      <c r="J125" s="4">
        <f t="shared" si="3"/>
        <v>-204775</v>
      </c>
      <c r="M125" s="88">
        <v>202716</v>
      </c>
      <c r="N125" s="88">
        <v>-28501</v>
      </c>
      <c r="O125" s="88">
        <v>-8280</v>
      </c>
      <c r="P125" s="88">
        <f t="shared" si="4"/>
        <v>-231217</v>
      </c>
      <c r="Q125" s="88">
        <f t="shared" si="5"/>
        <v>20221</v>
      </c>
    </row>
    <row r="126" spans="1:17" x14ac:dyDescent="0.3">
      <c r="A126" s="77">
        <v>398</v>
      </c>
      <c r="B126" s="78">
        <v>7</v>
      </c>
      <c r="C126" s="79" t="s">
        <v>126</v>
      </c>
      <c r="D126" s="87">
        <v>88669</v>
      </c>
      <c r="E126" s="87">
        <v>-4077446</v>
      </c>
      <c r="F126" s="87">
        <v>-1844284</v>
      </c>
      <c r="G126" s="87">
        <v>485064</v>
      </c>
      <c r="H126" s="88">
        <v>202091</v>
      </c>
      <c r="I126" s="89"/>
      <c r="J126" s="4">
        <f t="shared" si="3"/>
        <v>-282973</v>
      </c>
      <c r="M126" s="88">
        <v>3352270</v>
      </c>
      <c r="N126" s="88">
        <v>1947594</v>
      </c>
      <c r="O126" s="88">
        <v>828000</v>
      </c>
      <c r="P126" s="88">
        <f t="shared" si="4"/>
        <v>-1404676</v>
      </c>
      <c r="Q126" s="88">
        <f t="shared" si="5"/>
        <v>-1119594</v>
      </c>
    </row>
    <row r="127" spans="1:17" x14ac:dyDescent="0.3">
      <c r="A127" s="77">
        <v>399</v>
      </c>
      <c r="B127" s="78">
        <v>15</v>
      </c>
      <c r="C127" s="79" t="s">
        <v>127</v>
      </c>
      <c r="D127" s="87">
        <v>-377080</v>
      </c>
      <c r="E127" s="87">
        <v>-380211</v>
      </c>
      <c r="F127" s="87">
        <v>-459199</v>
      </c>
      <c r="G127" s="87">
        <v>-299133</v>
      </c>
      <c r="H127" s="88">
        <v>-325284</v>
      </c>
      <c r="I127" s="89"/>
      <c r="J127" s="4">
        <f t="shared" si="3"/>
        <v>-26151</v>
      </c>
      <c r="M127" s="88">
        <v>38754</v>
      </c>
      <c r="N127" s="88">
        <v>-6334</v>
      </c>
      <c r="O127" s="88">
        <v>-8280</v>
      </c>
      <c r="P127" s="88">
        <f t="shared" si="4"/>
        <v>-45088</v>
      </c>
      <c r="Q127" s="88">
        <f t="shared" si="5"/>
        <v>-1946</v>
      </c>
    </row>
    <row r="128" spans="1:17" x14ac:dyDescent="0.3">
      <c r="A128" s="77">
        <v>400</v>
      </c>
      <c r="B128" s="78">
        <v>2</v>
      </c>
      <c r="C128" s="79" t="s">
        <v>128</v>
      </c>
      <c r="D128" s="87">
        <v>996778</v>
      </c>
      <c r="E128" s="87">
        <v>978329</v>
      </c>
      <c r="F128" s="87">
        <v>1901365</v>
      </c>
      <c r="G128" s="87">
        <v>1244555</v>
      </c>
      <c r="H128" s="88">
        <v>328448</v>
      </c>
      <c r="I128" s="89"/>
      <c r="J128" s="4">
        <f t="shared" si="3"/>
        <v>-916107</v>
      </c>
      <c r="M128" s="88">
        <v>472507</v>
      </c>
      <c r="N128" s="88">
        <v>-376852</v>
      </c>
      <c r="O128" s="88">
        <v>134136</v>
      </c>
      <c r="P128" s="88">
        <f t="shared" si="4"/>
        <v>-849359</v>
      </c>
      <c r="Q128" s="88">
        <f t="shared" si="5"/>
        <v>510988</v>
      </c>
    </row>
    <row r="129" spans="1:17" x14ac:dyDescent="0.3">
      <c r="A129" s="77">
        <v>402</v>
      </c>
      <c r="B129" s="78">
        <v>11</v>
      </c>
      <c r="C129" s="79" t="s">
        <v>129</v>
      </c>
      <c r="D129" s="87">
        <v>-209471</v>
      </c>
      <c r="E129" s="87">
        <v>-96194</v>
      </c>
      <c r="F129" s="87">
        <v>-213991</v>
      </c>
      <c r="G129" s="87">
        <v>77345</v>
      </c>
      <c r="H129" s="88">
        <v>-197086</v>
      </c>
      <c r="I129" s="89"/>
      <c r="J129" s="4">
        <f t="shared" si="3"/>
        <v>-274431</v>
      </c>
      <c r="M129" s="88">
        <v>305565</v>
      </c>
      <c r="N129" s="88">
        <v>50669</v>
      </c>
      <c r="O129" s="88">
        <v>-142416</v>
      </c>
      <c r="P129" s="88">
        <f t="shared" si="4"/>
        <v>-254896</v>
      </c>
      <c r="Q129" s="88">
        <f t="shared" si="5"/>
        <v>-193085</v>
      </c>
    </row>
    <row r="130" spans="1:17" x14ac:dyDescent="0.3">
      <c r="A130" s="77">
        <v>403</v>
      </c>
      <c r="B130" s="78">
        <v>14</v>
      </c>
      <c r="C130" s="79" t="s">
        <v>130</v>
      </c>
      <c r="D130" s="87">
        <v>-140203</v>
      </c>
      <c r="E130" s="87">
        <v>55775</v>
      </c>
      <c r="F130" s="87">
        <v>109141</v>
      </c>
      <c r="G130" s="87">
        <v>182038</v>
      </c>
      <c r="H130" s="88">
        <v>6034</v>
      </c>
      <c r="I130" s="89"/>
      <c r="J130" s="4">
        <f t="shared" si="3"/>
        <v>-176004</v>
      </c>
      <c r="M130" s="88">
        <v>117755</v>
      </c>
      <c r="N130" s="88">
        <v>68087</v>
      </c>
      <c r="O130" s="88">
        <v>104328</v>
      </c>
      <c r="P130" s="88">
        <f t="shared" si="4"/>
        <v>-49668</v>
      </c>
      <c r="Q130" s="88">
        <f t="shared" si="5"/>
        <v>36241</v>
      </c>
    </row>
    <row r="131" spans="1:17" x14ac:dyDescent="0.3">
      <c r="A131" s="77">
        <v>405</v>
      </c>
      <c r="B131" s="78">
        <v>9</v>
      </c>
      <c r="C131" s="79" t="s">
        <v>131</v>
      </c>
      <c r="D131" s="87">
        <v>-5667652</v>
      </c>
      <c r="E131" s="87">
        <v>-5769783</v>
      </c>
      <c r="F131" s="87">
        <v>-5155815</v>
      </c>
      <c r="G131" s="87">
        <v>-3295519</v>
      </c>
      <c r="H131" s="88">
        <v>-2731032</v>
      </c>
      <c r="I131" s="89"/>
      <c r="J131" s="4">
        <f t="shared" si="3"/>
        <v>564487</v>
      </c>
      <c r="M131" s="88">
        <v>2462405</v>
      </c>
      <c r="N131" s="88">
        <v>2962561</v>
      </c>
      <c r="O131" s="88">
        <v>1521864</v>
      </c>
      <c r="P131" s="88">
        <f t="shared" si="4"/>
        <v>500156</v>
      </c>
      <c r="Q131" s="88">
        <f t="shared" si="5"/>
        <v>-1440697</v>
      </c>
    </row>
    <row r="132" spans="1:17" x14ac:dyDescent="0.3">
      <c r="A132" s="77">
        <v>407</v>
      </c>
      <c r="B132" s="78">
        <v>1</v>
      </c>
      <c r="C132" s="79" t="s">
        <v>132</v>
      </c>
      <c r="D132" s="87">
        <v>-597059</v>
      </c>
      <c r="E132" s="87">
        <v>-614692</v>
      </c>
      <c r="F132" s="87">
        <v>-539837</v>
      </c>
      <c r="G132" s="87">
        <v>-587552</v>
      </c>
      <c r="H132" s="88">
        <v>-677039</v>
      </c>
      <c r="I132" s="89"/>
      <c r="J132" s="4">
        <f t="shared" si="3"/>
        <v>-89487</v>
      </c>
      <c r="M132" s="88">
        <v>0</v>
      </c>
      <c r="N132" s="88">
        <v>-34835</v>
      </c>
      <c r="O132" s="88">
        <v>6624</v>
      </c>
      <c r="P132" s="88">
        <f t="shared" si="4"/>
        <v>-34835</v>
      </c>
      <c r="Q132" s="88">
        <f t="shared" si="5"/>
        <v>41459</v>
      </c>
    </row>
    <row r="133" spans="1:17" x14ac:dyDescent="0.3">
      <c r="A133" s="77">
        <v>408</v>
      </c>
      <c r="B133" s="78">
        <v>14</v>
      </c>
      <c r="C133" s="79" t="s">
        <v>133</v>
      </c>
      <c r="D133" s="87">
        <v>149401</v>
      </c>
      <c r="E133" s="87">
        <v>-3461</v>
      </c>
      <c r="F133" s="87">
        <v>149628</v>
      </c>
      <c r="G133" s="87">
        <v>352381</v>
      </c>
      <c r="H133" s="88">
        <v>67444</v>
      </c>
      <c r="I133" s="89"/>
      <c r="J133" s="4">
        <f t="shared" si="3"/>
        <v>-284937</v>
      </c>
      <c r="M133" s="88">
        <v>426300</v>
      </c>
      <c r="N133" s="88">
        <v>42752</v>
      </c>
      <c r="O133" s="88">
        <v>-31464</v>
      </c>
      <c r="P133" s="88">
        <f t="shared" si="4"/>
        <v>-383548</v>
      </c>
      <c r="Q133" s="88">
        <f t="shared" si="5"/>
        <v>-74216</v>
      </c>
    </row>
    <row r="134" spans="1:17" x14ac:dyDescent="0.3">
      <c r="A134" s="77">
        <v>410</v>
      </c>
      <c r="B134" s="78">
        <v>13</v>
      </c>
      <c r="C134" s="79" t="s">
        <v>134</v>
      </c>
      <c r="D134" s="87">
        <v>-1273901</v>
      </c>
      <c r="E134" s="87">
        <v>-1471414</v>
      </c>
      <c r="F134" s="87">
        <v>-1255524</v>
      </c>
      <c r="G134" s="87">
        <v>-779133</v>
      </c>
      <c r="H134" s="88">
        <v>-1236511</v>
      </c>
      <c r="I134" s="89"/>
      <c r="J134" s="4">
        <f t="shared" si="3"/>
        <v>-457378</v>
      </c>
      <c r="M134" s="88">
        <v>405432</v>
      </c>
      <c r="N134" s="88">
        <v>-87088</v>
      </c>
      <c r="O134" s="88">
        <v>9936</v>
      </c>
      <c r="P134" s="88">
        <f t="shared" si="4"/>
        <v>-492520</v>
      </c>
      <c r="Q134" s="88">
        <f t="shared" si="5"/>
        <v>97024</v>
      </c>
    </row>
    <row r="135" spans="1:17" x14ac:dyDescent="0.3">
      <c r="A135" s="77">
        <v>416</v>
      </c>
      <c r="B135" s="78">
        <v>9</v>
      </c>
      <c r="C135" s="79" t="s">
        <v>135</v>
      </c>
      <c r="D135" s="87">
        <v>-621063</v>
      </c>
      <c r="E135" s="87">
        <v>-616142</v>
      </c>
      <c r="F135" s="87">
        <v>-700885</v>
      </c>
      <c r="G135" s="87">
        <v>-639111</v>
      </c>
      <c r="H135" s="88">
        <v>-685510</v>
      </c>
      <c r="I135" s="89"/>
      <c r="J135" s="4">
        <f t="shared" si="3"/>
        <v>-46399</v>
      </c>
      <c r="M135" s="88">
        <v>-14906</v>
      </c>
      <c r="N135" s="88">
        <v>0</v>
      </c>
      <c r="O135" s="88">
        <v>0</v>
      </c>
      <c r="P135" s="88">
        <f t="shared" si="4"/>
        <v>14906</v>
      </c>
      <c r="Q135" s="88">
        <f t="shared" si="5"/>
        <v>0</v>
      </c>
    </row>
    <row r="136" spans="1:17" x14ac:dyDescent="0.3">
      <c r="A136" s="77">
        <v>418</v>
      </c>
      <c r="B136" s="78">
        <v>6</v>
      </c>
      <c r="C136" s="79" t="s">
        <v>136</v>
      </c>
      <c r="D136" s="87">
        <v>-2245054</v>
      </c>
      <c r="E136" s="87">
        <v>-2491947</v>
      </c>
      <c r="F136" s="87">
        <v>-2459599</v>
      </c>
      <c r="G136" s="87">
        <v>-2478326</v>
      </c>
      <c r="H136" s="88">
        <v>-2432683</v>
      </c>
      <c r="I136" s="89"/>
      <c r="J136" s="4">
        <f t="shared" si="3"/>
        <v>45643</v>
      </c>
      <c r="M136" s="88">
        <v>14906</v>
      </c>
      <c r="N136" s="88">
        <v>-80754</v>
      </c>
      <c r="O136" s="88">
        <v>-8280</v>
      </c>
      <c r="P136" s="88">
        <f t="shared" si="4"/>
        <v>-95660</v>
      </c>
      <c r="Q136" s="88">
        <f t="shared" si="5"/>
        <v>72474</v>
      </c>
    </row>
    <row r="137" spans="1:17" x14ac:dyDescent="0.3">
      <c r="A137" s="77">
        <v>420</v>
      </c>
      <c r="B137" s="78">
        <v>11</v>
      </c>
      <c r="C137" s="79" t="s">
        <v>137</v>
      </c>
      <c r="D137" s="87">
        <v>-991439</v>
      </c>
      <c r="E137" s="87">
        <v>-1146993</v>
      </c>
      <c r="F137" s="87">
        <v>-1197007</v>
      </c>
      <c r="G137" s="87">
        <v>-1070754</v>
      </c>
      <c r="H137" s="88">
        <v>-1336697</v>
      </c>
      <c r="I137" s="89"/>
      <c r="J137" s="4">
        <f t="shared" si="3"/>
        <v>-265943</v>
      </c>
      <c r="M137" s="88">
        <v>131169</v>
      </c>
      <c r="N137" s="88">
        <v>-34835</v>
      </c>
      <c r="O137" s="88">
        <v>26496</v>
      </c>
      <c r="P137" s="88">
        <f t="shared" si="4"/>
        <v>-166004</v>
      </c>
      <c r="Q137" s="88">
        <f t="shared" si="5"/>
        <v>61331</v>
      </c>
    </row>
    <row r="138" spans="1:17" x14ac:dyDescent="0.3">
      <c r="A138" s="77">
        <v>421</v>
      </c>
      <c r="B138" s="78">
        <v>16</v>
      </c>
      <c r="C138" s="79" t="s">
        <v>138</v>
      </c>
      <c r="D138" s="87">
        <v>-188960</v>
      </c>
      <c r="E138" s="87">
        <v>-186258</v>
      </c>
      <c r="F138" s="87">
        <v>-139941</v>
      </c>
      <c r="G138" s="87">
        <v>-129445</v>
      </c>
      <c r="H138" s="88">
        <v>-170879</v>
      </c>
      <c r="I138" s="89"/>
      <c r="J138" s="4">
        <f t="shared" si="3"/>
        <v>-41434</v>
      </c>
      <c r="M138" s="88">
        <v>0</v>
      </c>
      <c r="N138" s="88">
        <v>0</v>
      </c>
      <c r="O138" s="88">
        <v>0</v>
      </c>
      <c r="P138" s="88">
        <f t="shared" si="4"/>
        <v>0</v>
      </c>
      <c r="Q138" s="88">
        <f t="shared" si="5"/>
        <v>0</v>
      </c>
    </row>
    <row r="139" spans="1:17" x14ac:dyDescent="0.3">
      <c r="A139" s="77">
        <v>422</v>
      </c>
      <c r="B139" s="78">
        <v>12</v>
      </c>
      <c r="C139" s="79" t="s">
        <v>139</v>
      </c>
      <c r="D139" s="87">
        <v>-426638</v>
      </c>
      <c r="E139" s="87">
        <v>-270652</v>
      </c>
      <c r="F139" s="87">
        <v>-340880</v>
      </c>
      <c r="G139" s="87">
        <v>-240448</v>
      </c>
      <c r="H139" s="88">
        <v>-226571</v>
      </c>
      <c r="I139" s="89"/>
      <c r="J139" s="4">
        <f t="shared" ref="J139:J202" si="6">H139-G139</f>
        <v>13877</v>
      </c>
      <c r="M139" s="88">
        <v>454621</v>
      </c>
      <c r="N139" s="88">
        <v>437021</v>
      </c>
      <c r="O139" s="88">
        <v>-101016</v>
      </c>
      <c r="P139" s="88">
        <f t="shared" ref="P139:P202" si="7">N139-M139</f>
        <v>-17600</v>
      </c>
      <c r="Q139" s="88">
        <f t="shared" ref="Q139:Q202" si="8">O139-N139</f>
        <v>-538037</v>
      </c>
    </row>
    <row r="140" spans="1:17" x14ac:dyDescent="0.3">
      <c r="A140" s="77">
        <v>423</v>
      </c>
      <c r="B140" s="78">
        <v>2</v>
      </c>
      <c r="C140" s="79" t="s">
        <v>140</v>
      </c>
      <c r="D140" s="87">
        <v>-1547743</v>
      </c>
      <c r="E140" s="87">
        <v>-1799791</v>
      </c>
      <c r="F140" s="87">
        <v>-2137505</v>
      </c>
      <c r="G140" s="87">
        <v>-2153012</v>
      </c>
      <c r="H140" s="88">
        <v>-2230400</v>
      </c>
      <c r="I140" s="89"/>
      <c r="J140" s="4">
        <f t="shared" si="6"/>
        <v>-77388</v>
      </c>
      <c r="M140" s="88">
        <v>13416</v>
      </c>
      <c r="N140" s="88">
        <v>25335</v>
      </c>
      <c r="O140" s="88">
        <v>177192</v>
      </c>
      <c r="P140" s="88">
        <f t="shared" si="7"/>
        <v>11919</v>
      </c>
      <c r="Q140" s="88">
        <f t="shared" si="8"/>
        <v>151857</v>
      </c>
    </row>
    <row r="141" spans="1:17" x14ac:dyDescent="0.3">
      <c r="A141" s="77">
        <v>425</v>
      </c>
      <c r="B141" s="78">
        <v>17</v>
      </c>
      <c r="C141" s="79" t="s">
        <v>141</v>
      </c>
      <c r="D141" s="87">
        <v>648400</v>
      </c>
      <c r="E141" s="87">
        <v>886471</v>
      </c>
      <c r="F141" s="87">
        <v>1061485</v>
      </c>
      <c r="G141" s="87">
        <v>1635111</v>
      </c>
      <c r="H141" s="88">
        <v>1565155</v>
      </c>
      <c r="I141" s="89"/>
      <c r="J141" s="4">
        <f t="shared" si="6"/>
        <v>-69956</v>
      </c>
      <c r="M141" s="88">
        <v>119244</v>
      </c>
      <c r="N141" s="88">
        <v>-38002</v>
      </c>
      <c r="O141" s="88">
        <v>-66240</v>
      </c>
      <c r="P141" s="88">
        <f t="shared" si="7"/>
        <v>-157246</v>
      </c>
      <c r="Q141" s="88">
        <f t="shared" si="8"/>
        <v>-28238</v>
      </c>
    </row>
    <row r="142" spans="1:17" x14ac:dyDescent="0.3">
      <c r="A142" s="77">
        <v>426</v>
      </c>
      <c r="B142" s="78">
        <v>12</v>
      </c>
      <c r="C142" s="79" t="s">
        <v>142</v>
      </c>
      <c r="D142" s="87">
        <v>-2735730</v>
      </c>
      <c r="E142" s="87">
        <v>-2245099</v>
      </c>
      <c r="F142" s="87">
        <v>-2125589</v>
      </c>
      <c r="G142" s="87">
        <v>-1942494</v>
      </c>
      <c r="H142" s="88">
        <v>-1816750</v>
      </c>
      <c r="I142" s="89"/>
      <c r="J142" s="4">
        <f t="shared" si="6"/>
        <v>125744</v>
      </c>
      <c r="M142" s="88">
        <v>117754</v>
      </c>
      <c r="N142" s="88">
        <v>202676</v>
      </c>
      <c r="O142" s="88">
        <v>448776</v>
      </c>
      <c r="P142" s="88">
        <f t="shared" si="7"/>
        <v>84922</v>
      </c>
      <c r="Q142" s="88">
        <f t="shared" si="8"/>
        <v>246100</v>
      </c>
    </row>
    <row r="143" spans="1:17" x14ac:dyDescent="0.3">
      <c r="A143" s="77">
        <v>430</v>
      </c>
      <c r="B143" s="78">
        <v>2</v>
      </c>
      <c r="C143" s="79" t="s">
        <v>143</v>
      </c>
      <c r="D143" s="87">
        <v>-1735378</v>
      </c>
      <c r="E143" s="87">
        <v>-1818557</v>
      </c>
      <c r="F143" s="87">
        <v>-1892640</v>
      </c>
      <c r="G143" s="87">
        <v>-1789877</v>
      </c>
      <c r="H143" s="88">
        <v>-2470883</v>
      </c>
      <c r="I143" s="89"/>
      <c r="J143" s="4">
        <f t="shared" si="6"/>
        <v>-681006</v>
      </c>
      <c r="M143" s="88">
        <v>600695</v>
      </c>
      <c r="N143" s="88">
        <v>102922</v>
      </c>
      <c r="O143" s="88">
        <v>-203688</v>
      </c>
      <c r="P143" s="88">
        <f t="shared" si="7"/>
        <v>-497773</v>
      </c>
      <c r="Q143" s="88">
        <f t="shared" si="8"/>
        <v>-306610</v>
      </c>
    </row>
    <row r="144" spans="1:17" x14ac:dyDescent="0.3">
      <c r="A144" s="77">
        <v>433</v>
      </c>
      <c r="B144" s="78">
        <v>5</v>
      </c>
      <c r="C144" s="79" t="s">
        <v>144</v>
      </c>
      <c r="D144" s="87">
        <v>-585101</v>
      </c>
      <c r="E144" s="87">
        <v>-839601</v>
      </c>
      <c r="F144" s="87">
        <v>-987286</v>
      </c>
      <c r="G144" s="87">
        <v>-866424</v>
      </c>
      <c r="H144" s="88">
        <v>-1199136</v>
      </c>
      <c r="I144" s="89"/>
      <c r="J144" s="4">
        <f t="shared" si="6"/>
        <v>-332712</v>
      </c>
      <c r="M144" s="88">
        <v>74528</v>
      </c>
      <c r="N144" s="88">
        <v>-33252</v>
      </c>
      <c r="O144" s="88">
        <v>101016</v>
      </c>
      <c r="P144" s="88">
        <f t="shared" si="7"/>
        <v>-107780</v>
      </c>
      <c r="Q144" s="88">
        <f t="shared" si="8"/>
        <v>134268</v>
      </c>
    </row>
    <row r="145" spans="1:17" x14ac:dyDescent="0.3">
      <c r="A145" s="77">
        <v>434</v>
      </c>
      <c r="B145" s="78">
        <v>1</v>
      </c>
      <c r="C145" s="79" t="s">
        <v>145</v>
      </c>
      <c r="D145" s="87">
        <v>-811207</v>
      </c>
      <c r="E145" s="87">
        <v>-1018727</v>
      </c>
      <c r="F145" s="87">
        <v>-689998</v>
      </c>
      <c r="G145" s="87">
        <v>518784</v>
      </c>
      <c r="H145" s="88">
        <v>-491395</v>
      </c>
      <c r="I145" s="89"/>
      <c r="J145" s="4">
        <f t="shared" si="6"/>
        <v>-1010179</v>
      </c>
      <c r="M145" s="88">
        <v>1299768</v>
      </c>
      <c r="N145" s="88">
        <v>218510</v>
      </c>
      <c r="O145" s="88">
        <v>-589536</v>
      </c>
      <c r="P145" s="88">
        <f t="shared" si="7"/>
        <v>-1081258</v>
      </c>
      <c r="Q145" s="88">
        <f t="shared" si="8"/>
        <v>-808046</v>
      </c>
    </row>
    <row r="146" spans="1:17" x14ac:dyDescent="0.3">
      <c r="A146" s="77">
        <v>435</v>
      </c>
      <c r="B146" s="78">
        <v>13</v>
      </c>
      <c r="C146" s="79" t="s">
        <v>146</v>
      </c>
      <c r="D146" s="87">
        <v>-182564</v>
      </c>
      <c r="E146" s="87">
        <v>-190726</v>
      </c>
      <c r="F146" s="87">
        <v>-197621</v>
      </c>
      <c r="G146" s="87">
        <v>-197548</v>
      </c>
      <c r="H146" s="88">
        <v>-208768</v>
      </c>
      <c r="I146" s="89"/>
      <c r="J146" s="4">
        <f t="shared" si="6"/>
        <v>-11220</v>
      </c>
      <c r="M146" s="88">
        <v>0</v>
      </c>
      <c r="N146" s="88">
        <v>0</v>
      </c>
      <c r="O146" s="88">
        <v>0</v>
      </c>
      <c r="P146" s="88">
        <f t="shared" si="7"/>
        <v>0</v>
      </c>
      <c r="Q146" s="88">
        <f t="shared" si="8"/>
        <v>0</v>
      </c>
    </row>
    <row r="147" spans="1:17" x14ac:dyDescent="0.3">
      <c r="A147" s="77">
        <v>436</v>
      </c>
      <c r="B147" s="78">
        <v>17</v>
      </c>
      <c r="C147" s="79" t="s">
        <v>147</v>
      </c>
      <c r="D147" s="87">
        <v>-336778</v>
      </c>
      <c r="E147" s="87">
        <v>-388488</v>
      </c>
      <c r="F147" s="87">
        <v>-333862</v>
      </c>
      <c r="G147" s="87">
        <v>-238146</v>
      </c>
      <c r="H147" s="88">
        <v>-409421</v>
      </c>
      <c r="I147" s="89"/>
      <c r="J147" s="4">
        <f t="shared" si="6"/>
        <v>-171275</v>
      </c>
      <c r="M147" s="88">
        <v>196754</v>
      </c>
      <c r="N147" s="88">
        <v>-19000</v>
      </c>
      <c r="O147" s="88">
        <v>-109296</v>
      </c>
      <c r="P147" s="88">
        <f t="shared" si="7"/>
        <v>-215754</v>
      </c>
      <c r="Q147" s="88">
        <f t="shared" si="8"/>
        <v>-90296</v>
      </c>
    </row>
    <row r="148" spans="1:17" x14ac:dyDescent="0.3">
      <c r="A148" s="77">
        <v>440</v>
      </c>
      <c r="B148" s="78">
        <v>15</v>
      </c>
      <c r="C148" s="79" t="s">
        <v>148</v>
      </c>
      <c r="D148" s="87">
        <v>-1244698</v>
      </c>
      <c r="E148" s="87">
        <v>-1388868</v>
      </c>
      <c r="F148" s="87">
        <v>-1566560</v>
      </c>
      <c r="G148" s="87">
        <v>-1553215</v>
      </c>
      <c r="H148" s="88">
        <v>-1605702</v>
      </c>
      <c r="I148" s="89"/>
      <c r="J148" s="4">
        <f t="shared" si="6"/>
        <v>-52487</v>
      </c>
      <c r="M148" s="88">
        <v>22358</v>
      </c>
      <c r="N148" s="88">
        <v>57003</v>
      </c>
      <c r="O148" s="88">
        <v>-28152</v>
      </c>
      <c r="P148" s="88">
        <f t="shared" si="7"/>
        <v>34645</v>
      </c>
      <c r="Q148" s="88">
        <f t="shared" si="8"/>
        <v>-85155</v>
      </c>
    </row>
    <row r="149" spans="1:17" x14ac:dyDescent="0.3">
      <c r="A149" s="77">
        <v>441</v>
      </c>
      <c r="B149" s="78">
        <v>9</v>
      </c>
      <c r="C149" s="79" t="s">
        <v>149</v>
      </c>
      <c r="D149" s="87">
        <v>-553468</v>
      </c>
      <c r="E149" s="87">
        <v>-398992</v>
      </c>
      <c r="F149" s="87">
        <v>-306027</v>
      </c>
      <c r="G149" s="87">
        <v>-115167</v>
      </c>
      <c r="H149" s="88">
        <v>-321132</v>
      </c>
      <c r="I149" s="89"/>
      <c r="J149" s="4">
        <f t="shared" si="6"/>
        <v>-205965</v>
      </c>
      <c r="M149" s="88">
        <v>256376</v>
      </c>
      <c r="N149" s="88">
        <v>-58586</v>
      </c>
      <c r="O149" s="88">
        <v>-142416</v>
      </c>
      <c r="P149" s="88">
        <f t="shared" si="7"/>
        <v>-314962</v>
      </c>
      <c r="Q149" s="88">
        <f t="shared" si="8"/>
        <v>-83830</v>
      </c>
    </row>
    <row r="150" spans="1:17" x14ac:dyDescent="0.3">
      <c r="A150" s="77">
        <v>444</v>
      </c>
      <c r="B150" s="78">
        <v>1</v>
      </c>
      <c r="C150" s="79" t="s">
        <v>150</v>
      </c>
      <c r="D150" s="87">
        <v>-660072</v>
      </c>
      <c r="E150" s="87">
        <v>-994203</v>
      </c>
      <c r="F150" s="87">
        <v>-875003</v>
      </c>
      <c r="G150" s="87">
        <v>356072</v>
      </c>
      <c r="H150" s="88">
        <v>-55790</v>
      </c>
      <c r="I150" s="89"/>
      <c r="J150" s="4">
        <f t="shared" si="6"/>
        <v>-411862</v>
      </c>
      <c r="M150" s="88">
        <v>1050844</v>
      </c>
      <c r="N150" s="88">
        <v>519358</v>
      </c>
      <c r="O150" s="88">
        <v>423936</v>
      </c>
      <c r="P150" s="88">
        <f t="shared" si="7"/>
        <v>-531486</v>
      </c>
      <c r="Q150" s="88">
        <f t="shared" si="8"/>
        <v>-95422</v>
      </c>
    </row>
    <row r="151" spans="1:17" x14ac:dyDescent="0.3">
      <c r="A151" s="77">
        <v>445</v>
      </c>
      <c r="B151" s="78">
        <v>2</v>
      </c>
      <c r="C151" s="79" t="s">
        <v>151</v>
      </c>
      <c r="D151" s="87">
        <v>-334651</v>
      </c>
      <c r="E151" s="87">
        <v>-323495</v>
      </c>
      <c r="F151" s="87">
        <v>82986</v>
      </c>
      <c r="G151" s="87">
        <v>74944</v>
      </c>
      <c r="H151" s="88">
        <v>-658718</v>
      </c>
      <c r="I151" s="89"/>
      <c r="J151" s="4">
        <f t="shared" si="6"/>
        <v>-733662</v>
      </c>
      <c r="M151" s="88">
        <v>262339</v>
      </c>
      <c r="N151" s="88">
        <v>-93421</v>
      </c>
      <c r="O151" s="88">
        <v>-92736</v>
      </c>
      <c r="P151" s="88">
        <f t="shared" si="7"/>
        <v>-355760</v>
      </c>
      <c r="Q151" s="88">
        <f t="shared" si="8"/>
        <v>685</v>
      </c>
    </row>
    <row r="152" spans="1:17" x14ac:dyDescent="0.3">
      <c r="A152" s="77">
        <v>475</v>
      </c>
      <c r="B152" s="78">
        <v>15</v>
      </c>
      <c r="C152" s="79" t="s">
        <v>152</v>
      </c>
      <c r="D152" s="87">
        <v>15935</v>
      </c>
      <c r="E152" s="87">
        <v>-203971</v>
      </c>
      <c r="F152" s="87">
        <v>-113454</v>
      </c>
      <c r="G152" s="87">
        <v>102248</v>
      </c>
      <c r="H152" s="88">
        <v>207112</v>
      </c>
      <c r="I152" s="89"/>
      <c r="J152" s="4">
        <f t="shared" si="6"/>
        <v>104864</v>
      </c>
      <c r="M152" s="88">
        <v>52169</v>
      </c>
      <c r="N152" s="88">
        <v>114006</v>
      </c>
      <c r="O152" s="88">
        <v>6624</v>
      </c>
      <c r="P152" s="88">
        <f t="shared" si="7"/>
        <v>61837</v>
      </c>
      <c r="Q152" s="88">
        <f t="shared" si="8"/>
        <v>-107382</v>
      </c>
    </row>
    <row r="153" spans="1:17" x14ac:dyDescent="0.3">
      <c r="A153" s="77">
        <v>480</v>
      </c>
      <c r="B153" s="78">
        <v>2</v>
      </c>
      <c r="C153" s="79" t="s">
        <v>153</v>
      </c>
      <c r="D153" s="87">
        <v>-475710</v>
      </c>
      <c r="E153" s="87">
        <v>-471129</v>
      </c>
      <c r="F153" s="87">
        <v>-503425</v>
      </c>
      <c r="G153" s="87">
        <v>-471242</v>
      </c>
      <c r="H153" s="88">
        <v>-565082</v>
      </c>
      <c r="I153" s="89"/>
      <c r="J153" s="4">
        <f t="shared" si="6"/>
        <v>-93840</v>
      </c>
      <c r="M153" s="88">
        <v>32792</v>
      </c>
      <c r="N153" s="88">
        <v>-23751</v>
      </c>
      <c r="O153" s="88">
        <v>-18216</v>
      </c>
      <c r="P153" s="88">
        <f t="shared" si="7"/>
        <v>-56543</v>
      </c>
      <c r="Q153" s="88">
        <f t="shared" si="8"/>
        <v>5535</v>
      </c>
    </row>
    <row r="154" spans="1:17" x14ac:dyDescent="0.3">
      <c r="A154" s="77">
        <v>481</v>
      </c>
      <c r="B154" s="78">
        <v>2</v>
      </c>
      <c r="C154" s="79" t="s">
        <v>154</v>
      </c>
      <c r="D154" s="87">
        <v>-1858795</v>
      </c>
      <c r="E154" s="87">
        <v>-2046174</v>
      </c>
      <c r="F154" s="87">
        <v>-2211780</v>
      </c>
      <c r="G154" s="87">
        <v>-2027840</v>
      </c>
      <c r="H154" s="88">
        <v>-2403637</v>
      </c>
      <c r="I154" s="89"/>
      <c r="J154" s="4">
        <f t="shared" si="6"/>
        <v>-375797</v>
      </c>
      <c r="M154" s="88">
        <v>59622</v>
      </c>
      <c r="N154" s="88">
        <v>-25335</v>
      </c>
      <c r="O154" s="88">
        <v>36432</v>
      </c>
      <c r="P154" s="88">
        <f t="shared" si="7"/>
        <v>-84957</v>
      </c>
      <c r="Q154" s="88">
        <f t="shared" si="8"/>
        <v>61767</v>
      </c>
    </row>
    <row r="155" spans="1:17" x14ac:dyDescent="0.3">
      <c r="A155" s="77">
        <v>483</v>
      </c>
      <c r="B155" s="78">
        <v>17</v>
      </c>
      <c r="C155" s="79" t="s">
        <v>155</v>
      </c>
      <c r="D155" s="87">
        <v>-282816</v>
      </c>
      <c r="E155" s="87">
        <v>-208749</v>
      </c>
      <c r="F155" s="87">
        <v>-215562</v>
      </c>
      <c r="G155" s="87">
        <v>-205353</v>
      </c>
      <c r="H155" s="88">
        <v>-212276</v>
      </c>
      <c r="I155" s="89"/>
      <c r="J155" s="4">
        <f t="shared" si="6"/>
        <v>-6923</v>
      </c>
      <c r="M155" s="88">
        <v>0</v>
      </c>
      <c r="N155" s="88">
        <v>0</v>
      </c>
      <c r="O155" s="88">
        <v>0</v>
      </c>
      <c r="P155" s="88">
        <f t="shared" si="7"/>
        <v>0</v>
      </c>
      <c r="Q155" s="88">
        <f t="shared" si="8"/>
        <v>0</v>
      </c>
    </row>
    <row r="156" spans="1:17" x14ac:dyDescent="0.3">
      <c r="A156" s="77">
        <v>484</v>
      </c>
      <c r="B156" s="78">
        <v>4</v>
      </c>
      <c r="C156" s="79" t="s">
        <v>156</v>
      </c>
      <c r="D156" s="87">
        <v>287052</v>
      </c>
      <c r="E156" s="87">
        <v>149828</v>
      </c>
      <c r="F156" s="87">
        <v>472297</v>
      </c>
      <c r="G156" s="87">
        <v>571443</v>
      </c>
      <c r="H156" s="88">
        <v>539161</v>
      </c>
      <c r="I156" s="89"/>
      <c r="J156" s="4">
        <f t="shared" si="6"/>
        <v>-32282</v>
      </c>
      <c r="M156" s="88">
        <v>64094</v>
      </c>
      <c r="N156" s="88">
        <v>-57003</v>
      </c>
      <c r="O156" s="88">
        <v>-9936</v>
      </c>
      <c r="P156" s="88">
        <f t="shared" si="7"/>
        <v>-121097</v>
      </c>
      <c r="Q156" s="88">
        <f t="shared" si="8"/>
        <v>47067</v>
      </c>
    </row>
    <row r="157" spans="1:17" x14ac:dyDescent="0.3">
      <c r="A157" s="77">
        <v>489</v>
      </c>
      <c r="B157" s="78">
        <v>8</v>
      </c>
      <c r="C157" s="79" t="s">
        <v>157</v>
      </c>
      <c r="D157" s="87">
        <v>-377906</v>
      </c>
      <c r="E157" s="87">
        <v>-425642</v>
      </c>
      <c r="F157" s="87">
        <v>-529899</v>
      </c>
      <c r="G157" s="87">
        <v>-482805</v>
      </c>
      <c r="H157" s="88">
        <v>-486900</v>
      </c>
      <c r="I157" s="89"/>
      <c r="J157" s="4">
        <f t="shared" si="6"/>
        <v>-4095</v>
      </c>
      <c r="M157" s="88">
        <v>0</v>
      </c>
      <c r="N157" s="88">
        <v>0</v>
      </c>
      <c r="O157" s="88">
        <v>0</v>
      </c>
      <c r="P157" s="88">
        <f t="shared" si="7"/>
        <v>0</v>
      </c>
      <c r="Q157" s="88">
        <f t="shared" si="8"/>
        <v>0</v>
      </c>
    </row>
    <row r="158" spans="1:17" x14ac:dyDescent="0.3">
      <c r="A158" s="77">
        <v>491</v>
      </c>
      <c r="B158" s="78">
        <v>10</v>
      </c>
      <c r="C158" s="79" t="s">
        <v>158</v>
      </c>
      <c r="D158" s="87">
        <v>913284</v>
      </c>
      <c r="E158" s="87">
        <v>1272880</v>
      </c>
      <c r="F158" s="87">
        <v>1603444</v>
      </c>
      <c r="G158" s="87">
        <v>3116374</v>
      </c>
      <c r="H158" s="88">
        <v>3521647</v>
      </c>
      <c r="I158" s="89"/>
      <c r="J158" s="4">
        <f t="shared" si="6"/>
        <v>405273</v>
      </c>
      <c r="M158" s="88">
        <v>2182180</v>
      </c>
      <c r="N158" s="88">
        <v>748953</v>
      </c>
      <c r="O158" s="88">
        <v>377568</v>
      </c>
      <c r="P158" s="88">
        <f t="shared" si="7"/>
        <v>-1433227</v>
      </c>
      <c r="Q158" s="88">
        <f t="shared" si="8"/>
        <v>-371385</v>
      </c>
    </row>
    <row r="159" spans="1:17" x14ac:dyDescent="0.3">
      <c r="A159" s="77">
        <v>494</v>
      </c>
      <c r="B159" s="78">
        <v>17</v>
      </c>
      <c r="C159" s="79" t="s">
        <v>159</v>
      </c>
      <c r="D159" s="87">
        <v>21242</v>
      </c>
      <c r="E159" s="87">
        <v>80250</v>
      </c>
      <c r="F159" s="87">
        <v>-272402</v>
      </c>
      <c r="G159" s="87">
        <v>-134549</v>
      </c>
      <c r="H159" s="88">
        <v>-181985</v>
      </c>
      <c r="I159" s="89"/>
      <c r="J159" s="4">
        <f t="shared" si="6"/>
        <v>-47436</v>
      </c>
      <c r="M159" s="88">
        <v>-35773</v>
      </c>
      <c r="N159" s="88">
        <v>-17417</v>
      </c>
      <c r="O159" s="88">
        <v>16560</v>
      </c>
      <c r="P159" s="88">
        <f t="shared" si="7"/>
        <v>18356</v>
      </c>
      <c r="Q159" s="88">
        <f t="shared" si="8"/>
        <v>33977</v>
      </c>
    </row>
    <row r="160" spans="1:17" x14ac:dyDescent="0.3">
      <c r="A160" s="77">
        <v>495</v>
      </c>
      <c r="B160" s="78">
        <v>13</v>
      </c>
      <c r="C160" s="79" t="s">
        <v>160</v>
      </c>
      <c r="D160" s="87">
        <v>-388195</v>
      </c>
      <c r="E160" s="87">
        <v>-370317</v>
      </c>
      <c r="F160" s="87">
        <v>-368163</v>
      </c>
      <c r="G160" s="87">
        <v>-326075</v>
      </c>
      <c r="H160" s="88">
        <v>-275178</v>
      </c>
      <c r="I160" s="89"/>
      <c r="J160" s="4">
        <f t="shared" si="6"/>
        <v>50897</v>
      </c>
      <c r="M160" s="88">
        <v>11924</v>
      </c>
      <c r="N160" s="88">
        <v>-9500</v>
      </c>
      <c r="O160" s="88">
        <v>-6624</v>
      </c>
      <c r="P160" s="88">
        <f t="shared" si="7"/>
        <v>-21424</v>
      </c>
      <c r="Q160" s="88">
        <f t="shared" si="8"/>
        <v>2876</v>
      </c>
    </row>
    <row r="161" spans="1:17" x14ac:dyDescent="0.3">
      <c r="A161" s="77">
        <v>498</v>
      </c>
      <c r="B161" s="78">
        <v>19</v>
      </c>
      <c r="C161" s="79" t="s">
        <v>161</v>
      </c>
      <c r="D161" s="87">
        <v>38261</v>
      </c>
      <c r="E161" s="87">
        <v>186556</v>
      </c>
      <c r="F161" s="87">
        <v>75738</v>
      </c>
      <c r="G161" s="87">
        <v>105376</v>
      </c>
      <c r="H161" s="88">
        <v>201896</v>
      </c>
      <c r="I161" s="89"/>
      <c r="J161" s="4">
        <f t="shared" si="6"/>
        <v>96520</v>
      </c>
      <c r="M161" s="88">
        <v>0</v>
      </c>
      <c r="N161" s="88">
        <v>0</v>
      </c>
      <c r="O161" s="88">
        <v>0</v>
      </c>
      <c r="P161" s="88">
        <f t="shared" si="7"/>
        <v>0</v>
      </c>
      <c r="Q161" s="88">
        <f t="shared" si="8"/>
        <v>0</v>
      </c>
    </row>
    <row r="162" spans="1:17" x14ac:dyDescent="0.3">
      <c r="A162" s="77">
        <v>499</v>
      </c>
      <c r="B162" s="78">
        <v>15</v>
      </c>
      <c r="C162" s="79" t="s">
        <v>162</v>
      </c>
      <c r="D162" s="87">
        <v>-1321634</v>
      </c>
      <c r="E162" s="87">
        <v>-1238856</v>
      </c>
      <c r="F162" s="87">
        <v>-1478702</v>
      </c>
      <c r="G162" s="87">
        <v>-1084175</v>
      </c>
      <c r="H162" s="88">
        <v>-774181</v>
      </c>
      <c r="I162" s="89"/>
      <c r="J162" s="4">
        <f t="shared" si="6"/>
        <v>309994</v>
      </c>
      <c r="M162" s="88">
        <v>174396</v>
      </c>
      <c r="N162" s="88">
        <v>215344</v>
      </c>
      <c r="O162" s="88">
        <v>-61272</v>
      </c>
      <c r="P162" s="88">
        <f t="shared" si="7"/>
        <v>40948</v>
      </c>
      <c r="Q162" s="88">
        <f t="shared" si="8"/>
        <v>-276616</v>
      </c>
    </row>
    <row r="163" spans="1:17" x14ac:dyDescent="0.3">
      <c r="A163" s="77">
        <v>500</v>
      </c>
      <c r="B163" s="78">
        <v>13</v>
      </c>
      <c r="C163" s="79" t="s">
        <v>304</v>
      </c>
      <c r="D163" s="87">
        <v>-568847</v>
      </c>
      <c r="E163" s="87">
        <v>-750640</v>
      </c>
      <c r="F163" s="87">
        <v>-759244</v>
      </c>
      <c r="G163" s="87">
        <v>-572473</v>
      </c>
      <c r="H163" s="88">
        <v>-609544</v>
      </c>
      <c r="I163" s="89"/>
      <c r="J163" s="4">
        <f t="shared" si="6"/>
        <v>-37071</v>
      </c>
      <c r="M163" s="88">
        <v>0</v>
      </c>
      <c r="N163" s="88">
        <v>0</v>
      </c>
      <c r="O163" s="88">
        <v>0</v>
      </c>
      <c r="P163" s="88">
        <f t="shared" si="7"/>
        <v>0</v>
      </c>
      <c r="Q163" s="88">
        <f t="shared" si="8"/>
        <v>0</v>
      </c>
    </row>
    <row r="164" spans="1:17" x14ac:dyDescent="0.3">
      <c r="A164" s="77">
        <v>503</v>
      </c>
      <c r="B164" s="78">
        <v>2</v>
      </c>
      <c r="C164" s="79" t="s">
        <v>164</v>
      </c>
      <c r="D164" s="87">
        <v>-188851</v>
      </c>
      <c r="E164" s="87">
        <v>-94517</v>
      </c>
      <c r="F164" s="87">
        <v>-268427</v>
      </c>
      <c r="G164" s="87">
        <v>-98421</v>
      </c>
      <c r="H164" s="88">
        <v>-306856</v>
      </c>
      <c r="I164" s="89"/>
      <c r="J164" s="4">
        <f t="shared" si="6"/>
        <v>-208435</v>
      </c>
      <c r="M164" s="88">
        <v>44717</v>
      </c>
      <c r="N164" s="88">
        <v>-15834</v>
      </c>
      <c r="O164" s="88">
        <v>14904</v>
      </c>
      <c r="P164" s="88">
        <f t="shared" si="7"/>
        <v>-60551</v>
      </c>
      <c r="Q164" s="88">
        <f t="shared" si="8"/>
        <v>30738</v>
      </c>
    </row>
    <row r="165" spans="1:17" x14ac:dyDescent="0.3">
      <c r="A165" s="77">
        <v>504</v>
      </c>
      <c r="B165" s="78">
        <v>1</v>
      </c>
      <c r="C165" s="79" t="s">
        <v>165</v>
      </c>
      <c r="D165" s="87">
        <v>-500555</v>
      </c>
      <c r="E165" s="87">
        <v>-482544</v>
      </c>
      <c r="F165" s="87">
        <v>-419195</v>
      </c>
      <c r="G165" s="87">
        <v>-462398</v>
      </c>
      <c r="H165" s="88">
        <v>-458840</v>
      </c>
      <c r="I165" s="89"/>
      <c r="J165" s="4">
        <f t="shared" si="6"/>
        <v>3558</v>
      </c>
      <c r="M165" s="88">
        <v>10434</v>
      </c>
      <c r="N165" s="88">
        <v>-31668</v>
      </c>
      <c r="O165" s="88">
        <v>-9936</v>
      </c>
      <c r="P165" s="88">
        <f t="shared" si="7"/>
        <v>-42102</v>
      </c>
      <c r="Q165" s="88">
        <f t="shared" si="8"/>
        <v>21732</v>
      </c>
    </row>
    <row r="166" spans="1:17" x14ac:dyDescent="0.3">
      <c r="A166" s="77">
        <v>505</v>
      </c>
      <c r="B166" s="78">
        <v>1</v>
      </c>
      <c r="C166" s="79" t="s">
        <v>166</v>
      </c>
      <c r="D166" s="87">
        <v>-2081498.9999999998</v>
      </c>
      <c r="E166" s="87">
        <v>-2154024</v>
      </c>
      <c r="F166" s="87">
        <v>-2197157</v>
      </c>
      <c r="G166" s="87">
        <v>-1625823</v>
      </c>
      <c r="H166" s="88">
        <v>-1742290</v>
      </c>
      <c r="I166" s="89"/>
      <c r="J166" s="4">
        <f t="shared" si="6"/>
        <v>-116467</v>
      </c>
      <c r="M166" s="88">
        <v>465055</v>
      </c>
      <c r="N166" s="88">
        <v>292931</v>
      </c>
      <c r="O166" s="88">
        <v>-3312</v>
      </c>
      <c r="P166" s="88">
        <f t="shared" si="7"/>
        <v>-172124</v>
      </c>
      <c r="Q166" s="88">
        <f t="shared" si="8"/>
        <v>-296243</v>
      </c>
    </row>
    <row r="167" spans="1:17" x14ac:dyDescent="0.3">
      <c r="A167" s="77">
        <v>507</v>
      </c>
      <c r="B167" s="78">
        <v>10</v>
      </c>
      <c r="C167" s="79" t="s">
        <v>305</v>
      </c>
      <c r="D167" s="87">
        <v>2781</v>
      </c>
      <c r="E167" s="87">
        <v>36048</v>
      </c>
      <c r="F167" s="87">
        <v>-259454</v>
      </c>
      <c r="G167" s="87">
        <v>-116644</v>
      </c>
      <c r="H167" s="88">
        <v>-221483</v>
      </c>
      <c r="I167" s="89"/>
      <c r="J167" s="4">
        <f t="shared" si="6"/>
        <v>-104839</v>
      </c>
      <c r="M167" s="88">
        <v>229546</v>
      </c>
      <c r="N167" s="88">
        <v>72837</v>
      </c>
      <c r="O167" s="88">
        <v>87768</v>
      </c>
      <c r="P167" s="88">
        <f t="shared" si="7"/>
        <v>-156709</v>
      </c>
      <c r="Q167" s="88">
        <f t="shared" si="8"/>
        <v>14931</v>
      </c>
    </row>
    <row r="168" spans="1:17" x14ac:dyDescent="0.3">
      <c r="A168" s="77">
        <v>508</v>
      </c>
      <c r="B168" s="78">
        <v>6</v>
      </c>
      <c r="C168" s="79" t="s">
        <v>168</v>
      </c>
      <c r="D168" s="87">
        <v>-1126144</v>
      </c>
      <c r="E168" s="87">
        <v>-1010213</v>
      </c>
      <c r="F168" s="87">
        <v>-569742</v>
      </c>
      <c r="G168" s="87">
        <v>-372728</v>
      </c>
      <c r="H168" s="88">
        <v>-742756</v>
      </c>
      <c r="I168" s="89"/>
      <c r="J168" s="4">
        <f t="shared" si="6"/>
        <v>-370028</v>
      </c>
      <c r="M168" s="88">
        <v>465055</v>
      </c>
      <c r="N168" s="88">
        <v>-72837</v>
      </c>
      <c r="O168" s="88">
        <v>-62928</v>
      </c>
      <c r="P168" s="88">
        <f t="shared" si="7"/>
        <v>-537892</v>
      </c>
      <c r="Q168" s="88">
        <f t="shared" si="8"/>
        <v>9909</v>
      </c>
    </row>
    <row r="169" spans="1:17" x14ac:dyDescent="0.3">
      <c r="A169" s="77">
        <v>529</v>
      </c>
      <c r="B169" s="78">
        <v>2</v>
      </c>
      <c r="C169" s="79" t="s">
        <v>169</v>
      </c>
      <c r="D169" s="87">
        <v>-1063833</v>
      </c>
      <c r="E169" s="87">
        <v>-1120798</v>
      </c>
      <c r="F169" s="87">
        <v>-865728</v>
      </c>
      <c r="G169" s="87">
        <v>-821735</v>
      </c>
      <c r="H169" s="88">
        <v>-1074581</v>
      </c>
      <c r="I169" s="89"/>
      <c r="J169" s="4">
        <f t="shared" si="6"/>
        <v>-252846</v>
      </c>
      <c r="M169" s="88">
        <v>387545</v>
      </c>
      <c r="N169" s="88">
        <v>180509</v>
      </c>
      <c r="O169" s="88">
        <v>94392</v>
      </c>
      <c r="P169" s="88">
        <f t="shared" si="7"/>
        <v>-207036</v>
      </c>
      <c r="Q169" s="88">
        <f t="shared" si="8"/>
        <v>-86117</v>
      </c>
    </row>
    <row r="170" spans="1:17" x14ac:dyDescent="0.3">
      <c r="A170" s="77">
        <v>531</v>
      </c>
      <c r="B170" s="78">
        <v>4</v>
      </c>
      <c r="C170" s="79" t="s">
        <v>170</v>
      </c>
      <c r="D170" s="87">
        <v>-181406</v>
      </c>
      <c r="E170" s="87">
        <v>-199894</v>
      </c>
      <c r="F170" s="87">
        <v>-321800</v>
      </c>
      <c r="G170" s="87">
        <v>-322322</v>
      </c>
      <c r="H170" s="88">
        <v>-346249</v>
      </c>
      <c r="I170" s="89"/>
      <c r="J170" s="4">
        <f t="shared" si="6"/>
        <v>-23927</v>
      </c>
      <c r="M170" s="88">
        <v>11924</v>
      </c>
      <c r="N170" s="88">
        <v>15834</v>
      </c>
      <c r="O170" s="88">
        <v>0</v>
      </c>
      <c r="P170" s="88">
        <f t="shared" si="7"/>
        <v>3910</v>
      </c>
      <c r="Q170" s="88">
        <f t="shared" si="8"/>
        <v>-15834</v>
      </c>
    </row>
    <row r="171" spans="1:17" x14ac:dyDescent="0.3">
      <c r="A171" s="77">
        <v>535</v>
      </c>
      <c r="B171" s="78">
        <v>17</v>
      </c>
      <c r="C171" s="79" t="s">
        <v>171</v>
      </c>
      <c r="D171" s="87">
        <v>-923772</v>
      </c>
      <c r="E171" s="87">
        <v>-953854</v>
      </c>
      <c r="F171" s="87">
        <v>-724564</v>
      </c>
      <c r="G171" s="87">
        <v>-686723</v>
      </c>
      <c r="H171" s="88">
        <v>-742474</v>
      </c>
      <c r="I171" s="89"/>
      <c r="J171" s="4">
        <f t="shared" si="6"/>
        <v>-55751</v>
      </c>
      <c r="M171" s="88">
        <v>168433</v>
      </c>
      <c r="N171" s="88">
        <v>-41168</v>
      </c>
      <c r="O171" s="88">
        <v>-89424</v>
      </c>
      <c r="P171" s="88">
        <f t="shared" si="7"/>
        <v>-209601</v>
      </c>
      <c r="Q171" s="88">
        <f t="shared" si="8"/>
        <v>-48256</v>
      </c>
    </row>
    <row r="172" spans="1:17" x14ac:dyDescent="0.3">
      <c r="A172" s="77">
        <v>536</v>
      </c>
      <c r="B172" s="78">
        <v>6</v>
      </c>
      <c r="C172" s="79" t="s">
        <v>172</v>
      </c>
      <c r="D172" s="87">
        <v>-2186345</v>
      </c>
      <c r="E172" s="87">
        <v>-2107614</v>
      </c>
      <c r="F172" s="87">
        <v>-1869949</v>
      </c>
      <c r="G172" s="87">
        <v>-1018246</v>
      </c>
      <c r="H172" s="88">
        <v>-1337615</v>
      </c>
      <c r="I172" s="89"/>
      <c r="J172" s="4">
        <f t="shared" si="6"/>
        <v>-319369</v>
      </c>
      <c r="M172" s="88">
        <v>709506</v>
      </c>
      <c r="N172" s="88">
        <v>348350</v>
      </c>
      <c r="O172" s="88">
        <v>168912</v>
      </c>
      <c r="P172" s="88">
        <f t="shared" si="7"/>
        <v>-361156</v>
      </c>
      <c r="Q172" s="88">
        <f t="shared" si="8"/>
        <v>-179438</v>
      </c>
    </row>
    <row r="173" spans="1:17" x14ac:dyDescent="0.3">
      <c r="A173" s="77">
        <v>538</v>
      </c>
      <c r="B173" s="78">
        <v>2</v>
      </c>
      <c r="C173" s="79" t="s">
        <v>173</v>
      </c>
      <c r="D173" s="87">
        <v>709852</v>
      </c>
      <c r="E173" s="87">
        <v>741794</v>
      </c>
      <c r="F173" s="87">
        <v>991836</v>
      </c>
      <c r="G173" s="87">
        <v>899416</v>
      </c>
      <c r="H173" s="88">
        <v>566202</v>
      </c>
      <c r="I173" s="89"/>
      <c r="J173" s="4">
        <f t="shared" si="6"/>
        <v>-333214</v>
      </c>
      <c r="M173" s="88">
        <v>202716</v>
      </c>
      <c r="N173" s="88">
        <v>-163091</v>
      </c>
      <c r="O173" s="88">
        <v>-76176</v>
      </c>
      <c r="P173" s="88">
        <f t="shared" si="7"/>
        <v>-365807</v>
      </c>
      <c r="Q173" s="88">
        <f t="shared" si="8"/>
        <v>86915</v>
      </c>
    </row>
    <row r="174" spans="1:17" x14ac:dyDescent="0.3">
      <c r="A174" s="77">
        <v>541</v>
      </c>
      <c r="B174" s="78">
        <v>12</v>
      </c>
      <c r="C174" s="79" t="s">
        <v>174</v>
      </c>
      <c r="D174" s="87">
        <v>-962239</v>
      </c>
      <c r="E174" s="87">
        <v>-877642</v>
      </c>
      <c r="F174" s="87">
        <v>-619601</v>
      </c>
      <c r="G174" s="87">
        <v>-531940</v>
      </c>
      <c r="H174" s="88">
        <v>-875805</v>
      </c>
      <c r="I174" s="89"/>
      <c r="J174" s="4">
        <f t="shared" si="6"/>
        <v>-343865</v>
      </c>
      <c r="M174" s="88">
        <v>286188</v>
      </c>
      <c r="N174" s="88">
        <v>-33251</v>
      </c>
      <c r="O174" s="88">
        <v>13248</v>
      </c>
      <c r="P174" s="88">
        <f t="shared" si="7"/>
        <v>-319439</v>
      </c>
      <c r="Q174" s="88">
        <f t="shared" si="8"/>
        <v>46499</v>
      </c>
    </row>
    <row r="175" spans="1:17" x14ac:dyDescent="0.3">
      <c r="A175" s="77">
        <v>543</v>
      </c>
      <c r="B175" s="78">
        <v>1</v>
      </c>
      <c r="C175" s="79" t="s">
        <v>175</v>
      </c>
      <c r="D175" s="87">
        <v>-6603584</v>
      </c>
      <c r="E175" s="87">
        <v>-7379324</v>
      </c>
      <c r="F175" s="87">
        <v>-8524938</v>
      </c>
      <c r="G175" s="87">
        <v>-7924670</v>
      </c>
      <c r="H175" s="88">
        <v>-8358591</v>
      </c>
      <c r="I175" s="89"/>
      <c r="J175" s="4">
        <f t="shared" si="6"/>
        <v>-433921</v>
      </c>
      <c r="M175" s="88">
        <v>570885</v>
      </c>
      <c r="N175" s="88">
        <v>383185</v>
      </c>
      <c r="O175" s="88">
        <v>-3312</v>
      </c>
      <c r="P175" s="88">
        <f t="shared" si="7"/>
        <v>-187700</v>
      </c>
      <c r="Q175" s="88">
        <f t="shared" si="8"/>
        <v>-386497</v>
      </c>
    </row>
    <row r="176" spans="1:17" x14ac:dyDescent="0.3">
      <c r="A176" s="77">
        <v>545</v>
      </c>
      <c r="B176" s="78">
        <v>15</v>
      </c>
      <c r="C176" s="79" t="s">
        <v>176</v>
      </c>
      <c r="D176" s="87">
        <v>342164</v>
      </c>
      <c r="E176" s="87">
        <v>391283</v>
      </c>
      <c r="F176" s="87">
        <v>441249</v>
      </c>
      <c r="G176" s="87">
        <v>753120</v>
      </c>
      <c r="H176" s="88">
        <v>498347</v>
      </c>
      <c r="I176" s="89"/>
      <c r="J176" s="4">
        <f t="shared" si="6"/>
        <v>-254773</v>
      </c>
      <c r="M176" s="88">
        <v>594734</v>
      </c>
      <c r="N176" s="88">
        <v>323015</v>
      </c>
      <c r="O176" s="88">
        <v>-130824</v>
      </c>
      <c r="P176" s="88">
        <f t="shared" si="7"/>
        <v>-271719</v>
      </c>
      <c r="Q176" s="88">
        <f t="shared" si="8"/>
        <v>-453839</v>
      </c>
    </row>
    <row r="177" spans="1:17" x14ac:dyDescent="0.3">
      <c r="A177" s="77">
        <v>560</v>
      </c>
      <c r="B177" s="78">
        <v>7</v>
      </c>
      <c r="C177" s="79" t="s">
        <v>177</v>
      </c>
      <c r="D177" s="87">
        <v>-1927931</v>
      </c>
      <c r="E177" s="87">
        <v>-2120236</v>
      </c>
      <c r="F177" s="87">
        <v>-1801901</v>
      </c>
      <c r="G177" s="87">
        <v>-1453903</v>
      </c>
      <c r="H177" s="88">
        <v>-1623755</v>
      </c>
      <c r="I177" s="89"/>
      <c r="J177" s="4">
        <f t="shared" si="6"/>
        <v>-169852</v>
      </c>
      <c r="M177" s="88">
        <v>678205</v>
      </c>
      <c r="N177" s="88">
        <v>484523</v>
      </c>
      <c r="O177" s="88">
        <v>566352</v>
      </c>
      <c r="P177" s="88">
        <f t="shared" si="7"/>
        <v>-193682</v>
      </c>
      <c r="Q177" s="88">
        <f t="shared" si="8"/>
        <v>81829</v>
      </c>
    </row>
    <row r="178" spans="1:17" x14ac:dyDescent="0.3">
      <c r="A178" s="77">
        <v>561</v>
      </c>
      <c r="B178" s="78">
        <v>2</v>
      </c>
      <c r="C178" s="79" t="s">
        <v>178</v>
      </c>
      <c r="D178" s="87">
        <v>-296983</v>
      </c>
      <c r="E178" s="87">
        <v>-312085</v>
      </c>
      <c r="F178" s="87">
        <v>-273476</v>
      </c>
      <c r="G178" s="87">
        <v>-252788</v>
      </c>
      <c r="H178" s="88">
        <v>-273217</v>
      </c>
      <c r="I178" s="89"/>
      <c r="J178" s="4">
        <f t="shared" si="6"/>
        <v>-20429</v>
      </c>
      <c r="M178" s="88">
        <v>14906</v>
      </c>
      <c r="N178" s="88">
        <v>-1583</v>
      </c>
      <c r="O178" s="88">
        <v>-8280</v>
      </c>
      <c r="P178" s="88">
        <f t="shared" si="7"/>
        <v>-16489</v>
      </c>
      <c r="Q178" s="88">
        <f t="shared" si="8"/>
        <v>-6697</v>
      </c>
    </row>
    <row r="179" spans="1:17" x14ac:dyDescent="0.3">
      <c r="A179" s="77">
        <v>562</v>
      </c>
      <c r="B179" s="78">
        <v>6</v>
      </c>
      <c r="C179" s="79" t="s">
        <v>179</v>
      </c>
      <c r="D179" s="87">
        <v>-583528</v>
      </c>
      <c r="E179" s="87">
        <v>-374723</v>
      </c>
      <c r="F179" s="87">
        <v>-282322</v>
      </c>
      <c r="G179" s="87">
        <v>-168681</v>
      </c>
      <c r="H179" s="88">
        <v>-375474</v>
      </c>
      <c r="I179" s="89"/>
      <c r="J179" s="4">
        <f t="shared" si="6"/>
        <v>-206793</v>
      </c>
      <c r="M179" s="88">
        <v>38755</v>
      </c>
      <c r="N179" s="88">
        <v>-12667</v>
      </c>
      <c r="O179" s="88">
        <v>54648</v>
      </c>
      <c r="P179" s="88">
        <f t="shared" si="7"/>
        <v>-51422</v>
      </c>
      <c r="Q179" s="88">
        <f t="shared" si="8"/>
        <v>67315</v>
      </c>
    </row>
    <row r="180" spans="1:17" x14ac:dyDescent="0.3">
      <c r="A180" s="77">
        <v>563</v>
      </c>
      <c r="B180" s="78">
        <v>17</v>
      </c>
      <c r="C180" s="79" t="s">
        <v>180</v>
      </c>
      <c r="D180" s="87">
        <v>-345425</v>
      </c>
      <c r="E180" s="87">
        <v>-324143</v>
      </c>
      <c r="F180" s="87">
        <v>-337238</v>
      </c>
      <c r="G180" s="87">
        <v>-379946</v>
      </c>
      <c r="H180" s="88">
        <v>-285895</v>
      </c>
      <c r="I180" s="89"/>
      <c r="J180" s="4">
        <f t="shared" si="6"/>
        <v>94051</v>
      </c>
      <c r="M180" s="88">
        <v>81981</v>
      </c>
      <c r="N180" s="88">
        <v>28501</v>
      </c>
      <c r="O180" s="88">
        <v>28152</v>
      </c>
      <c r="P180" s="88">
        <f t="shared" si="7"/>
        <v>-53480</v>
      </c>
      <c r="Q180" s="88">
        <f t="shared" si="8"/>
        <v>-349</v>
      </c>
    </row>
    <row r="181" spans="1:17" x14ac:dyDescent="0.3">
      <c r="A181" s="77">
        <v>564</v>
      </c>
      <c r="B181" s="78">
        <v>17</v>
      </c>
      <c r="C181" s="79" t="s">
        <v>181</v>
      </c>
      <c r="D181" s="87">
        <v>-1815503</v>
      </c>
      <c r="E181" s="87">
        <v>891170</v>
      </c>
      <c r="F181" s="87">
        <v>1765953</v>
      </c>
      <c r="G181" s="87">
        <v>5299535</v>
      </c>
      <c r="H181" s="88">
        <v>6036272</v>
      </c>
      <c r="I181" s="89"/>
      <c r="J181" s="4">
        <f t="shared" si="6"/>
        <v>736737</v>
      </c>
      <c r="M181" s="88">
        <v>1976483</v>
      </c>
      <c r="N181" s="88">
        <v>1884258</v>
      </c>
      <c r="O181" s="88">
        <v>2277000</v>
      </c>
      <c r="P181" s="88">
        <f t="shared" si="7"/>
        <v>-92225</v>
      </c>
      <c r="Q181" s="88">
        <f t="shared" si="8"/>
        <v>392742</v>
      </c>
    </row>
    <row r="182" spans="1:17" x14ac:dyDescent="0.3">
      <c r="A182" s="77">
        <v>576</v>
      </c>
      <c r="B182" s="78">
        <v>7</v>
      </c>
      <c r="C182" s="79" t="s">
        <v>182</v>
      </c>
      <c r="D182" s="87">
        <v>-246970</v>
      </c>
      <c r="E182" s="87">
        <v>-237145</v>
      </c>
      <c r="F182" s="87">
        <v>-201166</v>
      </c>
      <c r="G182" s="87">
        <v>-64603</v>
      </c>
      <c r="H182" s="88">
        <v>-153404</v>
      </c>
      <c r="I182" s="89"/>
      <c r="J182" s="4">
        <f t="shared" si="6"/>
        <v>-88801</v>
      </c>
      <c r="M182" s="88">
        <v>90924</v>
      </c>
      <c r="N182" s="88">
        <v>-39585</v>
      </c>
      <c r="O182" s="88">
        <v>-64584</v>
      </c>
      <c r="P182" s="88">
        <f t="shared" si="7"/>
        <v>-130509</v>
      </c>
      <c r="Q182" s="88">
        <f t="shared" si="8"/>
        <v>-24999</v>
      </c>
    </row>
    <row r="183" spans="1:17" x14ac:dyDescent="0.3">
      <c r="A183" s="77">
        <v>577</v>
      </c>
      <c r="B183" s="78">
        <v>2</v>
      </c>
      <c r="C183" s="79" t="s">
        <v>183</v>
      </c>
      <c r="D183" s="87">
        <v>134603</v>
      </c>
      <c r="E183" s="87">
        <v>79917</v>
      </c>
      <c r="F183" s="87">
        <v>672484</v>
      </c>
      <c r="G183" s="87">
        <v>622791</v>
      </c>
      <c r="H183" s="88">
        <v>281208</v>
      </c>
      <c r="I183" s="89"/>
      <c r="J183" s="4">
        <f t="shared" si="6"/>
        <v>-341583</v>
      </c>
      <c r="M183" s="88">
        <v>318980</v>
      </c>
      <c r="N183" s="88">
        <v>-205844</v>
      </c>
      <c r="O183" s="88">
        <v>-150696</v>
      </c>
      <c r="P183" s="88">
        <f t="shared" si="7"/>
        <v>-524824</v>
      </c>
      <c r="Q183" s="88">
        <f t="shared" si="8"/>
        <v>55148</v>
      </c>
    </row>
    <row r="184" spans="1:17" x14ac:dyDescent="0.3">
      <c r="A184" s="77">
        <v>578</v>
      </c>
      <c r="B184" s="78">
        <v>18</v>
      </c>
      <c r="C184" s="79" t="s">
        <v>184</v>
      </c>
      <c r="D184" s="87">
        <v>-116112</v>
      </c>
      <c r="E184" s="87">
        <v>104090</v>
      </c>
      <c r="F184" s="87">
        <v>65300</v>
      </c>
      <c r="G184" s="87">
        <v>315313</v>
      </c>
      <c r="H184" s="88">
        <v>-85471</v>
      </c>
      <c r="I184" s="89"/>
      <c r="J184" s="4">
        <f t="shared" si="6"/>
        <v>-400784</v>
      </c>
      <c r="M184" s="88">
        <v>83472</v>
      </c>
      <c r="N184" s="88">
        <v>0</v>
      </c>
      <c r="O184" s="88">
        <v>-46368</v>
      </c>
      <c r="P184" s="88">
        <f t="shared" si="7"/>
        <v>-83472</v>
      </c>
      <c r="Q184" s="88">
        <f t="shared" si="8"/>
        <v>-46368</v>
      </c>
    </row>
    <row r="185" spans="1:17" x14ac:dyDescent="0.3">
      <c r="A185" s="77">
        <v>580</v>
      </c>
      <c r="B185" s="78">
        <v>9</v>
      </c>
      <c r="C185" s="79" t="s">
        <v>185</v>
      </c>
      <c r="D185" s="87">
        <v>-235989</v>
      </c>
      <c r="E185" s="87">
        <v>-296712</v>
      </c>
      <c r="F185" s="87">
        <v>-221649</v>
      </c>
      <c r="G185" s="87">
        <v>-126241</v>
      </c>
      <c r="H185" s="88">
        <v>-181099</v>
      </c>
      <c r="I185" s="89"/>
      <c r="J185" s="4">
        <f t="shared" si="6"/>
        <v>-54858</v>
      </c>
      <c r="M185" s="88">
        <v>-5962</v>
      </c>
      <c r="N185" s="88">
        <v>-9500</v>
      </c>
      <c r="O185" s="88">
        <v>0</v>
      </c>
      <c r="P185" s="88">
        <f t="shared" si="7"/>
        <v>-3538</v>
      </c>
      <c r="Q185" s="88">
        <f t="shared" si="8"/>
        <v>9500</v>
      </c>
    </row>
    <row r="186" spans="1:17" x14ac:dyDescent="0.3">
      <c r="A186" s="77">
        <v>581</v>
      </c>
      <c r="B186" s="78">
        <v>6</v>
      </c>
      <c r="C186" s="79" t="s">
        <v>186</v>
      </c>
      <c r="D186" s="87">
        <v>-355742</v>
      </c>
      <c r="E186" s="87">
        <v>-280394</v>
      </c>
      <c r="F186" s="87">
        <v>-470829</v>
      </c>
      <c r="G186" s="87">
        <v>-282260</v>
      </c>
      <c r="H186" s="88">
        <v>-457262</v>
      </c>
      <c r="I186" s="89"/>
      <c r="J186" s="4">
        <f t="shared" si="6"/>
        <v>-175002</v>
      </c>
      <c r="M186" s="88">
        <v>95396</v>
      </c>
      <c r="N186" s="88">
        <v>0</v>
      </c>
      <c r="O186" s="88">
        <v>33120</v>
      </c>
      <c r="P186" s="88">
        <f t="shared" si="7"/>
        <v>-95396</v>
      </c>
      <c r="Q186" s="88">
        <f t="shared" si="8"/>
        <v>33120</v>
      </c>
    </row>
    <row r="187" spans="1:17" x14ac:dyDescent="0.3">
      <c r="A187" s="77">
        <v>583</v>
      </c>
      <c r="B187" s="78">
        <v>19</v>
      </c>
      <c r="C187" s="79" t="s">
        <v>187</v>
      </c>
      <c r="D187" s="87">
        <v>-156686</v>
      </c>
      <c r="E187" s="87">
        <v>-196037</v>
      </c>
      <c r="F187" s="87">
        <v>-233849</v>
      </c>
      <c r="G187" s="87">
        <v>-140401</v>
      </c>
      <c r="H187" s="88">
        <v>-142651</v>
      </c>
      <c r="I187" s="89"/>
      <c r="J187" s="4">
        <f t="shared" si="6"/>
        <v>-2250</v>
      </c>
      <c r="M187" s="88">
        <v>0</v>
      </c>
      <c r="N187" s="88">
        <v>0</v>
      </c>
      <c r="O187" s="88">
        <v>0</v>
      </c>
      <c r="P187" s="88">
        <f t="shared" si="7"/>
        <v>0</v>
      </c>
      <c r="Q187" s="88">
        <f t="shared" si="8"/>
        <v>0</v>
      </c>
    </row>
    <row r="188" spans="1:17" x14ac:dyDescent="0.3">
      <c r="A188" s="77">
        <v>584</v>
      </c>
      <c r="B188" s="78">
        <v>16</v>
      </c>
      <c r="C188" s="79" t="s">
        <v>188</v>
      </c>
      <c r="D188" s="87">
        <v>300087</v>
      </c>
      <c r="E188" s="87">
        <v>249790</v>
      </c>
      <c r="F188" s="87">
        <v>165165</v>
      </c>
      <c r="G188" s="87">
        <v>275011</v>
      </c>
      <c r="H188" s="88">
        <v>367869</v>
      </c>
      <c r="I188" s="89"/>
      <c r="J188" s="4">
        <f t="shared" si="6"/>
        <v>92858</v>
      </c>
      <c r="M188" s="88">
        <v>0</v>
      </c>
      <c r="N188" s="88">
        <v>0</v>
      </c>
      <c r="O188" s="88">
        <v>0</v>
      </c>
      <c r="P188" s="88">
        <f t="shared" si="7"/>
        <v>0</v>
      </c>
      <c r="Q188" s="88">
        <f t="shared" si="8"/>
        <v>0</v>
      </c>
    </row>
    <row r="189" spans="1:17" x14ac:dyDescent="0.3">
      <c r="A189" s="77">
        <v>592</v>
      </c>
      <c r="B189" s="78">
        <v>13</v>
      </c>
      <c r="C189" s="79" t="s">
        <v>189</v>
      </c>
      <c r="D189" s="87">
        <v>-80318</v>
      </c>
      <c r="E189" s="87">
        <v>-37445</v>
      </c>
      <c r="F189" s="87">
        <v>-10118</v>
      </c>
      <c r="G189" s="87">
        <v>132424</v>
      </c>
      <c r="H189" s="88">
        <v>58532</v>
      </c>
      <c r="I189" s="89"/>
      <c r="J189" s="4">
        <f t="shared" si="6"/>
        <v>-73892</v>
      </c>
      <c r="M189" s="88">
        <v>26830</v>
      </c>
      <c r="N189" s="88">
        <v>-19001</v>
      </c>
      <c r="O189" s="88">
        <v>-14904</v>
      </c>
      <c r="P189" s="88">
        <f t="shared" si="7"/>
        <v>-45831</v>
      </c>
      <c r="Q189" s="88">
        <f t="shared" si="8"/>
        <v>4097</v>
      </c>
    </row>
    <row r="190" spans="1:17" x14ac:dyDescent="0.3">
      <c r="A190" s="77">
        <v>593</v>
      </c>
      <c r="B190" s="78">
        <v>10</v>
      </c>
      <c r="C190" s="79" t="s">
        <v>190</v>
      </c>
      <c r="D190" s="87">
        <v>-1972004</v>
      </c>
      <c r="E190" s="87">
        <v>-2041049</v>
      </c>
      <c r="F190" s="87">
        <v>-1831842</v>
      </c>
      <c r="G190" s="87">
        <v>-420222</v>
      </c>
      <c r="H190" s="88">
        <v>-1349972</v>
      </c>
      <c r="I190" s="89"/>
      <c r="J190" s="4">
        <f t="shared" si="6"/>
        <v>-929750</v>
      </c>
      <c r="M190" s="88">
        <v>1903445</v>
      </c>
      <c r="N190" s="88">
        <v>862959</v>
      </c>
      <c r="O190" s="88">
        <v>294768</v>
      </c>
      <c r="P190" s="88">
        <f t="shared" si="7"/>
        <v>-1040486</v>
      </c>
      <c r="Q190" s="88">
        <f t="shared" si="8"/>
        <v>-568191</v>
      </c>
    </row>
    <row r="191" spans="1:17" x14ac:dyDescent="0.3">
      <c r="A191" s="77">
        <v>595</v>
      </c>
      <c r="B191" s="78">
        <v>11</v>
      </c>
      <c r="C191" s="79" t="s">
        <v>191</v>
      </c>
      <c r="D191" s="87">
        <v>-6024</v>
      </c>
      <c r="E191" s="87">
        <v>34221</v>
      </c>
      <c r="F191" s="87">
        <v>-42108</v>
      </c>
      <c r="G191" s="87">
        <v>-36994</v>
      </c>
      <c r="H191" s="88">
        <v>85537</v>
      </c>
      <c r="I191" s="89"/>
      <c r="J191" s="4">
        <f t="shared" si="6"/>
        <v>122531</v>
      </c>
      <c r="M191" s="88">
        <v>-1491</v>
      </c>
      <c r="N191" s="88">
        <v>-7917</v>
      </c>
      <c r="O191" s="88">
        <v>-3312</v>
      </c>
      <c r="P191" s="88">
        <f t="shared" si="7"/>
        <v>-6426</v>
      </c>
      <c r="Q191" s="88">
        <f t="shared" si="8"/>
        <v>4605</v>
      </c>
    </row>
    <row r="192" spans="1:17" x14ac:dyDescent="0.3">
      <c r="A192" s="77">
        <v>598</v>
      </c>
      <c r="B192" s="78">
        <v>15</v>
      </c>
      <c r="C192" s="79" t="s">
        <v>9</v>
      </c>
      <c r="D192" s="87">
        <v>2237859</v>
      </c>
      <c r="E192" s="87">
        <v>2602371</v>
      </c>
      <c r="F192" s="87">
        <v>3096952</v>
      </c>
      <c r="G192" s="87">
        <v>3921479</v>
      </c>
      <c r="H192" s="88">
        <v>4499690</v>
      </c>
      <c r="I192" s="89"/>
      <c r="J192" s="4">
        <f t="shared" si="6"/>
        <v>578211</v>
      </c>
      <c r="M192" s="88">
        <v>1797616</v>
      </c>
      <c r="N192" s="88">
        <v>1984013</v>
      </c>
      <c r="O192" s="88">
        <v>917424</v>
      </c>
      <c r="P192" s="88">
        <f t="shared" si="7"/>
        <v>186397</v>
      </c>
      <c r="Q192" s="88">
        <f t="shared" si="8"/>
        <v>-1066589</v>
      </c>
    </row>
    <row r="193" spans="1:17" x14ac:dyDescent="0.3">
      <c r="A193" s="77">
        <v>599</v>
      </c>
      <c r="B193" s="78">
        <v>15</v>
      </c>
      <c r="C193" s="79" t="s">
        <v>192</v>
      </c>
      <c r="D193" s="87">
        <v>-853420</v>
      </c>
      <c r="E193" s="87">
        <v>-904198</v>
      </c>
      <c r="F193" s="87">
        <v>-961827</v>
      </c>
      <c r="G193" s="87">
        <v>-658666</v>
      </c>
      <c r="H193" s="88">
        <v>-764760</v>
      </c>
      <c r="I193" s="89"/>
      <c r="J193" s="4">
        <f t="shared" si="6"/>
        <v>-106094</v>
      </c>
      <c r="M193" s="88">
        <v>110302</v>
      </c>
      <c r="N193" s="88">
        <v>-7917</v>
      </c>
      <c r="O193" s="88">
        <v>-51336</v>
      </c>
      <c r="P193" s="88">
        <f t="shared" si="7"/>
        <v>-118219</v>
      </c>
      <c r="Q193" s="88">
        <f t="shared" si="8"/>
        <v>-43419</v>
      </c>
    </row>
    <row r="194" spans="1:17" x14ac:dyDescent="0.3">
      <c r="A194" s="77">
        <v>601</v>
      </c>
      <c r="B194" s="78">
        <v>13</v>
      </c>
      <c r="C194" s="79" t="s">
        <v>306</v>
      </c>
      <c r="D194" s="87">
        <v>419846</v>
      </c>
      <c r="E194" s="87">
        <v>314705</v>
      </c>
      <c r="F194" s="87">
        <v>235322</v>
      </c>
      <c r="G194" s="87">
        <v>409780</v>
      </c>
      <c r="H194" s="88">
        <v>221034</v>
      </c>
      <c r="I194" s="89"/>
      <c r="J194" s="4">
        <f t="shared" si="6"/>
        <v>-188746</v>
      </c>
      <c r="M194" s="88">
        <v>89433</v>
      </c>
      <c r="N194" s="88">
        <v>-50669</v>
      </c>
      <c r="O194" s="88">
        <v>-34776</v>
      </c>
      <c r="P194" s="88">
        <f t="shared" si="7"/>
        <v>-140102</v>
      </c>
      <c r="Q194" s="88">
        <f t="shared" si="8"/>
        <v>15893</v>
      </c>
    </row>
    <row r="195" spans="1:17" x14ac:dyDescent="0.3">
      <c r="A195" s="77">
        <v>604</v>
      </c>
      <c r="B195" s="78">
        <v>6</v>
      </c>
      <c r="C195" s="79" t="s">
        <v>194</v>
      </c>
      <c r="D195" s="87">
        <v>-2325320</v>
      </c>
      <c r="E195" s="87">
        <v>-2085255.9999999998</v>
      </c>
      <c r="F195" s="87">
        <v>-2634445</v>
      </c>
      <c r="G195" s="87">
        <v>-2480510</v>
      </c>
      <c r="H195" s="88">
        <v>-2722848</v>
      </c>
      <c r="I195" s="89"/>
      <c r="J195" s="4">
        <f t="shared" si="6"/>
        <v>-242338</v>
      </c>
      <c r="M195" s="88">
        <v>32792</v>
      </c>
      <c r="N195" s="88">
        <v>34835</v>
      </c>
      <c r="O195" s="88">
        <v>44712</v>
      </c>
      <c r="P195" s="88">
        <f t="shared" si="7"/>
        <v>2043</v>
      </c>
      <c r="Q195" s="88">
        <f t="shared" si="8"/>
        <v>9877</v>
      </c>
    </row>
    <row r="196" spans="1:17" x14ac:dyDescent="0.3">
      <c r="A196" s="77">
        <v>607</v>
      </c>
      <c r="B196" s="78">
        <v>12</v>
      </c>
      <c r="C196" s="79" t="s">
        <v>195</v>
      </c>
      <c r="D196" s="87">
        <v>-585937</v>
      </c>
      <c r="E196" s="87">
        <v>-644669</v>
      </c>
      <c r="F196" s="87">
        <v>-591033</v>
      </c>
      <c r="G196" s="87">
        <v>-501997</v>
      </c>
      <c r="H196" s="88">
        <v>-478467</v>
      </c>
      <c r="I196" s="89"/>
      <c r="J196" s="4">
        <f t="shared" si="6"/>
        <v>23530</v>
      </c>
      <c r="M196" s="88">
        <v>0</v>
      </c>
      <c r="N196" s="88">
        <v>0</v>
      </c>
      <c r="O196" s="88">
        <v>6624</v>
      </c>
      <c r="P196" s="88">
        <f t="shared" si="7"/>
        <v>0</v>
      </c>
      <c r="Q196" s="88">
        <f t="shared" si="8"/>
        <v>6624</v>
      </c>
    </row>
    <row r="197" spans="1:17" x14ac:dyDescent="0.3">
      <c r="A197" s="77">
        <v>608</v>
      </c>
      <c r="B197" s="78">
        <v>4</v>
      </c>
      <c r="C197" s="79" t="s">
        <v>196</v>
      </c>
      <c r="D197" s="87">
        <v>378114</v>
      </c>
      <c r="E197" s="87">
        <v>431658</v>
      </c>
      <c r="F197" s="87">
        <v>349449</v>
      </c>
      <c r="G197" s="87">
        <v>459679</v>
      </c>
      <c r="H197" s="88">
        <v>464351</v>
      </c>
      <c r="I197" s="89"/>
      <c r="J197" s="4">
        <f t="shared" si="6"/>
        <v>4672</v>
      </c>
      <c r="M197" s="88">
        <v>0</v>
      </c>
      <c r="N197" s="88">
        <v>0</v>
      </c>
      <c r="O197" s="88">
        <v>0</v>
      </c>
      <c r="P197" s="88">
        <f t="shared" si="7"/>
        <v>0</v>
      </c>
      <c r="Q197" s="88">
        <f t="shared" si="8"/>
        <v>0</v>
      </c>
    </row>
    <row r="198" spans="1:17" x14ac:dyDescent="0.3">
      <c r="A198" s="77">
        <v>609</v>
      </c>
      <c r="B198" s="78">
        <v>4</v>
      </c>
      <c r="C198" s="79" t="s">
        <v>197</v>
      </c>
      <c r="D198" s="87">
        <v>-5604125</v>
      </c>
      <c r="E198" s="87">
        <v>-5595216</v>
      </c>
      <c r="F198" s="87">
        <v>-4957865</v>
      </c>
      <c r="G198" s="87">
        <v>-4370560</v>
      </c>
      <c r="H198" s="88">
        <v>-4650232</v>
      </c>
      <c r="I198" s="89"/>
      <c r="J198" s="4">
        <f t="shared" si="6"/>
        <v>-279672</v>
      </c>
      <c r="M198" s="88">
        <v>909242</v>
      </c>
      <c r="N198" s="88">
        <v>443354</v>
      </c>
      <c r="O198" s="88">
        <v>1291680</v>
      </c>
      <c r="P198" s="88">
        <f t="shared" si="7"/>
        <v>-465888</v>
      </c>
      <c r="Q198" s="88">
        <f t="shared" si="8"/>
        <v>848326</v>
      </c>
    </row>
    <row r="199" spans="1:17" x14ac:dyDescent="0.3">
      <c r="A199" s="77">
        <v>611</v>
      </c>
      <c r="B199" s="78">
        <v>1</v>
      </c>
      <c r="C199" s="79" t="s">
        <v>198</v>
      </c>
      <c r="D199" s="87">
        <v>-1287903</v>
      </c>
      <c r="E199" s="87">
        <v>-1304768</v>
      </c>
      <c r="F199" s="87">
        <v>-1349802</v>
      </c>
      <c r="G199" s="87">
        <v>-1353821</v>
      </c>
      <c r="H199" s="88">
        <v>-1385902</v>
      </c>
      <c r="I199" s="89"/>
      <c r="J199" s="4">
        <f t="shared" si="6"/>
        <v>-32081</v>
      </c>
      <c r="M199" s="88">
        <v>0</v>
      </c>
      <c r="N199" s="88">
        <v>0</v>
      </c>
      <c r="O199" s="88">
        <v>0</v>
      </c>
      <c r="P199" s="88">
        <f t="shared" si="7"/>
        <v>0</v>
      </c>
      <c r="Q199" s="88">
        <f t="shared" si="8"/>
        <v>0</v>
      </c>
    </row>
    <row r="200" spans="1:17" x14ac:dyDescent="0.3">
      <c r="A200" s="77">
        <v>614</v>
      </c>
      <c r="B200" s="78">
        <v>19</v>
      </c>
      <c r="C200" s="79" t="s">
        <v>199</v>
      </c>
      <c r="D200" s="87">
        <v>276859</v>
      </c>
      <c r="E200" s="87">
        <v>156588</v>
      </c>
      <c r="F200" s="87">
        <v>310486</v>
      </c>
      <c r="G200" s="87">
        <v>445320</v>
      </c>
      <c r="H200" s="88">
        <v>519450</v>
      </c>
      <c r="I200" s="89"/>
      <c r="J200" s="4">
        <f t="shared" si="6"/>
        <v>74130</v>
      </c>
      <c r="M200" s="88">
        <v>0</v>
      </c>
      <c r="N200" s="88">
        <v>28502</v>
      </c>
      <c r="O200" s="88">
        <v>0</v>
      </c>
      <c r="P200" s="88">
        <f t="shared" si="7"/>
        <v>28502</v>
      </c>
      <c r="Q200" s="88">
        <f t="shared" si="8"/>
        <v>-28502</v>
      </c>
    </row>
    <row r="201" spans="1:17" x14ac:dyDescent="0.3">
      <c r="A201" s="77">
        <v>615</v>
      </c>
      <c r="B201" s="78">
        <v>17</v>
      </c>
      <c r="C201" s="79" t="s">
        <v>200</v>
      </c>
      <c r="D201" s="87">
        <v>-170506</v>
      </c>
      <c r="E201" s="87">
        <v>-86085</v>
      </c>
      <c r="F201" s="87">
        <v>128733</v>
      </c>
      <c r="G201" s="87">
        <v>49883</v>
      </c>
      <c r="H201" s="88">
        <v>-27961</v>
      </c>
      <c r="I201" s="89"/>
      <c r="J201" s="4">
        <f t="shared" si="6"/>
        <v>-77844</v>
      </c>
      <c r="M201" s="88">
        <v>123716</v>
      </c>
      <c r="N201" s="88">
        <v>-36418</v>
      </c>
      <c r="O201" s="88">
        <v>-124200</v>
      </c>
      <c r="P201" s="88">
        <f t="shared" si="7"/>
        <v>-160134</v>
      </c>
      <c r="Q201" s="88">
        <f t="shared" si="8"/>
        <v>-87782</v>
      </c>
    </row>
    <row r="202" spans="1:17" x14ac:dyDescent="0.3">
      <c r="A202" s="77">
        <v>616</v>
      </c>
      <c r="B202" s="78">
        <v>1</v>
      </c>
      <c r="C202" s="79" t="s">
        <v>201</v>
      </c>
      <c r="D202" s="87">
        <v>-488692</v>
      </c>
      <c r="E202" s="87">
        <v>-511293</v>
      </c>
      <c r="F202" s="87">
        <v>-496640</v>
      </c>
      <c r="G202" s="87">
        <v>-469956</v>
      </c>
      <c r="H202" s="88">
        <v>-499923</v>
      </c>
      <c r="I202" s="89"/>
      <c r="J202" s="4">
        <f t="shared" si="6"/>
        <v>-29967</v>
      </c>
      <c r="M202" s="88">
        <v>20868</v>
      </c>
      <c r="N202" s="88">
        <v>-3167</v>
      </c>
      <c r="O202" s="88">
        <v>-11592</v>
      </c>
      <c r="P202" s="88">
        <f t="shared" si="7"/>
        <v>-24035</v>
      </c>
      <c r="Q202" s="88">
        <f t="shared" si="8"/>
        <v>-8425</v>
      </c>
    </row>
    <row r="203" spans="1:17" x14ac:dyDescent="0.3">
      <c r="A203" s="77">
        <v>619</v>
      </c>
      <c r="B203" s="78">
        <v>6</v>
      </c>
      <c r="C203" s="79" t="s">
        <v>202</v>
      </c>
      <c r="D203" s="87">
        <v>-195770</v>
      </c>
      <c r="E203" s="87">
        <v>-275084</v>
      </c>
      <c r="F203" s="87">
        <v>72301</v>
      </c>
      <c r="G203" s="87">
        <v>69723</v>
      </c>
      <c r="H203" s="88">
        <v>279771</v>
      </c>
      <c r="I203" s="89"/>
      <c r="J203" s="4">
        <f t="shared" ref="J203:J266" si="9">H203-G203</f>
        <v>210048</v>
      </c>
      <c r="M203" s="88">
        <v>0</v>
      </c>
      <c r="N203" s="88">
        <v>0</v>
      </c>
      <c r="O203" s="88">
        <v>0</v>
      </c>
      <c r="P203" s="88">
        <f t="shared" ref="P203:P266" si="10">N203-M203</f>
        <v>0</v>
      </c>
      <c r="Q203" s="88">
        <f t="shared" ref="Q203:Q266" si="11">O203-N203</f>
        <v>0</v>
      </c>
    </row>
    <row r="204" spans="1:17" x14ac:dyDescent="0.3">
      <c r="A204" s="77">
        <v>620</v>
      </c>
      <c r="B204" s="78">
        <v>18</v>
      </c>
      <c r="C204" s="79" t="s">
        <v>203</v>
      </c>
      <c r="D204" s="87">
        <v>-116298</v>
      </c>
      <c r="E204" s="87">
        <v>106429</v>
      </c>
      <c r="F204" s="87">
        <v>104708</v>
      </c>
      <c r="G204" s="87">
        <v>351063</v>
      </c>
      <c r="H204" s="88">
        <v>217352</v>
      </c>
      <c r="I204" s="89"/>
      <c r="J204" s="4">
        <f t="shared" si="9"/>
        <v>-133711</v>
      </c>
      <c r="M204" s="88">
        <v>169924</v>
      </c>
      <c r="N204" s="88">
        <v>107672</v>
      </c>
      <c r="O204" s="88">
        <v>-31464</v>
      </c>
      <c r="P204" s="88">
        <f t="shared" si="10"/>
        <v>-62252</v>
      </c>
      <c r="Q204" s="88">
        <f t="shared" si="11"/>
        <v>-139136</v>
      </c>
    </row>
    <row r="205" spans="1:17" x14ac:dyDescent="0.3">
      <c r="A205" s="77">
        <v>623</v>
      </c>
      <c r="B205" s="78">
        <v>10</v>
      </c>
      <c r="C205" s="79" t="s">
        <v>204</v>
      </c>
      <c r="D205" s="87">
        <v>-468164</v>
      </c>
      <c r="E205" s="87">
        <v>-417565</v>
      </c>
      <c r="F205" s="87">
        <v>-517571</v>
      </c>
      <c r="G205" s="87">
        <v>-510075</v>
      </c>
      <c r="H205" s="88">
        <v>-528974</v>
      </c>
      <c r="I205" s="89"/>
      <c r="J205" s="4">
        <f t="shared" si="9"/>
        <v>-18899</v>
      </c>
      <c r="M205" s="88">
        <v>0</v>
      </c>
      <c r="N205" s="88">
        <v>0</v>
      </c>
      <c r="O205" s="88">
        <v>0</v>
      </c>
      <c r="P205" s="88">
        <f t="shared" si="10"/>
        <v>0</v>
      </c>
      <c r="Q205" s="88">
        <f t="shared" si="11"/>
        <v>0</v>
      </c>
    </row>
    <row r="206" spans="1:17" x14ac:dyDescent="0.3">
      <c r="A206" s="77">
        <v>624</v>
      </c>
      <c r="B206" s="78">
        <v>8</v>
      </c>
      <c r="C206" s="79" t="s">
        <v>205</v>
      </c>
      <c r="D206" s="87">
        <v>-842338</v>
      </c>
      <c r="E206" s="87">
        <v>-879719</v>
      </c>
      <c r="F206" s="87">
        <v>-843136</v>
      </c>
      <c r="G206" s="87">
        <v>-807789</v>
      </c>
      <c r="H206" s="88">
        <v>-781220</v>
      </c>
      <c r="I206" s="89"/>
      <c r="J206" s="4">
        <f t="shared" si="9"/>
        <v>26569</v>
      </c>
      <c r="M206" s="88">
        <v>80490</v>
      </c>
      <c r="N206" s="88">
        <v>-33251</v>
      </c>
      <c r="O206" s="88">
        <v>-1656</v>
      </c>
      <c r="P206" s="88">
        <f t="shared" si="10"/>
        <v>-113741</v>
      </c>
      <c r="Q206" s="88">
        <f t="shared" si="11"/>
        <v>31595</v>
      </c>
    </row>
    <row r="207" spans="1:17" x14ac:dyDescent="0.3">
      <c r="A207" s="77">
        <v>625</v>
      </c>
      <c r="B207" s="78">
        <v>17</v>
      </c>
      <c r="C207" s="79" t="s">
        <v>206</v>
      </c>
      <c r="D207" s="87">
        <v>590379</v>
      </c>
      <c r="E207" s="87">
        <v>491109</v>
      </c>
      <c r="F207" s="87">
        <v>343455</v>
      </c>
      <c r="G207" s="87">
        <v>542688</v>
      </c>
      <c r="H207" s="88">
        <v>639137</v>
      </c>
      <c r="I207" s="89"/>
      <c r="J207" s="4">
        <f t="shared" si="9"/>
        <v>96449</v>
      </c>
      <c r="M207" s="88">
        <v>-14906</v>
      </c>
      <c r="N207" s="88">
        <v>0</v>
      </c>
      <c r="O207" s="88">
        <v>0</v>
      </c>
      <c r="P207" s="88">
        <f t="shared" si="10"/>
        <v>14906</v>
      </c>
      <c r="Q207" s="88">
        <f t="shared" si="11"/>
        <v>0</v>
      </c>
    </row>
    <row r="208" spans="1:17" x14ac:dyDescent="0.3">
      <c r="A208" s="77">
        <v>626</v>
      </c>
      <c r="B208" s="78">
        <v>17</v>
      </c>
      <c r="C208" s="79" t="s">
        <v>207</v>
      </c>
      <c r="D208" s="87">
        <v>-294930</v>
      </c>
      <c r="E208" s="87">
        <v>-223161</v>
      </c>
      <c r="F208" s="87">
        <v>-196098</v>
      </c>
      <c r="G208" s="87">
        <v>-110881</v>
      </c>
      <c r="H208" s="88">
        <v>-176465</v>
      </c>
      <c r="I208" s="89"/>
      <c r="J208" s="4">
        <f t="shared" si="9"/>
        <v>-65584</v>
      </c>
      <c r="M208" s="88">
        <v>98376</v>
      </c>
      <c r="N208" s="88">
        <v>-52253</v>
      </c>
      <c r="O208" s="88">
        <v>-34776</v>
      </c>
      <c r="P208" s="88">
        <f t="shared" si="10"/>
        <v>-150629</v>
      </c>
      <c r="Q208" s="88">
        <f t="shared" si="11"/>
        <v>17477</v>
      </c>
    </row>
    <row r="209" spans="1:17" x14ac:dyDescent="0.3">
      <c r="A209" s="77">
        <v>630</v>
      </c>
      <c r="B209" s="78">
        <v>17</v>
      </c>
      <c r="C209" s="79" t="s">
        <v>208</v>
      </c>
      <c r="D209" s="87">
        <v>-86061</v>
      </c>
      <c r="E209" s="87">
        <v>-207370</v>
      </c>
      <c r="F209" s="87">
        <v>-179669</v>
      </c>
      <c r="G209" s="87">
        <v>-105949</v>
      </c>
      <c r="H209" s="88">
        <v>-127199</v>
      </c>
      <c r="I209" s="89"/>
      <c r="J209" s="4">
        <f t="shared" si="9"/>
        <v>-21250</v>
      </c>
      <c r="M209" s="88">
        <v>92415</v>
      </c>
      <c r="N209" s="88">
        <v>47503</v>
      </c>
      <c r="O209" s="88">
        <v>19872</v>
      </c>
      <c r="P209" s="88">
        <f t="shared" si="10"/>
        <v>-44912</v>
      </c>
      <c r="Q209" s="88">
        <f t="shared" si="11"/>
        <v>-27631</v>
      </c>
    </row>
    <row r="210" spans="1:17" x14ac:dyDescent="0.3">
      <c r="A210" s="77">
        <v>631</v>
      </c>
      <c r="B210" s="78">
        <v>2</v>
      </c>
      <c r="C210" s="79" t="s">
        <v>209</v>
      </c>
      <c r="D210" s="87">
        <v>-524950</v>
      </c>
      <c r="E210" s="87">
        <v>-543620</v>
      </c>
      <c r="F210" s="87">
        <v>-529741</v>
      </c>
      <c r="G210" s="87">
        <v>-480933</v>
      </c>
      <c r="H210" s="88">
        <v>-508995</v>
      </c>
      <c r="I210" s="89"/>
      <c r="J210" s="4">
        <f t="shared" si="9"/>
        <v>-28062</v>
      </c>
      <c r="M210" s="88">
        <v>0</v>
      </c>
      <c r="N210" s="88">
        <v>0</v>
      </c>
      <c r="O210" s="88">
        <v>0</v>
      </c>
      <c r="P210" s="88">
        <f t="shared" si="10"/>
        <v>0</v>
      </c>
      <c r="Q210" s="88">
        <f t="shared" si="11"/>
        <v>0</v>
      </c>
    </row>
    <row r="211" spans="1:17" x14ac:dyDescent="0.3">
      <c r="A211" s="77">
        <v>635</v>
      </c>
      <c r="B211" s="78">
        <v>6</v>
      </c>
      <c r="C211" s="79" t="s">
        <v>210</v>
      </c>
      <c r="D211" s="87">
        <v>-782555</v>
      </c>
      <c r="E211" s="87">
        <v>-599307</v>
      </c>
      <c r="F211" s="87">
        <v>-571680</v>
      </c>
      <c r="G211" s="87">
        <v>-314499</v>
      </c>
      <c r="H211" s="88">
        <v>-290005</v>
      </c>
      <c r="I211" s="89"/>
      <c r="J211" s="4">
        <f t="shared" si="9"/>
        <v>24494</v>
      </c>
      <c r="M211" s="88">
        <v>107320</v>
      </c>
      <c r="N211" s="88">
        <v>66503</v>
      </c>
      <c r="O211" s="88">
        <v>26496</v>
      </c>
      <c r="P211" s="88">
        <f t="shared" si="10"/>
        <v>-40817</v>
      </c>
      <c r="Q211" s="88">
        <f t="shared" si="11"/>
        <v>-40007</v>
      </c>
    </row>
    <row r="212" spans="1:17" x14ac:dyDescent="0.3">
      <c r="A212" s="77">
        <v>636</v>
      </c>
      <c r="B212" s="78">
        <v>2</v>
      </c>
      <c r="C212" s="79" t="s">
        <v>211</v>
      </c>
      <c r="D212" s="87">
        <v>-688258</v>
      </c>
      <c r="E212" s="87">
        <v>-682198</v>
      </c>
      <c r="F212" s="87">
        <v>-710886</v>
      </c>
      <c r="G212" s="87">
        <v>-678203</v>
      </c>
      <c r="H212" s="88">
        <v>-723261</v>
      </c>
      <c r="I212" s="89"/>
      <c r="J212" s="4">
        <f t="shared" si="9"/>
        <v>-45058</v>
      </c>
      <c r="M212" s="88">
        <v>-25339</v>
      </c>
      <c r="N212" s="88">
        <v>-15834</v>
      </c>
      <c r="O212" s="88">
        <v>6624</v>
      </c>
      <c r="P212" s="88">
        <f t="shared" si="10"/>
        <v>9505</v>
      </c>
      <c r="Q212" s="88">
        <f t="shared" si="11"/>
        <v>22458</v>
      </c>
    </row>
    <row r="213" spans="1:17" x14ac:dyDescent="0.3">
      <c r="A213" s="77">
        <v>638</v>
      </c>
      <c r="B213" s="78">
        <v>1</v>
      </c>
      <c r="C213" s="79" t="s">
        <v>212</v>
      </c>
      <c r="D213" s="87">
        <v>-691202</v>
      </c>
      <c r="E213" s="87">
        <v>-1028185.9999999999</v>
      </c>
      <c r="F213" s="87">
        <v>-1526775</v>
      </c>
      <c r="G213" s="87">
        <v>229083</v>
      </c>
      <c r="H213" s="88">
        <v>-2167</v>
      </c>
      <c r="I213" s="89"/>
      <c r="J213" s="4">
        <f t="shared" si="9"/>
        <v>-231250</v>
      </c>
      <c r="M213" s="88">
        <v>1858728</v>
      </c>
      <c r="N213" s="88">
        <v>848707</v>
      </c>
      <c r="O213" s="88">
        <v>708768</v>
      </c>
      <c r="P213" s="88">
        <f t="shared" si="10"/>
        <v>-1010021</v>
      </c>
      <c r="Q213" s="88">
        <f t="shared" si="11"/>
        <v>-139939</v>
      </c>
    </row>
    <row r="214" spans="1:17" x14ac:dyDescent="0.3">
      <c r="A214" s="77">
        <v>678</v>
      </c>
      <c r="B214" s="78">
        <v>17</v>
      </c>
      <c r="C214" s="79" t="s">
        <v>213</v>
      </c>
      <c r="D214" s="87">
        <v>-907211</v>
      </c>
      <c r="E214" s="87">
        <v>-695860</v>
      </c>
      <c r="F214" s="87">
        <v>-589223</v>
      </c>
      <c r="G214" s="87">
        <v>-114301</v>
      </c>
      <c r="H214" s="88">
        <v>250674</v>
      </c>
      <c r="I214" s="89"/>
      <c r="J214" s="4">
        <f t="shared" si="9"/>
        <v>364975</v>
      </c>
      <c r="M214" s="88">
        <v>327924</v>
      </c>
      <c r="N214" s="88">
        <v>766370</v>
      </c>
      <c r="O214" s="88">
        <v>1059840</v>
      </c>
      <c r="P214" s="88">
        <f t="shared" si="10"/>
        <v>438446</v>
      </c>
      <c r="Q214" s="88">
        <f t="shared" si="11"/>
        <v>293470</v>
      </c>
    </row>
    <row r="215" spans="1:17" x14ac:dyDescent="0.3">
      <c r="A215" s="77">
        <v>680</v>
      </c>
      <c r="B215" s="78">
        <v>2</v>
      </c>
      <c r="C215" s="79" t="s">
        <v>214</v>
      </c>
      <c r="D215" s="87">
        <v>-980961</v>
      </c>
      <c r="E215" s="87">
        <v>-393069</v>
      </c>
      <c r="F215" s="87">
        <v>467043</v>
      </c>
      <c r="G215" s="87">
        <v>674518</v>
      </c>
      <c r="H215" s="88">
        <v>-65159</v>
      </c>
      <c r="I215" s="89"/>
      <c r="J215" s="4">
        <f t="shared" si="9"/>
        <v>-739677</v>
      </c>
      <c r="M215" s="88">
        <v>837695</v>
      </c>
      <c r="N215" s="88">
        <v>90254</v>
      </c>
      <c r="O215" s="88">
        <v>576288</v>
      </c>
      <c r="P215" s="88">
        <f t="shared" si="10"/>
        <v>-747441</v>
      </c>
      <c r="Q215" s="88">
        <f t="shared" si="11"/>
        <v>486034</v>
      </c>
    </row>
    <row r="216" spans="1:17" x14ac:dyDescent="0.3">
      <c r="A216" s="77">
        <v>681</v>
      </c>
      <c r="B216" s="78">
        <v>10</v>
      </c>
      <c r="C216" s="79" t="s">
        <v>215</v>
      </c>
      <c r="D216" s="87">
        <v>-70396</v>
      </c>
      <c r="E216" s="87">
        <v>-62301</v>
      </c>
      <c r="F216" s="87">
        <v>76126</v>
      </c>
      <c r="G216" s="87">
        <v>63522</v>
      </c>
      <c r="H216" s="88">
        <v>35372</v>
      </c>
      <c r="I216" s="89"/>
      <c r="J216" s="4">
        <f t="shared" si="9"/>
        <v>-28150</v>
      </c>
      <c r="M216" s="88">
        <v>7453</v>
      </c>
      <c r="N216" s="88">
        <v>-114006</v>
      </c>
      <c r="O216" s="88">
        <v>0</v>
      </c>
      <c r="P216" s="88">
        <f t="shared" si="10"/>
        <v>-121459</v>
      </c>
      <c r="Q216" s="88">
        <f t="shared" si="11"/>
        <v>114006</v>
      </c>
    </row>
    <row r="217" spans="1:17" x14ac:dyDescent="0.3">
      <c r="A217" s="77">
        <v>683</v>
      </c>
      <c r="B217" s="78">
        <v>19</v>
      </c>
      <c r="C217" s="79" t="s">
        <v>216</v>
      </c>
      <c r="D217" s="87">
        <v>155471</v>
      </c>
      <c r="E217" s="87">
        <v>73588</v>
      </c>
      <c r="F217" s="87">
        <v>100358</v>
      </c>
      <c r="G217" s="87">
        <v>346302</v>
      </c>
      <c r="H217" s="88">
        <v>143017</v>
      </c>
      <c r="I217" s="89"/>
      <c r="J217" s="4">
        <f t="shared" si="9"/>
        <v>-203285</v>
      </c>
      <c r="M217" s="88">
        <v>74528</v>
      </c>
      <c r="N217" s="88">
        <v>-3167</v>
      </c>
      <c r="O217" s="88">
        <v>4968</v>
      </c>
      <c r="P217" s="88">
        <f t="shared" si="10"/>
        <v>-77695</v>
      </c>
      <c r="Q217" s="88">
        <f t="shared" si="11"/>
        <v>8135</v>
      </c>
    </row>
    <row r="218" spans="1:17" x14ac:dyDescent="0.3">
      <c r="A218" s="77">
        <v>684</v>
      </c>
      <c r="B218" s="78">
        <v>4</v>
      </c>
      <c r="C218" s="79" t="s">
        <v>217</v>
      </c>
      <c r="D218" s="87">
        <v>-1150120</v>
      </c>
      <c r="E218" s="87">
        <v>-1883516</v>
      </c>
      <c r="F218" s="87">
        <v>-1367697</v>
      </c>
      <c r="G218" s="87">
        <v>104364</v>
      </c>
      <c r="H218" s="88">
        <v>-183554</v>
      </c>
      <c r="I218" s="89"/>
      <c r="J218" s="4">
        <f t="shared" si="9"/>
        <v>-287918</v>
      </c>
      <c r="M218" s="88">
        <v>1141768</v>
      </c>
      <c r="N218" s="88">
        <v>733119</v>
      </c>
      <c r="O218" s="88">
        <v>866088</v>
      </c>
      <c r="P218" s="88">
        <f t="shared" si="10"/>
        <v>-408649</v>
      </c>
      <c r="Q218" s="88">
        <f t="shared" si="11"/>
        <v>132969</v>
      </c>
    </row>
    <row r="219" spans="1:17" x14ac:dyDescent="0.3">
      <c r="A219" s="77">
        <v>686</v>
      </c>
      <c r="B219" s="78">
        <v>11</v>
      </c>
      <c r="C219" s="79" t="s">
        <v>218</v>
      </c>
      <c r="D219" s="87">
        <v>105714</v>
      </c>
      <c r="E219" s="87">
        <v>488337</v>
      </c>
      <c r="F219" s="87">
        <v>626552</v>
      </c>
      <c r="G219" s="87">
        <v>811638</v>
      </c>
      <c r="H219" s="88">
        <v>429485</v>
      </c>
      <c r="I219" s="89"/>
      <c r="J219" s="4">
        <f t="shared" si="9"/>
        <v>-382153</v>
      </c>
      <c r="M219" s="88">
        <v>310036</v>
      </c>
      <c r="N219" s="88">
        <v>0</v>
      </c>
      <c r="O219" s="88">
        <v>-81144</v>
      </c>
      <c r="P219" s="88">
        <f t="shared" si="10"/>
        <v>-310036</v>
      </c>
      <c r="Q219" s="88">
        <f t="shared" si="11"/>
        <v>-81144</v>
      </c>
    </row>
    <row r="220" spans="1:17" x14ac:dyDescent="0.3">
      <c r="A220" s="77">
        <v>687</v>
      </c>
      <c r="B220" s="78">
        <v>11</v>
      </c>
      <c r="C220" s="79" t="s">
        <v>219</v>
      </c>
      <c r="D220" s="87">
        <v>105677</v>
      </c>
      <c r="E220" s="87">
        <v>152761</v>
      </c>
      <c r="F220" s="87">
        <v>134475</v>
      </c>
      <c r="G220" s="87">
        <v>453989</v>
      </c>
      <c r="H220" s="88">
        <v>336043</v>
      </c>
      <c r="I220" s="89"/>
      <c r="J220" s="4">
        <f t="shared" si="9"/>
        <v>-117946</v>
      </c>
      <c r="M220" s="88">
        <v>74528</v>
      </c>
      <c r="N220" s="88">
        <v>-12667</v>
      </c>
      <c r="O220" s="88">
        <v>-21528</v>
      </c>
      <c r="P220" s="88">
        <f t="shared" si="10"/>
        <v>-87195</v>
      </c>
      <c r="Q220" s="88">
        <f t="shared" si="11"/>
        <v>-8861</v>
      </c>
    </row>
    <row r="221" spans="1:17" x14ac:dyDescent="0.3">
      <c r="A221" s="77">
        <v>689</v>
      </c>
      <c r="B221" s="78">
        <v>9</v>
      </c>
      <c r="C221" s="79" t="s">
        <v>220</v>
      </c>
      <c r="D221" s="87">
        <v>-494646</v>
      </c>
      <c r="E221" s="87">
        <v>-258450</v>
      </c>
      <c r="F221" s="87">
        <v>88240</v>
      </c>
      <c r="G221" s="87">
        <v>37025</v>
      </c>
      <c r="H221" s="88">
        <v>-8645</v>
      </c>
      <c r="I221" s="89"/>
      <c r="J221" s="4">
        <f t="shared" si="9"/>
        <v>-45670</v>
      </c>
      <c r="M221" s="88">
        <v>135641</v>
      </c>
      <c r="N221" s="88">
        <v>69670</v>
      </c>
      <c r="O221" s="88">
        <v>51336</v>
      </c>
      <c r="P221" s="88">
        <f t="shared" si="10"/>
        <v>-65971</v>
      </c>
      <c r="Q221" s="88">
        <f t="shared" si="11"/>
        <v>-18334</v>
      </c>
    </row>
    <row r="222" spans="1:17" x14ac:dyDescent="0.3">
      <c r="A222" s="77">
        <v>691</v>
      </c>
      <c r="B222" s="78">
        <v>17</v>
      </c>
      <c r="C222" s="79" t="s">
        <v>221</v>
      </c>
      <c r="D222" s="87">
        <v>2184</v>
      </c>
      <c r="E222" s="87">
        <v>-38919</v>
      </c>
      <c r="F222" s="87">
        <v>-55945</v>
      </c>
      <c r="G222" s="87">
        <v>4373</v>
      </c>
      <c r="H222" s="88">
        <v>-3492</v>
      </c>
      <c r="I222" s="89"/>
      <c r="J222" s="4">
        <f t="shared" si="9"/>
        <v>-7865</v>
      </c>
      <c r="M222" s="88">
        <v>0</v>
      </c>
      <c r="N222" s="88">
        <v>-3166</v>
      </c>
      <c r="O222" s="88">
        <v>29808</v>
      </c>
      <c r="P222" s="88">
        <f t="shared" si="10"/>
        <v>-3166</v>
      </c>
      <c r="Q222" s="88">
        <f t="shared" si="11"/>
        <v>32974</v>
      </c>
    </row>
    <row r="223" spans="1:17" x14ac:dyDescent="0.3">
      <c r="A223" s="77">
        <v>694</v>
      </c>
      <c r="B223" s="78">
        <v>5</v>
      </c>
      <c r="C223" s="79" t="s">
        <v>222</v>
      </c>
      <c r="D223" s="87">
        <v>-504462</v>
      </c>
      <c r="E223" s="87">
        <v>-92625</v>
      </c>
      <c r="F223" s="87">
        <v>504021</v>
      </c>
      <c r="G223" s="87">
        <v>1891994</v>
      </c>
      <c r="H223" s="88">
        <v>715637</v>
      </c>
      <c r="I223" s="89"/>
      <c r="J223" s="4">
        <f t="shared" si="9"/>
        <v>-1176357</v>
      </c>
      <c r="M223" s="88">
        <v>1942199</v>
      </c>
      <c r="N223" s="88">
        <v>573194</v>
      </c>
      <c r="O223" s="88">
        <v>-326232</v>
      </c>
      <c r="P223" s="88">
        <f t="shared" si="10"/>
        <v>-1369005</v>
      </c>
      <c r="Q223" s="88">
        <f t="shared" si="11"/>
        <v>-899426</v>
      </c>
    </row>
    <row r="224" spans="1:17" x14ac:dyDescent="0.3">
      <c r="A224" s="77">
        <v>697</v>
      </c>
      <c r="B224" s="78">
        <v>18</v>
      </c>
      <c r="C224" s="79" t="s">
        <v>223</v>
      </c>
      <c r="D224" s="87">
        <v>-257531</v>
      </c>
      <c r="E224" s="87">
        <v>-192951</v>
      </c>
      <c r="F224" s="87">
        <v>-189898</v>
      </c>
      <c r="G224" s="87">
        <v>-200264</v>
      </c>
      <c r="H224" s="88">
        <v>-65139</v>
      </c>
      <c r="I224" s="89"/>
      <c r="J224" s="4">
        <f t="shared" si="9"/>
        <v>135125</v>
      </c>
      <c r="M224" s="88">
        <v>0</v>
      </c>
      <c r="N224" s="88">
        <v>63336</v>
      </c>
      <c r="O224" s="88">
        <v>109296</v>
      </c>
      <c r="P224" s="88">
        <f t="shared" si="10"/>
        <v>63336</v>
      </c>
      <c r="Q224" s="88">
        <f t="shared" si="11"/>
        <v>45960</v>
      </c>
    </row>
    <row r="225" spans="1:17" x14ac:dyDescent="0.3">
      <c r="A225" s="77">
        <v>698</v>
      </c>
      <c r="B225" s="78">
        <v>19</v>
      </c>
      <c r="C225" s="79" t="s">
        <v>224</v>
      </c>
      <c r="D225" s="87">
        <v>-3819856</v>
      </c>
      <c r="E225" s="87">
        <v>-4863572</v>
      </c>
      <c r="F225" s="87">
        <v>-3370566</v>
      </c>
      <c r="G225" s="87">
        <v>-1153070</v>
      </c>
      <c r="H225" s="88">
        <v>-1098940</v>
      </c>
      <c r="I225" s="89"/>
      <c r="J225" s="4">
        <f t="shared" si="9"/>
        <v>54130</v>
      </c>
      <c r="M225" s="88">
        <v>1574031</v>
      </c>
      <c r="N225" s="88">
        <v>1768669</v>
      </c>
      <c r="O225" s="88">
        <v>596160</v>
      </c>
      <c r="P225" s="88">
        <f t="shared" si="10"/>
        <v>194638</v>
      </c>
      <c r="Q225" s="88">
        <f t="shared" si="11"/>
        <v>-1172509</v>
      </c>
    </row>
    <row r="226" spans="1:17" x14ac:dyDescent="0.3">
      <c r="A226" s="77">
        <v>700</v>
      </c>
      <c r="B226" s="78">
        <v>9</v>
      </c>
      <c r="C226" s="79" t="s">
        <v>225</v>
      </c>
      <c r="D226" s="87">
        <v>-1000953</v>
      </c>
      <c r="E226" s="87">
        <v>-1100220</v>
      </c>
      <c r="F226" s="87">
        <v>-1115090</v>
      </c>
      <c r="G226" s="87">
        <v>-1018391</v>
      </c>
      <c r="H226" s="88">
        <v>-1104298</v>
      </c>
      <c r="I226" s="89"/>
      <c r="J226" s="4">
        <f t="shared" si="9"/>
        <v>-85907</v>
      </c>
      <c r="M226" s="88">
        <v>74528</v>
      </c>
      <c r="N226" s="88">
        <v>12668</v>
      </c>
      <c r="O226" s="88">
        <v>-11592</v>
      </c>
      <c r="P226" s="88">
        <f t="shared" si="10"/>
        <v>-61860</v>
      </c>
      <c r="Q226" s="88">
        <f t="shared" si="11"/>
        <v>-24260</v>
      </c>
    </row>
    <row r="227" spans="1:17" x14ac:dyDescent="0.3">
      <c r="A227" s="77">
        <v>702</v>
      </c>
      <c r="B227" s="78">
        <v>6</v>
      </c>
      <c r="C227" s="79" t="s">
        <v>226</v>
      </c>
      <c r="D227" s="87">
        <v>-912196</v>
      </c>
      <c r="E227" s="87">
        <v>-826399</v>
      </c>
      <c r="F227" s="87">
        <v>-824393</v>
      </c>
      <c r="G227" s="87">
        <v>-839905</v>
      </c>
      <c r="H227" s="88">
        <v>-940801</v>
      </c>
      <c r="I227" s="89"/>
      <c r="J227" s="4">
        <f t="shared" si="9"/>
        <v>-100896</v>
      </c>
      <c r="M227" s="88">
        <v>101358</v>
      </c>
      <c r="N227" s="88">
        <v>22168</v>
      </c>
      <c r="O227" s="88">
        <v>-56304</v>
      </c>
      <c r="P227" s="88">
        <f t="shared" si="10"/>
        <v>-79190</v>
      </c>
      <c r="Q227" s="88">
        <f t="shared" si="11"/>
        <v>-78472</v>
      </c>
    </row>
    <row r="228" spans="1:17" x14ac:dyDescent="0.3">
      <c r="A228" s="77">
        <v>704</v>
      </c>
      <c r="B228" s="78">
        <v>2</v>
      </c>
      <c r="C228" s="79" t="s">
        <v>227</v>
      </c>
      <c r="D228" s="87">
        <v>-971431</v>
      </c>
      <c r="E228" s="87">
        <v>-976985</v>
      </c>
      <c r="F228" s="87">
        <v>-1120014</v>
      </c>
      <c r="G228" s="87">
        <v>-1180374</v>
      </c>
      <c r="H228" s="88">
        <v>-1420247</v>
      </c>
      <c r="I228" s="89"/>
      <c r="J228" s="4">
        <f t="shared" si="9"/>
        <v>-239873</v>
      </c>
      <c r="M228" s="88">
        <v>0</v>
      </c>
      <c r="N228" s="88">
        <v>0</v>
      </c>
      <c r="O228" s="88">
        <v>0</v>
      </c>
      <c r="P228" s="88">
        <f t="shared" si="10"/>
        <v>0</v>
      </c>
      <c r="Q228" s="88">
        <f t="shared" si="11"/>
        <v>0</v>
      </c>
    </row>
    <row r="229" spans="1:17" x14ac:dyDescent="0.3">
      <c r="A229" s="77">
        <v>707</v>
      </c>
      <c r="B229" s="78">
        <v>12</v>
      </c>
      <c r="C229" s="79" t="s">
        <v>228</v>
      </c>
      <c r="D229" s="87">
        <v>-531857</v>
      </c>
      <c r="E229" s="87">
        <v>-564341</v>
      </c>
      <c r="F229" s="87">
        <v>-571143</v>
      </c>
      <c r="G229" s="87">
        <v>-551489</v>
      </c>
      <c r="H229" s="88">
        <v>-564952</v>
      </c>
      <c r="I229" s="89"/>
      <c r="J229" s="4">
        <f t="shared" si="9"/>
        <v>-13463</v>
      </c>
      <c r="M229" s="88">
        <v>0</v>
      </c>
      <c r="N229" s="88">
        <v>0</v>
      </c>
      <c r="O229" s="88">
        <v>0</v>
      </c>
      <c r="P229" s="88">
        <f t="shared" si="10"/>
        <v>0</v>
      </c>
      <c r="Q229" s="88">
        <f t="shared" si="11"/>
        <v>0</v>
      </c>
    </row>
    <row r="230" spans="1:17" x14ac:dyDescent="0.3">
      <c r="A230" s="77">
        <v>710</v>
      </c>
      <c r="B230" s="78">
        <v>1</v>
      </c>
      <c r="C230" s="79" t="s">
        <v>229</v>
      </c>
      <c r="D230" s="87">
        <v>-695997</v>
      </c>
      <c r="E230" s="87">
        <v>-784163</v>
      </c>
      <c r="F230" s="87">
        <v>-637903</v>
      </c>
      <c r="G230" s="87">
        <v>56040</v>
      </c>
      <c r="H230" s="88">
        <v>-485436</v>
      </c>
      <c r="I230" s="89"/>
      <c r="J230" s="4">
        <f t="shared" si="9"/>
        <v>-541476</v>
      </c>
      <c r="M230" s="88">
        <v>669261</v>
      </c>
      <c r="N230" s="88">
        <v>139340</v>
      </c>
      <c r="O230" s="88">
        <v>-71208</v>
      </c>
      <c r="P230" s="88">
        <f t="shared" si="10"/>
        <v>-529921</v>
      </c>
      <c r="Q230" s="88">
        <f t="shared" si="11"/>
        <v>-210548</v>
      </c>
    </row>
    <row r="231" spans="1:17" x14ac:dyDescent="0.3">
      <c r="A231" s="77">
        <v>729</v>
      </c>
      <c r="B231" s="78">
        <v>13</v>
      </c>
      <c r="C231" s="79" t="s">
        <v>230</v>
      </c>
      <c r="D231" s="87">
        <v>297261</v>
      </c>
      <c r="E231" s="87">
        <v>234737</v>
      </c>
      <c r="F231" s="87">
        <v>168261</v>
      </c>
      <c r="G231" s="87">
        <v>600081</v>
      </c>
      <c r="H231" s="88">
        <v>186175</v>
      </c>
      <c r="I231" s="89"/>
      <c r="J231" s="4">
        <f t="shared" si="9"/>
        <v>-413906</v>
      </c>
      <c r="M231" s="88">
        <v>560450</v>
      </c>
      <c r="N231" s="88">
        <v>-109255</v>
      </c>
      <c r="O231" s="88">
        <v>8280</v>
      </c>
      <c r="P231" s="88">
        <f t="shared" si="10"/>
        <v>-669705</v>
      </c>
      <c r="Q231" s="88">
        <f t="shared" si="11"/>
        <v>117535</v>
      </c>
    </row>
    <row r="232" spans="1:17" x14ac:dyDescent="0.3">
      <c r="A232" s="77">
        <v>732</v>
      </c>
      <c r="B232" s="78">
        <v>19</v>
      </c>
      <c r="C232" s="79" t="s">
        <v>231</v>
      </c>
      <c r="D232" s="87">
        <v>103748</v>
      </c>
      <c r="E232" s="87">
        <v>86964</v>
      </c>
      <c r="F232" s="87">
        <v>257995</v>
      </c>
      <c r="G232" s="87">
        <v>253444</v>
      </c>
      <c r="H232" s="88">
        <v>341870</v>
      </c>
      <c r="I232" s="89"/>
      <c r="J232" s="4">
        <f t="shared" si="9"/>
        <v>88426</v>
      </c>
      <c r="M232" s="88">
        <v>0</v>
      </c>
      <c r="N232" s="88">
        <v>88671</v>
      </c>
      <c r="O232" s="88">
        <v>112608</v>
      </c>
      <c r="P232" s="88">
        <f t="shared" si="10"/>
        <v>88671</v>
      </c>
      <c r="Q232" s="88">
        <f t="shared" si="11"/>
        <v>23937</v>
      </c>
    </row>
    <row r="233" spans="1:17" x14ac:dyDescent="0.3">
      <c r="A233" s="77">
        <v>734</v>
      </c>
      <c r="B233" s="78">
        <v>2</v>
      </c>
      <c r="C233" s="79" t="s">
        <v>232</v>
      </c>
      <c r="D233" s="87">
        <v>-2100775</v>
      </c>
      <c r="E233" s="87">
        <v>-2425708</v>
      </c>
      <c r="F233" s="87">
        <v>-1294597</v>
      </c>
      <c r="G233" s="87">
        <v>-398502</v>
      </c>
      <c r="H233" s="88">
        <v>-2744364</v>
      </c>
      <c r="I233" s="89"/>
      <c r="J233" s="4">
        <f t="shared" si="9"/>
        <v>-2345862</v>
      </c>
      <c r="M233" s="88">
        <v>2685989</v>
      </c>
      <c r="N233" s="88">
        <v>114006</v>
      </c>
      <c r="O233" s="88">
        <v>-404064</v>
      </c>
      <c r="P233" s="88">
        <f t="shared" si="10"/>
        <v>-2571983</v>
      </c>
      <c r="Q233" s="88">
        <f t="shared" si="11"/>
        <v>-518070</v>
      </c>
    </row>
    <row r="234" spans="1:17" x14ac:dyDescent="0.3">
      <c r="A234" s="77">
        <v>738</v>
      </c>
      <c r="B234" s="78">
        <v>2</v>
      </c>
      <c r="C234" s="79" t="s">
        <v>233</v>
      </c>
      <c r="D234" s="87">
        <v>-571952</v>
      </c>
      <c r="E234" s="87">
        <v>-698376</v>
      </c>
      <c r="F234" s="87">
        <v>-483838</v>
      </c>
      <c r="G234" s="87">
        <v>-406848</v>
      </c>
      <c r="H234" s="88">
        <v>-665610</v>
      </c>
      <c r="I234" s="89"/>
      <c r="J234" s="4">
        <f t="shared" si="9"/>
        <v>-258762</v>
      </c>
      <c r="M234" s="88">
        <v>323452</v>
      </c>
      <c r="N234" s="88">
        <v>76004</v>
      </c>
      <c r="O234" s="88">
        <v>-102672</v>
      </c>
      <c r="P234" s="88">
        <f t="shared" si="10"/>
        <v>-247448</v>
      </c>
      <c r="Q234" s="88">
        <f t="shared" si="11"/>
        <v>-178676</v>
      </c>
    </row>
    <row r="235" spans="1:17" x14ac:dyDescent="0.3">
      <c r="A235" s="77">
        <v>739</v>
      </c>
      <c r="B235" s="78">
        <v>9</v>
      </c>
      <c r="C235" s="79" t="s">
        <v>234</v>
      </c>
      <c r="D235" s="87">
        <v>348221</v>
      </c>
      <c r="E235" s="87">
        <v>440301</v>
      </c>
      <c r="F235" s="87">
        <v>331252</v>
      </c>
      <c r="G235" s="87">
        <v>340161</v>
      </c>
      <c r="H235" s="88">
        <v>260499</v>
      </c>
      <c r="I235" s="89"/>
      <c r="J235" s="4">
        <f t="shared" si="9"/>
        <v>-79662</v>
      </c>
      <c r="M235" s="88">
        <v>71546</v>
      </c>
      <c r="N235" s="88">
        <v>-14251</v>
      </c>
      <c r="O235" s="88">
        <v>-39744</v>
      </c>
      <c r="P235" s="88">
        <f t="shared" si="10"/>
        <v>-85797</v>
      </c>
      <c r="Q235" s="88">
        <f t="shared" si="11"/>
        <v>-25493</v>
      </c>
    </row>
    <row r="236" spans="1:17" x14ac:dyDescent="0.3">
      <c r="A236" s="77">
        <v>740</v>
      </c>
      <c r="B236" s="78">
        <v>10</v>
      </c>
      <c r="C236" s="79" t="s">
        <v>235</v>
      </c>
      <c r="D236" s="87">
        <v>-1632289</v>
      </c>
      <c r="E236" s="87">
        <v>-1391607</v>
      </c>
      <c r="F236" s="87">
        <v>-1529726</v>
      </c>
      <c r="G236" s="87">
        <v>-714099</v>
      </c>
      <c r="H236" s="88">
        <v>-1382782</v>
      </c>
      <c r="I236" s="89"/>
      <c r="J236" s="4">
        <f t="shared" si="9"/>
        <v>-668683</v>
      </c>
      <c r="M236" s="88">
        <v>1147731</v>
      </c>
      <c r="N236" s="88">
        <v>313515</v>
      </c>
      <c r="O236" s="88">
        <v>-197064</v>
      </c>
      <c r="P236" s="88">
        <f t="shared" si="10"/>
        <v>-834216</v>
      </c>
      <c r="Q236" s="88">
        <f t="shared" si="11"/>
        <v>-510579</v>
      </c>
    </row>
    <row r="237" spans="1:17" x14ac:dyDescent="0.3">
      <c r="A237" s="77">
        <v>742</v>
      </c>
      <c r="B237" s="78">
        <v>19</v>
      </c>
      <c r="C237" s="79" t="s">
        <v>236</v>
      </c>
      <c r="D237" s="87">
        <v>236190</v>
      </c>
      <c r="E237" s="87">
        <v>327125</v>
      </c>
      <c r="F237" s="87">
        <v>329204</v>
      </c>
      <c r="G237" s="87">
        <v>543744</v>
      </c>
      <c r="H237" s="88">
        <v>258769</v>
      </c>
      <c r="I237" s="89"/>
      <c r="J237" s="4">
        <f t="shared" si="9"/>
        <v>-284975</v>
      </c>
      <c r="M237" s="88">
        <v>62604</v>
      </c>
      <c r="N237" s="88">
        <v>-12667</v>
      </c>
      <c r="O237" s="88">
        <v>-34776</v>
      </c>
      <c r="P237" s="88">
        <f t="shared" si="10"/>
        <v>-75271</v>
      </c>
      <c r="Q237" s="88">
        <f t="shared" si="11"/>
        <v>-22109</v>
      </c>
    </row>
    <row r="238" spans="1:17" x14ac:dyDescent="0.3">
      <c r="A238" s="77">
        <v>743</v>
      </c>
      <c r="B238" s="78">
        <v>14</v>
      </c>
      <c r="C238" s="79" t="s">
        <v>237</v>
      </c>
      <c r="D238" s="87">
        <v>-2752954</v>
      </c>
      <c r="E238" s="87">
        <v>-2659770</v>
      </c>
      <c r="F238" s="87">
        <v>-2659356</v>
      </c>
      <c r="G238" s="87">
        <v>-1244539</v>
      </c>
      <c r="H238" s="88">
        <v>-2348733</v>
      </c>
      <c r="I238" s="89"/>
      <c r="J238" s="4">
        <f t="shared" si="9"/>
        <v>-1104194</v>
      </c>
      <c r="M238" s="88">
        <v>1802087</v>
      </c>
      <c r="N238" s="88">
        <v>755287</v>
      </c>
      <c r="O238" s="88">
        <v>387504</v>
      </c>
      <c r="P238" s="88">
        <f t="shared" si="10"/>
        <v>-1046800</v>
      </c>
      <c r="Q238" s="88">
        <f t="shared" si="11"/>
        <v>-367783</v>
      </c>
    </row>
    <row r="239" spans="1:17" x14ac:dyDescent="0.3">
      <c r="A239" s="77">
        <v>746</v>
      </c>
      <c r="B239" s="78">
        <v>17</v>
      </c>
      <c r="C239" s="79" t="s">
        <v>238</v>
      </c>
      <c r="D239" s="87">
        <v>253578</v>
      </c>
      <c r="E239" s="87">
        <v>259971</v>
      </c>
      <c r="F239" s="87">
        <v>288435</v>
      </c>
      <c r="G239" s="87">
        <v>322874</v>
      </c>
      <c r="H239" s="88">
        <v>312124</v>
      </c>
      <c r="I239" s="89"/>
      <c r="J239" s="4">
        <f t="shared" si="9"/>
        <v>-10750</v>
      </c>
      <c r="M239" s="88">
        <v>49188</v>
      </c>
      <c r="N239" s="88">
        <v>-11084</v>
      </c>
      <c r="O239" s="88">
        <v>-29808</v>
      </c>
      <c r="P239" s="88">
        <f t="shared" si="10"/>
        <v>-60272</v>
      </c>
      <c r="Q239" s="88">
        <f t="shared" si="11"/>
        <v>-18724</v>
      </c>
    </row>
    <row r="240" spans="1:17" x14ac:dyDescent="0.3">
      <c r="A240" s="77">
        <v>747</v>
      </c>
      <c r="B240" s="78">
        <v>4</v>
      </c>
      <c r="C240" s="79" t="s">
        <v>239</v>
      </c>
      <c r="D240" s="87">
        <v>-217484</v>
      </c>
      <c r="E240" s="87">
        <v>-195850</v>
      </c>
      <c r="F240" s="87">
        <v>-235805</v>
      </c>
      <c r="G240" s="87">
        <v>-266245</v>
      </c>
      <c r="H240" s="88">
        <v>-269579</v>
      </c>
      <c r="I240" s="89"/>
      <c r="J240" s="4">
        <f t="shared" si="9"/>
        <v>-3334</v>
      </c>
      <c r="M240" s="88">
        <v>0</v>
      </c>
      <c r="N240" s="88">
        <v>0</v>
      </c>
      <c r="O240" s="88">
        <v>0</v>
      </c>
      <c r="P240" s="88">
        <f t="shared" si="10"/>
        <v>0</v>
      </c>
      <c r="Q240" s="88">
        <f t="shared" si="11"/>
        <v>0</v>
      </c>
    </row>
    <row r="241" spans="1:17" x14ac:dyDescent="0.3">
      <c r="A241" s="77">
        <v>748</v>
      </c>
      <c r="B241" s="78">
        <v>17</v>
      </c>
      <c r="C241" s="79" t="s">
        <v>240</v>
      </c>
      <c r="D241" s="87">
        <v>87044</v>
      </c>
      <c r="E241" s="87">
        <v>102390</v>
      </c>
      <c r="F241" s="87">
        <v>461331</v>
      </c>
      <c r="G241" s="87">
        <v>137237</v>
      </c>
      <c r="H241" s="88">
        <v>-223648</v>
      </c>
      <c r="I241" s="89"/>
      <c r="J241" s="4">
        <f t="shared" si="9"/>
        <v>-360885</v>
      </c>
      <c r="M241" s="88">
        <v>77509</v>
      </c>
      <c r="N241" s="88">
        <v>-283430</v>
      </c>
      <c r="O241" s="88">
        <v>0</v>
      </c>
      <c r="P241" s="88">
        <f t="shared" si="10"/>
        <v>-360939</v>
      </c>
      <c r="Q241" s="88">
        <f t="shared" si="11"/>
        <v>283430</v>
      </c>
    </row>
    <row r="242" spans="1:17" x14ac:dyDescent="0.3">
      <c r="A242" s="77">
        <v>749</v>
      </c>
      <c r="B242" s="78">
        <v>11</v>
      </c>
      <c r="C242" s="79" t="s">
        <v>241</v>
      </c>
      <c r="D242" s="87">
        <v>-1847211</v>
      </c>
      <c r="E242" s="87">
        <v>-2056427.0000000002</v>
      </c>
      <c r="F242" s="87">
        <v>-1920641</v>
      </c>
      <c r="G242" s="87">
        <v>-1484216</v>
      </c>
      <c r="H242" s="88">
        <v>-2605610</v>
      </c>
      <c r="I242" s="89"/>
      <c r="J242" s="4">
        <f t="shared" si="9"/>
        <v>-1121394</v>
      </c>
      <c r="M242" s="88">
        <v>703544</v>
      </c>
      <c r="N242" s="88">
        <v>-262846</v>
      </c>
      <c r="O242" s="88">
        <v>-367632</v>
      </c>
      <c r="P242" s="88">
        <f t="shared" si="10"/>
        <v>-966390</v>
      </c>
      <c r="Q242" s="88">
        <f t="shared" si="11"/>
        <v>-104786</v>
      </c>
    </row>
    <row r="243" spans="1:17" x14ac:dyDescent="0.3">
      <c r="A243" s="77">
        <v>751</v>
      </c>
      <c r="B243" s="78">
        <v>19</v>
      </c>
      <c r="C243" s="79" t="s">
        <v>242</v>
      </c>
      <c r="D243" s="87">
        <v>335936</v>
      </c>
      <c r="E243" s="87">
        <v>260362.00000000003</v>
      </c>
      <c r="F243" s="87">
        <v>154252</v>
      </c>
      <c r="G243" s="87">
        <v>255455</v>
      </c>
      <c r="H243" s="88">
        <v>256150</v>
      </c>
      <c r="I243" s="89"/>
      <c r="J243" s="4">
        <f t="shared" si="9"/>
        <v>695</v>
      </c>
      <c r="M243" s="88">
        <v>0</v>
      </c>
      <c r="N243" s="88">
        <v>0</v>
      </c>
      <c r="O243" s="88">
        <v>0</v>
      </c>
      <c r="P243" s="88">
        <f t="shared" si="10"/>
        <v>0</v>
      </c>
      <c r="Q243" s="88">
        <f t="shared" si="11"/>
        <v>0</v>
      </c>
    </row>
    <row r="244" spans="1:17" x14ac:dyDescent="0.3">
      <c r="A244" s="77">
        <v>753</v>
      </c>
      <c r="B244" s="78">
        <v>1</v>
      </c>
      <c r="C244" s="79" t="s">
        <v>243</v>
      </c>
      <c r="D244" s="87">
        <v>-2152662</v>
      </c>
      <c r="E244" s="87">
        <v>-2128985</v>
      </c>
      <c r="F244" s="87">
        <v>-2292200</v>
      </c>
      <c r="G244" s="87">
        <v>-1931961</v>
      </c>
      <c r="H244" s="88">
        <v>-2061114</v>
      </c>
      <c r="I244" s="89"/>
      <c r="J244" s="4">
        <f t="shared" si="9"/>
        <v>-129153</v>
      </c>
      <c r="M244" s="88">
        <v>423319</v>
      </c>
      <c r="N244" s="88">
        <v>243846</v>
      </c>
      <c r="O244" s="88">
        <v>56304</v>
      </c>
      <c r="P244" s="88">
        <f t="shared" si="10"/>
        <v>-179473</v>
      </c>
      <c r="Q244" s="88">
        <f t="shared" si="11"/>
        <v>-187542</v>
      </c>
    </row>
    <row r="245" spans="1:17" x14ac:dyDescent="0.3">
      <c r="A245" s="77">
        <v>755</v>
      </c>
      <c r="B245" s="78">
        <v>1</v>
      </c>
      <c r="C245" s="79" t="s">
        <v>244</v>
      </c>
      <c r="D245" s="87">
        <v>-1526827</v>
      </c>
      <c r="E245" s="87">
        <v>-1604093</v>
      </c>
      <c r="F245" s="87">
        <v>-1656296</v>
      </c>
      <c r="G245" s="87">
        <v>-1627081</v>
      </c>
      <c r="H245" s="88">
        <v>-1745106</v>
      </c>
      <c r="I245" s="89"/>
      <c r="J245" s="4">
        <f t="shared" si="9"/>
        <v>-118025</v>
      </c>
      <c r="M245" s="88">
        <v>32792</v>
      </c>
      <c r="N245" s="88">
        <v>9501</v>
      </c>
      <c r="O245" s="88">
        <v>4968</v>
      </c>
      <c r="P245" s="88">
        <f t="shared" si="10"/>
        <v>-23291</v>
      </c>
      <c r="Q245" s="88">
        <f t="shared" si="11"/>
        <v>-4533</v>
      </c>
    </row>
    <row r="246" spans="1:17" x14ac:dyDescent="0.3">
      <c r="A246" s="77">
        <v>758</v>
      </c>
      <c r="B246" s="78">
        <v>19</v>
      </c>
      <c r="C246" s="79" t="s">
        <v>245</v>
      </c>
      <c r="D246" s="87">
        <v>-1098117</v>
      </c>
      <c r="E246" s="87">
        <v>-970894</v>
      </c>
      <c r="F246" s="87">
        <v>-816829</v>
      </c>
      <c r="G246" s="87">
        <v>-638955</v>
      </c>
      <c r="H246" s="88">
        <v>-884433</v>
      </c>
      <c r="I246" s="89"/>
      <c r="J246" s="4">
        <f t="shared" si="9"/>
        <v>-245478</v>
      </c>
      <c r="M246" s="88">
        <v>28321</v>
      </c>
      <c r="N246" s="88">
        <v>9500</v>
      </c>
      <c r="O246" s="88">
        <v>-23184</v>
      </c>
      <c r="P246" s="88">
        <f t="shared" si="10"/>
        <v>-18821</v>
      </c>
      <c r="Q246" s="88">
        <f t="shared" si="11"/>
        <v>-32684</v>
      </c>
    </row>
    <row r="247" spans="1:17" x14ac:dyDescent="0.3">
      <c r="A247" s="77">
        <v>759</v>
      </c>
      <c r="B247" s="78">
        <v>14</v>
      </c>
      <c r="C247" s="79" t="s">
        <v>246</v>
      </c>
      <c r="D247" s="87">
        <v>-527956</v>
      </c>
      <c r="E247" s="87">
        <v>-534188</v>
      </c>
      <c r="F247" s="87">
        <v>-505276</v>
      </c>
      <c r="G247" s="87">
        <v>-501918</v>
      </c>
      <c r="H247" s="88">
        <v>-508901</v>
      </c>
      <c r="I247" s="89"/>
      <c r="J247" s="4">
        <f t="shared" si="9"/>
        <v>-6983</v>
      </c>
      <c r="M247" s="88">
        <v>8944</v>
      </c>
      <c r="N247" s="88">
        <v>-9500</v>
      </c>
      <c r="O247" s="88">
        <v>-4968</v>
      </c>
      <c r="P247" s="88">
        <f t="shared" si="10"/>
        <v>-18444</v>
      </c>
      <c r="Q247" s="88">
        <f t="shared" si="11"/>
        <v>4532</v>
      </c>
    </row>
    <row r="248" spans="1:17" x14ac:dyDescent="0.3">
      <c r="A248" s="77">
        <v>761</v>
      </c>
      <c r="B248" s="78">
        <v>2</v>
      </c>
      <c r="C248" s="79" t="s">
        <v>247</v>
      </c>
      <c r="D248" s="87">
        <v>196104</v>
      </c>
      <c r="E248" s="87">
        <v>239673</v>
      </c>
      <c r="F248" s="87">
        <v>714367</v>
      </c>
      <c r="G248" s="87">
        <v>1154101</v>
      </c>
      <c r="H248" s="88">
        <v>-193644</v>
      </c>
      <c r="I248" s="89"/>
      <c r="J248" s="4">
        <f t="shared" si="9"/>
        <v>-1347745</v>
      </c>
      <c r="M248" s="88">
        <v>946505</v>
      </c>
      <c r="N248" s="88">
        <v>-321432</v>
      </c>
      <c r="O248" s="88">
        <v>-529920</v>
      </c>
      <c r="P248" s="88">
        <f t="shared" si="10"/>
        <v>-1267937</v>
      </c>
      <c r="Q248" s="88">
        <f t="shared" si="11"/>
        <v>-208488</v>
      </c>
    </row>
    <row r="249" spans="1:17" x14ac:dyDescent="0.3">
      <c r="A249" s="77">
        <v>762</v>
      </c>
      <c r="B249" s="78">
        <v>11</v>
      </c>
      <c r="C249" s="79" t="s">
        <v>248</v>
      </c>
      <c r="D249" s="87">
        <v>-113721</v>
      </c>
      <c r="E249" s="87">
        <v>-90670</v>
      </c>
      <c r="F249" s="87">
        <v>-35301</v>
      </c>
      <c r="G249" s="87">
        <v>92017</v>
      </c>
      <c r="H249" s="88">
        <v>164827</v>
      </c>
      <c r="I249" s="89"/>
      <c r="J249" s="4">
        <f t="shared" si="9"/>
        <v>72810</v>
      </c>
      <c r="M249" s="88">
        <v>71546</v>
      </c>
      <c r="N249" s="88">
        <v>69670</v>
      </c>
      <c r="O249" s="88">
        <v>-39744</v>
      </c>
      <c r="P249" s="88">
        <f t="shared" si="10"/>
        <v>-1876</v>
      </c>
      <c r="Q249" s="88">
        <f t="shared" si="11"/>
        <v>-109414</v>
      </c>
    </row>
    <row r="250" spans="1:17" x14ac:dyDescent="0.3">
      <c r="A250" s="77">
        <v>765</v>
      </c>
      <c r="B250" s="78">
        <v>18</v>
      </c>
      <c r="C250" s="79" t="s">
        <v>249</v>
      </c>
      <c r="D250" s="87">
        <v>583704</v>
      </c>
      <c r="E250" s="87">
        <v>589416</v>
      </c>
      <c r="F250" s="87">
        <v>789421</v>
      </c>
      <c r="G250" s="87">
        <v>1259309</v>
      </c>
      <c r="H250" s="88">
        <v>1207774</v>
      </c>
      <c r="I250" s="89"/>
      <c r="J250" s="4">
        <f t="shared" si="9"/>
        <v>-51535</v>
      </c>
      <c r="M250" s="88">
        <v>441206</v>
      </c>
      <c r="N250" s="88">
        <v>90254</v>
      </c>
      <c r="O250" s="88">
        <v>-62928</v>
      </c>
      <c r="P250" s="88">
        <f t="shared" si="10"/>
        <v>-350952</v>
      </c>
      <c r="Q250" s="88">
        <f t="shared" si="11"/>
        <v>-153182</v>
      </c>
    </row>
    <row r="251" spans="1:17" x14ac:dyDescent="0.3">
      <c r="A251" s="77">
        <v>768</v>
      </c>
      <c r="B251" s="78">
        <v>10</v>
      </c>
      <c r="C251" s="79" t="s">
        <v>250</v>
      </c>
      <c r="D251" s="87">
        <v>332110</v>
      </c>
      <c r="E251" s="87">
        <v>303659</v>
      </c>
      <c r="F251" s="87">
        <v>287371</v>
      </c>
      <c r="G251" s="87">
        <v>366550</v>
      </c>
      <c r="H251" s="88">
        <v>349453</v>
      </c>
      <c r="I251" s="89"/>
      <c r="J251" s="4">
        <f t="shared" si="9"/>
        <v>-17097</v>
      </c>
      <c r="M251" s="88">
        <v>20868</v>
      </c>
      <c r="N251" s="88">
        <v>-42752</v>
      </c>
      <c r="O251" s="88">
        <v>14904</v>
      </c>
      <c r="P251" s="88">
        <f t="shared" si="10"/>
        <v>-63620</v>
      </c>
      <c r="Q251" s="88">
        <f t="shared" si="11"/>
        <v>57656</v>
      </c>
    </row>
    <row r="252" spans="1:17" x14ac:dyDescent="0.3">
      <c r="A252" s="77">
        <v>777</v>
      </c>
      <c r="B252" s="78">
        <v>18</v>
      </c>
      <c r="C252" s="79" t="s">
        <v>251</v>
      </c>
      <c r="D252" s="87">
        <v>-273690</v>
      </c>
      <c r="E252" s="87">
        <v>82592</v>
      </c>
      <c r="F252" s="87">
        <v>-183942</v>
      </c>
      <c r="G252" s="87">
        <v>-374845</v>
      </c>
      <c r="H252" s="88">
        <v>-244472</v>
      </c>
      <c r="I252" s="89"/>
      <c r="J252" s="4">
        <f t="shared" si="9"/>
        <v>130373</v>
      </c>
      <c r="M252" s="88">
        <v>87943</v>
      </c>
      <c r="N252" s="88">
        <v>148840</v>
      </c>
      <c r="O252" s="88">
        <v>99360</v>
      </c>
      <c r="P252" s="88">
        <f t="shared" si="10"/>
        <v>60897</v>
      </c>
      <c r="Q252" s="88">
        <f t="shared" si="11"/>
        <v>-49480</v>
      </c>
    </row>
    <row r="253" spans="1:17" x14ac:dyDescent="0.3">
      <c r="A253" s="77">
        <v>778</v>
      </c>
      <c r="B253" s="78">
        <v>11</v>
      </c>
      <c r="C253" s="79" t="s">
        <v>252</v>
      </c>
      <c r="D253" s="87">
        <v>-131418</v>
      </c>
      <c r="E253" s="87">
        <v>92402</v>
      </c>
      <c r="F253" s="87">
        <v>336156</v>
      </c>
      <c r="G253" s="87">
        <v>254459</v>
      </c>
      <c r="H253" s="88">
        <v>281527</v>
      </c>
      <c r="I253" s="89"/>
      <c r="J253" s="4">
        <f t="shared" si="9"/>
        <v>27068</v>
      </c>
      <c r="M253" s="88">
        <v>31302</v>
      </c>
      <c r="N253" s="88">
        <v>31669</v>
      </c>
      <c r="O253" s="88">
        <v>56304</v>
      </c>
      <c r="P253" s="88">
        <f t="shared" si="10"/>
        <v>367</v>
      </c>
      <c r="Q253" s="88">
        <f t="shared" si="11"/>
        <v>24635</v>
      </c>
    </row>
    <row r="254" spans="1:17" x14ac:dyDescent="0.3">
      <c r="A254" s="77">
        <v>781</v>
      </c>
      <c r="B254" s="78">
        <v>7</v>
      </c>
      <c r="C254" s="79" t="s">
        <v>253</v>
      </c>
      <c r="D254" s="87">
        <v>-360235</v>
      </c>
      <c r="E254" s="87">
        <v>-412507</v>
      </c>
      <c r="F254" s="87">
        <v>-261471</v>
      </c>
      <c r="G254" s="87">
        <v>-259711</v>
      </c>
      <c r="H254" s="88">
        <v>-351308</v>
      </c>
      <c r="I254" s="89"/>
      <c r="J254" s="4">
        <f t="shared" si="9"/>
        <v>-91597</v>
      </c>
      <c r="M254" s="88">
        <v>20868</v>
      </c>
      <c r="N254" s="88">
        <v>-68086</v>
      </c>
      <c r="O254" s="88">
        <v>0</v>
      </c>
      <c r="P254" s="88">
        <f t="shared" si="10"/>
        <v>-88954</v>
      </c>
      <c r="Q254" s="88">
        <f t="shared" si="11"/>
        <v>68086</v>
      </c>
    </row>
    <row r="255" spans="1:17" x14ac:dyDescent="0.3">
      <c r="A255" s="77">
        <v>783</v>
      </c>
      <c r="B255" s="78">
        <v>4</v>
      </c>
      <c r="C255" s="79" t="s">
        <v>254</v>
      </c>
      <c r="D255" s="87">
        <v>-294267</v>
      </c>
      <c r="E255" s="87">
        <v>-418397</v>
      </c>
      <c r="F255" s="87">
        <v>6757</v>
      </c>
      <c r="G255" s="87">
        <v>-44693</v>
      </c>
      <c r="H255" s="88">
        <v>-407752</v>
      </c>
      <c r="I255" s="89"/>
      <c r="J255" s="4">
        <f t="shared" si="9"/>
        <v>-363059</v>
      </c>
      <c r="M255" s="88">
        <v>228056</v>
      </c>
      <c r="N255" s="88">
        <v>-91838</v>
      </c>
      <c r="O255" s="88">
        <v>66240</v>
      </c>
      <c r="P255" s="88">
        <f t="shared" si="10"/>
        <v>-319894</v>
      </c>
      <c r="Q255" s="88">
        <f t="shared" si="11"/>
        <v>158078</v>
      </c>
    </row>
    <row r="256" spans="1:17" x14ac:dyDescent="0.3">
      <c r="A256" s="77">
        <v>785</v>
      </c>
      <c r="B256" s="78">
        <v>17</v>
      </c>
      <c r="C256" s="79" t="s">
        <v>255</v>
      </c>
      <c r="D256" s="87">
        <v>113631</v>
      </c>
      <c r="E256" s="87">
        <v>189159</v>
      </c>
      <c r="F256" s="87">
        <v>108439</v>
      </c>
      <c r="G256" s="87">
        <v>140766</v>
      </c>
      <c r="H256" s="88">
        <v>42383</v>
      </c>
      <c r="I256" s="89"/>
      <c r="J256" s="4">
        <f t="shared" si="9"/>
        <v>-98383</v>
      </c>
      <c r="M256" s="88">
        <v>0</v>
      </c>
      <c r="N256" s="88">
        <v>-50669</v>
      </c>
      <c r="O256" s="88">
        <v>0</v>
      </c>
      <c r="P256" s="88">
        <f t="shared" si="10"/>
        <v>-50669</v>
      </c>
      <c r="Q256" s="88">
        <f t="shared" si="11"/>
        <v>50669</v>
      </c>
    </row>
    <row r="257" spans="1:17" x14ac:dyDescent="0.3">
      <c r="A257" s="77">
        <v>790</v>
      </c>
      <c r="B257" s="78">
        <v>6</v>
      </c>
      <c r="C257" s="79" t="s">
        <v>256</v>
      </c>
      <c r="D257" s="87">
        <v>-2062635.0000000002</v>
      </c>
      <c r="E257" s="87">
        <v>-2266145</v>
      </c>
      <c r="F257" s="87">
        <v>-1951704</v>
      </c>
      <c r="G257" s="87">
        <v>-1433410</v>
      </c>
      <c r="H257" s="88">
        <v>-2174344</v>
      </c>
      <c r="I257" s="89"/>
      <c r="J257" s="4">
        <f t="shared" si="9"/>
        <v>-740934</v>
      </c>
      <c r="M257" s="88">
        <v>503809</v>
      </c>
      <c r="N257" s="88">
        <v>-85505</v>
      </c>
      <c r="O257" s="88">
        <v>52992</v>
      </c>
      <c r="P257" s="88">
        <f t="shared" si="10"/>
        <v>-589314</v>
      </c>
      <c r="Q257" s="88">
        <f t="shared" si="11"/>
        <v>138497</v>
      </c>
    </row>
    <row r="258" spans="1:17" x14ac:dyDescent="0.3">
      <c r="A258" s="77">
        <v>791</v>
      </c>
      <c r="B258" s="78">
        <v>17</v>
      </c>
      <c r="C258" s="79" t="s">
        <v>257</v>
      </c>
      <c r="D258" s="87">
        <v>-107294</v>
      </c>
      <c r="E258" s="87">
        <v>-165770</v>
      </c>
      <c r="F258" s="87">
        <v>-240085</v>
      </c>
      <c r="G258" s="87">
        <v>-63478</v>
      </c>
      <c r="H258" s="88">
        <v>-3653</v>
      </c>
      <c r="I258" s="89"/>
      <c r="J258" s="4">
        <f t="shared" si="9"/>
        <v>59825</v>
      </c>
      <c r="M258" s="88">
        <v>29811</v>
      </c>
      <c r="N258" s="88">
        <v>91838</v>
      </c>
      <c r="O258" s="88">
        <v>147384</v>
      </c>
      <c r="P258" s="88">
        <f t="shared" si="10"/>
        <v>62027</v>
      </c>
      <c r="Q258" s="88">
        <f t="shared" si="11"/>
        <v>55546</v>
      </c>
    </row>
    <row r="259" spans="1:17" x14ac:dyDescent="0.3">
      <c r="A259" s="77">
        <v>831</v>
      </c>
      <c r="B259" s="78">
        <v>9</v>
      </c>
      <c r="C259" s="79" t="s">
        <v>258</v>
      </c>
      <c r="D259" s="87">
        <v>-1110649</v>
      </c>
      <c r="E259" s="87">
        <v>-1131257</v>
      </c>
      <c r="F259" s="87">
        <v>-828305</v>
      </c>
      <c r="G259" s="87">
        <v>-1029463</v>
      </c>
      <c r="H259" s="88">
        <v>-1456115</v>
      </c>
      <c r="I259" s="89"/>
      <c r="J259" s="4">
        <f t="shared" si="9"/>
        <v>-426652</v>
      </c>
      <c r="M259" s="88">
        <v>241470</v>
      </c>
      <c r="N259" s="88">
        <v>-175758</v>
      </c>
      <c r="O259" s="88">
        <v>-44712</v>
      </c>
      <c r="P259" s="88">
        <f t="shared" si="10"/>
        <v>-417228</v>
      </c>
      <c r="Q259" s="88">
        <f t="shared" si="11"/>
        <v>131046</v>
      </c>
    </row>
    <row r="260" spans="1:17" x14ac:dyDescent="0.3">
      <c r="A260" s="77">
        <v>832</v>
      </c>
      <c r="B260" s="78">
        <v>17</v>
      </c>
      <c r="C260" s="79" t="s">
        <v>259</v>
      </c>
      <c r="D260" s="87">
        <v>-82873</v>
      </c>
      <c r="E260" s="87">
        <v>-94740</v>
      </c>
      <c r="F260" s="87">
        <v>-162177</v>
      </c>
      <c r="G260" s="87">
        <v>21191</v>
      </c>
      <c r="H260" s="88">
        <v>-119695</v>
      </c>
      <c r="I260" s="89"/>
      <c r="J260" s="4">
        <f t="shared" si="9"/>
        <v>-140886</v>
      </c>
      <c r="M260" s="88">
        <v>17886</v>
      </c>
      <c r="N260" s="88">
        <v>-17418</v>
      </c>
      <c r="O260" s="88">
        <v>3312</v>
      </c>
      <c r="P260" s="88">
        <f t="shared" si="10"/>
        <v>-35304</v>
      </c>
      <c r="Q260" s="88">
        <f t="shared" si="11"/>
        <v>20730</v>
      </c>
    </row>
    <row r="261" spans="1:17" x14ac:dyDescent="0.3">
      <c r="A261" s="77">
        <v>833</v>
      </c>
      <c r="B261" s="78">
        <v>2</v>
      </c>
      <c r="C261" s="79" t="s">
        <v>260</v>
      </c>
      <c r="D261" s="87">
        <v>-377556</v>
      </c>
      <c r="E261" s="87">
        <v>-402458</v>
      </c>
      <c r="F261" s="87">
        <v>-271513</v>
      </c>
      <c r="G261" s="87">
        <v>-426735</v>
      </c>
      <c r="H261" s="88">
        <v>-489855</v>
      </c>
      <c r="I261" s="89"/>
      <c r="J261" s="4">
        <f t="shared" si="9"/>
        <v>-63120</v>
      </c>
      <c r="M261" s="88">
        <v>8944</v>
      </c>
      <c r="N261" s="88">
        <v>-85504</v>
      </c>
      <c r="O261" s="88">
        <v>11592</v>
      </c>
      <c r="P261" s="88">
        <f t="shared" si="10"/>
        <v>-94448</v>
      </c>
      <c r="Q261" s="88">
        <f t="shared" si="11"/>
        <v>97096</v>
      </c>
    </row>
    <row r="262" spans="1:17" x14ac:dyDescent="0.3">
      <c r="A262" s="77">
        <v>834</v>
      </c>
      <c r="B262" s="78">
        <v>5</v>
      </c>
      <c r="C262" s="79" t="s">
        <v>261</v>
      </c>
      <c r="D262" s="87">
        <v>-1432150</v>
      </c>
      <c r="E262" s="87">
        <v>-1520677</v>
      </c>
      <c r="F262" s="87">
        <v>-1534670</v>
      </c>
      <c r="G262" s="87">
        <v>-1466054</v>
      </c>
      <c r="H262" s="88">
        <v>-1560971</v>
      </c>
      <c r="I262" s="89"/>
      <c r="J262" s="4">
        <f t="shared" si="9"/>
        <v>-94917</v>
      </c>
      <c r="M262" s="88">
        <v>32793</v>
      </c>
      <c r="N262" s="88">
        <v>26918</v>
      </c>
      <c r="O262" s="88">
        <v>-8280</v>
      </c>
      <c r="P262" s="88">
        <f t="shared" si="10"/>
        <v>-5875</v>
      </c>
      <c r="Q262" s="88">
        <f t="shared" si="11"/>
        <v>-35198</v>
      </c>
    </row>
    <row r="263" spans="1:17" x14ac:dyDescent="0.3">
      <c r="A263" s="77">
        <v>837</v>
      </c>
      <c r="B263" s="78">
        <v>6</v>
      </c>
      <c r="C263" s="79" t="s">
        <v>262</v>
      </c>
      <c r="D263" s="87">
        <v>72471777</v>
      </c>
      <c r="E263" s="87">
        <v>78311426</v>
      </c>
      <c r="F263" s="87">
        <v>85221448</v>
      </c>
      <c r="G263" s="87">
        <v>88411292</v>
      </c>
      <c r="H263" s="88">
        <v>91810296</v>
      </c>
      <c r="I263" s="89"/>
      <c r="J263" s="4">
        <f t="shared" si="9"/>
        <v>3399004</v>
      </c>
      <c r="M263" s="88">
        <v>5240809</v>
      </c>
      <c r="N263" s="88">
        <v>5545102</v>
      </c>
      <c r="O263" s="88">
        <v>5022648</v>
      </c>
      <c r="P263" s="88">
        <f t="shared" si="10"/>
        <v>304293</v>
      </c>
      <c r="Q263" s="88">
        <f t="shared" si="11"/>
        <v>-522454</v>
      </c>
    </row>
    <row r="264" spans="1:17" x14ac:dyDescent="0.3">
      <c r="A264" s="77">
        <v>844</v>
      </c>
      <c r="B264" s="78">
        <v>11</v>
      </c>
      <c r="C264" s="79" t="s">
        <v>263</v>
      </c>
      <c r="D264" s="87">
        <v>-322421</v>
      </c>
      <c r="E264" s="87">
        <v>-331834</v>
      </c>
      <c r="F264" s="87">
        <v>-358733</v>
      </c>
      <c r="G264" s="87">
        <v>-321002</v>
      </c>
      <c r="H264" s="88">
        <v>-323468</v>
      </c>
      <c r="I264" s="89"/>
      <c r="J264" s="4">
        <f t="shared" si="9"/>
        <v>-2466</v>
      </c>
      <c r="M264" s="88">
        <v>0</v>
      </c>
      <c r="N264" s="88">
        <v>0</v>
      </c>
      <c r="O264" s="88">
        <v>0</v>
      </c>
      <c r="P264" s="88">
        <f t="shared" si="10"/>
        <v>0</v>
      </c>
      <c r="Q264" s="88">
        <f t="shared" si="11"/>
        <v>0</v>
      </c>
    </row>
    <row r="265" spans="1:17" x14ac:dyDescent="0.3">
      <c r="A265" s="77">
        <v>845</v>
      </c>
      <c r="B265" s="78">
        <v>19</v>
      </c>
      <c r="C265" s="79" t="s">
        <v>264</v>
      </c>
      <c r="D265" s="87">
        <v>-107289</v>
      </c>
      <c r="E265" s="87">
        <v>-71887</v>
      </c>
      <c r="F265" s="87">
        <v>29790</v>
      </c>
      <c r="G265" s="87">
        <v>106089</v>
      </c>
      <c r="H265" s="88">
        <v>-61301</v>
      </c>
      <c r="I265" s="89"/>
      <c r="J265" s="4">
        <f t="shared" si="9"/>
        <v>-167390</v>
      </c>
      <c r="M265" s="88">
        <v>117754</v>
      </c>
      <c r="N265" s="88">
        <v>-20585</v>
      </c>
      <c r="O265" s="88">
        <v>-54648</v>
      </c>
      <c r="P265" s="88">
        <f t="shared" si="10"/>
        <v>-138339</v>
      </c>
      <c r="Q265" s="88">
        <f t="shared" si="11"/>
        <v>-34063</v>
      </c>
    </row>
    <row r="266" spans="1:17" x14ac:dyDescent="0.3">
      <c r="A266" s="77">
        <v>846</v>
      </c>
      <c r="B266" s="78">
        <v>14</v>
      </c>
      <c r="C266" s="79" t="s">
        <v>265</v>
      </c>
      <c r="D266" s="87">
        <v>-451698</v>
      </c>
      <c r="E266" s="87">
        <v>-409007</v>
      </c>
      <c r="F266" s="87">
        <v>-329681</v>
      </c>
      <c r="G266" s="87">
        <v>-292016</v>
      </c>
      <c r="H266" s="88">
        <v>-310354</v>
      </c>
      <c r="I266" s="89"/>
      <c r="J266" s="4">
        <f t="shared" si="9"/>
        <v>-18338</v>
      </c>
      <c r="M266" s="88">
        <v>50679</v>
      </c>
      <c r="N266" s="88">
        <v>23751</v>
      </c>
      <c r="O266" s="88">
        <v>-34776</v>
      </c>
      <c r="P266" s="88">
        <f t="shared" si="10"/>
        <v>-26928</v>
      </c>
      <c r="Q266" s="88">
        <f t="shared" si="11"/>
        <v>-58527</v>
      </c>
    </row>
    <row r="267" spans="1:17" x14ac:dyDescent="0.3">
      <c r="A267" s="77">
        <v>848</v>
      </c>
      <c r="B267" s="78">
        <v>12</v>
      </c>
      <c r="C267" s="79" t="s">
        <v>266</v>
      </c>
      <c r="D267" s="87">
        <v>547289</v>
      </c>
      <c r="E267" s="87">
        <v>575095</v>
      </c>
      <c r="F267" s="87">
        <v>638089</v>
      </c>
      <c r="G267" s="87">
        <v>680805</v>
      </c>
      <c r="H267" s="88">
        <v>728327</v>
      </c>
      <c r="I267" s="89"/>
      <c r="J267" s="4">
        <f t="shared" ref="J267:J302" si="12">H267-G267</f>
        <v>47522</v>
      </c>
      <c r="M267" s="88">
        <v>89434</v>
      </c>
      <c r="N267" s="88">
        <v>-47502</v>
      </c>
      <c r="O267" s="88">
        <v>-23184</v>
      </c>
      <c r="P267" s="88">
        <f t="shared" ref="P267:P302" si="13">N267-M267</f>
        <v>-136936</v>
      </c>
      <c r="Q267" s="88">
        <f t="shared" ref="Q267:Q302" si="14">O267-N267</f>
        <v>24318</v>
      </c>
    </row>
    <row r="268" spans="1:17" x14ac:dyDescent="0.3">
      <c r="A268" s="77">
        <v>849</v>
      </c>
      <c r="B268" s="78">
        <v>16</v>
      </c>
      <c r="C268" s="79" t="s">
        <v>267</v>
      </c>
      <c r="D268" s="87">
        <v>247305</v>
      </c>
      <c r="E268" s="87">
        <v>202306</v>
      </c>
      <c r="F268" s="87">
        <v>183768</v>
      </c>
      <c r="G268" s="87">
        <v>262785</v>
      </c>
      <c r="H268" s="88">
        <v>303062</v>
      </c>
      <c r="I268" s="89"/>
      <c r="J268" s="4">
        <f t="shared" si="12"/>
        <v>40277</v>
      </c>
      <c r="M268" s="88">
        <v>68566</v>
      </c>
      <c r="N268" s="88">
        <v>12668</v>
      </c>
      <c r="O268" s="88">
        <v>-21528</v>
      </c>
      <c r="P268" s="88">
        <f t="shared" si="13"/>
        <v>-55898</v>
      </c>
      <c r="Q268" s="88">
        <f t="shared" si="14"/>
        <v>-34196</v>
      </c>
    </row>
    <row r="269" spans="1:17" x14ac:dyDescent="0.3">
      <c r="A269" s="77">
        <v>850</v>
      </c>
      <c r="B269" s="78">
        <v>13</v>
      </c>
      <c r="C269" s="79" t="s">
        <v>268</v>
      </c>
      <c r="D269" s="87">
        <v>-478735</v>
      </c>
      <c r="E269" s="87">
        <v>-513457.99999999994</v>
      </c>
      <c r="F269" s="87">
        <v>-505788</v>
      </c>
      <c r="G269" s="87">
        <v>-415974</v>
      </c>
      <c r="H269" s="88">
        <v>-551742</v>
      </c>
      <c r="I269" s="89"/>
      <c r="J269" s="4">
        <f t="shared" si="12"/>
        <v>-135768</v>
      </c>
      <c r="M269" s="88">
        <v>79000</v>
      </c>
      <c r="N269" s="88">
        <v>-1584</v>
      </c>
      <c r="O269" s="88">
        <v>11592</v>
      </c>
      <c r="P269" s="88">
        <f t="shared" si="13"/>
        <v>-80584</v>
      </c>
      <c r="Q269" s="88">
        <f t="shared" si="14"/>
        <v>13176</v>
      </c>
    </row>
    <row r="270" spans="1:17" x14ac:dyDescent="0.3">
      <c r="A270" s="77">
        <v>851</v>
      </c>
      <c r="B270" s="78">
        <v>19</v>
      </c>
      <c r="C270" s="79" t="s">
        <v>269</v>
      </c>
      <c r="D270" s="87">
        <v>-328591</v>
      </c>
      <c r="E270" s="87">
        <v>-181969</v>
      </c>
      <c r="F270" s="87">
        <v>-352480</v>
      </c>
      <c r="G270" s="87">
        <v>-336309</v>
      </c>
      <c r="H270" s="88">
        <v>502508</v>
      </c>
      <c r="I270" s="89"/>
      <c r="J270" s="4">
        <f t="shared" si="12"/>
        <v>838817</v>
      </c>
      <c r="M270" s="88">
        <v>178867</v>
      </c>
      <c r="N270" s="88">
        <v>318266</v>
      </c>
      <c r="O270" s="88">
        <v>321264</v>
      </c>
      <c r="P270" s="88">
        <f t="shared" si="13"/>
        <v>139399</v>
      </c>
      <c r="Q270" s="88">
        <f t="shared" si="14"/>
        <v>2998</v>
      </c>
    </row>
    <row r="271" spans="1:17" x14ac:dyDescent="0.3">
      <c r="A271" s="77">
        <v>853</v>
      </c>
      <c r="B271" s="78">
        <v>2</v>
      </c>
      <c r="C271" s="79" t="s">
        <v>270</v>
      </c>
      <c r="D271" s="87">
        <v>42244049</v>
      </c>
      <c r="E271" s="87">
        <v>42085253</v>
      </c>
      <c r="F271" s="87">
        <v>47344861</v>
      </c>
      <c r="G271" s="87">
        <v>49230269</v>
      </c>
      <c r="H271" s="88">
        <v>53036486</v>
      </c>
      <c r="I271" s="89"/>
      <c r="J271" s="4">
        <f t="shared" si="12"/>
        <v>3806217</v>
      </c>
      <c r="M271" s="88">
        <v>7980458</v>
      </c>
      <c r="N271" s="88">
        <v>5902952</v>
      </c>
      <c r="O271" s="88">
        <v>5915232</v>
      </c>
      <c r="P271" s="88">
        <f t="shared" si="13"/>
        <v>-2077506</v>
      </c>
      <c r="Q271" s="88">
        <f t="shared" si="14"/>
        <v>12280</v>
      </c>
    </row>
    <row r="272" spans="1:17" x14ac:dyDescent="0.3">
      <c r="A272" s="77">
        <v>854</v>
      </c>
      <c r="B272" s="78">
        <v>19</v>
      </c>
      <c r="C272" s="79" t="s">
        <v>271</v>
      </c>
      <c r="D272" s="87">
        <v>-318879</v>
      </c>
      <c r="E272" s="87">
        <v>-296761</v>
      </c>
      <c r="F272" s="87">
        <v>-414712</v>
      </c>
      <c r="G272" s="87">
        <v>92401</v>
      </c>
      <c r="H272" s="88">
        <v>12826</v>
      </c>
      <c r="I272" s="89"/>
      <c r="J272" s="4">
        <f t="shared" si="12"/>
        <v>-79575</v>
      </c>
      <c r="M272" s="88">
        <v>172904</v>
      </c>
      <c r="N272" s="88">
        <v>15834</v>
      </c>
      <c r="O272" s="88">
        <v>-96048</v>
      </c>
      <c r="P272" s="88">
        <f t="shared" si="13"/>
        <v>-157070</v>
      </c>
      <c r="Q272" s="88">
        <f t="shared" si="14"/>
        <v>-111882</v>
      </c>
    </row>
    <row r="273" spans="1:17" x14ac:dyDescent="0.3">
      <c r="A273" s="77">
        <v>857</v>
      </c>
      <c r="B273" s="78">
        <v>11</v>
      </c>
      <c r="C273" s="79" t="s">
        <v>272</v>
      </c>
      <c r="D273" s="87">
        <v>201316</v>
      </c>
      <c r="E273" s="87">
        <v>227921</v>
      </c>
      <c r="F273" s="87">
        <v>-23037</v>
      </c>
      <c r="G273" s="87">
        <v>-18009</v>
      </c>
      <c r="H273" s="88">
        <v>-119535</v>
      </c>
      <c r="I273" s="89"/>
      <c r="J273" s="4">
        <f t="shared" si="12"/>
        <v>-101526</v>
      </c>
      <c r="M273" s="88">
        <v>0</v>
      </c>
      <c r="N273" s="88">
        <v>0</v>
      </c>
      <c r="O273" s="88">
        <v>0</v>
      </c>
      <c r="P273" s="88">
        <f t="shared" si="13"/>
        <v>0</v>
      </c>
      <c r="Q273" s="88">
        <f t="shared" si="14"/>
        <v>0</v>
      </c>
    </row>
    <row r="274" spans="1:17" x14ac:dyDescent="0.3">
      <c r="A274" s="77">
        <v>858</v>
      </c>
      <c r="B274" s="78">
        <v>1</v>
      </c>
      <c r="C274" s="79" t="s">
        <v>273</v>
      </c>
      <c r="D274" s="87">
        <v>-3001162</v>
      </c>
      <c r="E274" s="87">
        <v>-3492611</v>
      </c>
      <c r="F274" s="87">
        <v>-3368275</v>
      </c>
      <c r="G274" s="87">
        <v>-2342756</v>
      </c>
      <c r="H274" s="88">
        <v>-3472494</v>
      </c>
      <c r="I274" s="89"/>
      <c r="J274" s="4">
        <f t="shared" si="12"/>
        <v>-1129738</v>
      </c>
      <c r="M274" s="88">
        <v>1152203</v>
      </c>
      <c r="N274" s="88">
        <v>354684</v>
      </c>
      <c r="O274" s="88">
        <v>64584</v>
      </c>
      <c r="P274" s="88">
        <f t="shared" si="13"/>
        <v>-797519</v>
      </c>
      <c r="Q274" s="88">
        <f t="shared" si="14"/>
        <v>-290100</v>
      </c>
    </row>
    <row r="275" spans="1:17" x14ac:dyDescent="0.3">
      <c r="A275" s="77">
        <v>859</v>
      </c>
      <c r="B275" s="78">
        <v>17</v>
      </c>
      <c r="C275" s="79" t="s">
        <v>274</v>
      </c>
      <c r="D275" s="87">
        <v>-1015472</v>
      </c>
      <c r="E275" s="87">
        <v>-970784</v>
      </c>
      <c r="F275" s="87">
        <v>-983941</v>
      </c>
      <c r="G275" s="87">
        <v>-938897</v>
      </c>
      <c r="H275" s="88">
        <v>-1028291</v>
      </c>
      <c r="I275" s="89"/>
      <c r="J275" s="4">
        <f t="shared" si="12"/>
        <v>-89394</v>
      </c>
      <c r="M275" s="88">
        <v>125207</v>
      </c>
      <c r="N275" s="88">
        <v>-7917</v>
      </c>
      <c r="O275" s="88">
        <v>-77832</v>
      </c>
      <c r="P275" s="88">
        <f t="shared" si="13"/>
        <v>-133124</v>
      </c>
      <c r="Q275" s="88">
        <f t="shared" si="14"/>
        <v>-69915</v>
      </c>
    </row>
    <row r="276" spans="1:17" x14ac:dyDescent="0.3">
      <c r="A276" s="77">
        <v>886</v>
      </c>
      <c r="B276" s="78">
        <v>4</v>
      </c>
      <c r="C276" s="79" t="s">
        <v>275</v>
      </c>
      <c r="D276" s="87">
        <v>-171841</v>
      </c>
      <c r="E276" s="87">
        <v>-163871</v>
      </c>
      <c r="F276" s="87">
        <v>-197329</v>
      </c>
      <c r="G276" s="87">
        <v>248439</v>
      </c>
      <c r="H276" s="88">
        <v>-315036</v>
      </c>
      <c r="I276" s="89"/>
      <c r="J276" s="4">
        <f t="shared" si="12"/>
        <v>-563475</v>
      </c>
      <c r="M276" s="88">
        <v>421829</v>
      </c>
      <c r="N276" s="88">
        <v>-11084</v>
      </c>
      <c r="O276" s="88">
        <v>-192096</v>
      </c>
      <c r="P276" s="88">
        <f t="shared" si="13"/>
        <v>-432913</v>
      </c>
      <c r="Q276" s="88">
        <f t="shared" si="14"/>
        <v>-181012</v>
      </c>
    </row>
    <row r="277" spans="1:17" x14ac:dyDescent="0.3">
      <c r="A277" s="77">
        <v>887</v>
      </c>
      <c r="B277" s="78">
        <v>6</v>
      </c>
      <c r="C277" s="79" t="s">
        <v>276</v>
      </c>
      <c r="D277" s="87">
        <v>-287146</v>
      </c>
      <c r="E277" s="87">
        <v>-303742</v>
      </c>
      <c r="F277" s="87">
        <v>-245784</v>
      </c>
      <c r="G277" s="87">
        <v>-197348</v>
      </c>
      <c r="H277" s="88">
        <v>-291718</v>
      </c>
      <c r="I277" s="89"/>
      <c r="J277" s="4">
        <f t="shared" si="12"/>
        <v>-94370</v>
      </c>
      <c r="M277" s="88">
        <v>122226</v>
      </c>
      <c r="N277" s="88">
        <v>44336</v>
      </c>
      <c r="O277" s="88">
        <v>-54648</v>
      </c>
      <c r="P277" s="88">
        <f t="shared" si="13"/>
        <v>-77890</v>
      </c>
      <c r="Q277" s="88">
        <f t="shared" si="14"/>
        <v>-98984</v>
      </c>
    </row>
    <row r="278" spans="1:17" x14ac:dyDescent="0.3">
      <c r="A278" s="77">
        <v>889</v>
      </c>
      <c r="B278" s="78">
        <v>17</v>
      </c>
      <c r="C278" s="79" t="s">
        <v>277</v>
      </c>
      <c r="D278" s="87">
        <v>303421</v>
      </c>
      <c r="E278" s="87">
        <v>343566</v>
      </c>
      <c r="F278" s="87">
        <v>355931</v>
      </c>
      <c r="G278" s="87">
        <v>692745</v>
      </c>
      <c r="H278" s="88">
        <v>555589</v>
      </c>
      <c r="I278" s="89"/>
      <c r="J278" s="4">
        <f t="shared" si="12"/>
        <v>-137156</v>
      </c>
      <c r="M278" s="88">
        <v>315998</v>
      </c>
      <c r="N278" s="88">
        <v>22168</v>
      </c>
      <c r="O278" s="88">
        <v>-168912</v>
      </c>
      <c r="P278" s="88">
        <f t="shared" si="13"/>
        <v>-293830</v>
      </c>
      <c r="Q278" s="88">
        <f t="shared" si="14"/>
        <v>-191080</v>
      </c>
    </row>
    <row r="279" spans="1:17" x14ac:dyDescent="0.3">
      <c r="A279" s="77">
        <v>890</v>
      </c>
      <c r="B279" s="78">
        <v>19</v>
      </c>
      <c r="C279" s="79" t="s">
        <v>278</v>
      </c>
      <c r="D279" s="87">
        <v>409504</v>
      </c>
      <c r="E279" s="87">
        <v>421218</v>
      </c>
      <c r="F279" s="87">
        <v>386304</v>
      </c>
      <c r="G279" s="87">
        <v>154977</v>
      </c>
      <c r="H279" s="88">
        <v>226578</v>
      </c>
      <c r="I279" s="89"/>
      <c r="J279" s="4">
        <f t="shared" si="12"/>
        <v>71601</v>
      </c>
      <c r="M279" s="88">
        <v>0</v>
      </c>
      <c r="N279" s="88">
        <v>0</v>
      </c>
      <c r="O279" s="88">
        <v>0</v>
      </c>
      <c r="P279" s="88">
        <f t="shared" si="13"/>
        <v>0</v>
      </c>
      <c r="Q279" s="88">
        <f t="shared" si="14"/>
        <v>0</v>
      </c>
    </row>
    <row r="280" spans="1:17" x14ac:dyDescent="0.3">
      <c r="A280" s="77">
        <v>892</v>
      </c>
      <c r="B280" s="78">
        <v>13</v>
      </c>
      <c r="C280" s="79" t="s">
        <v>279</v>
      </c>
      <c r="D280" s="87">
        <v>-623488</v>
      </c>
      <c r="E280" s="87">
        <v>-596101</v>
      </c>
      <c r="F280" s="87">
        <v>-538534</v>
      </c>
      <c r="G280" s="87">
        <v>-518673</v>
      </c>
      <c r="H280" s="88">
        <v>-761832</v>
      </c>
      <c r="I280" s="89"/>
      <c r="J280" s="4">
        <f t="shared" si="12"/>
        <v>-243159</v>
      </c>
      <c r="M280" s="88">
        <v>129678</v>
      </c>
      <c r="N280" s="88">
        <v>-52253</v>
      </c>
      <c r="O280" s="88">
        <v>-107640</v>
      </c>
      <c r="P280" s="88">
        <f t="shared" si="13"/>
        <v>-181931</v>
      </c>
      <c r="Q280" s="88">
        <f t="shared" si="14"/>
        <v>-55387</v>
      </c>
    </row>
    <row r="281" spans="1:17" x14ac:dyDescent="0.3">
      <c r="A281" s="77">
        <v>893</v>
      </c>
      <c r="B281" s="78">
        <v>15</v>
      </c>
      <c r="C281" s="79" t="s">
        <v>280</v>
      </c>
      <c r="D281" s="87">
        <v>-368958</v>
      </c>
      <c r="E281" s="87">
        <v>-300256</v>
      </c>
      <c r="F281" s="87">
        <v>85778</v>
      </c>
      <c r="G281" s="87">
        <v>235450</v>
      </c>
      <c r="H281" s="88">
        <v>-42061</v>
      </c>
      <c r="I281" s="89"/>
      <c r="J281" s="4">
        <f t="shared" si="12"/>
        <v>-277511</v>
      </c>
      <c r="M281" s="88">
        <v>567903</v>
      </c>
      <c r="N281" s="88">
        <v>229594</v>
      </c>
      <c r="O281" s="88">
        <v>-13248</v>
      </c>
      <c r="P281" s="88">
        <f t="shared" si="13"/>
        <v>-338309</v>
      </c>
      <c r="Q281" s="88">
        <f t="shared" si="14"/>
        <v>-242842</v>
      </c>
    </row>
    <row r="282" spans="1:17" x14ac:dyDescent="0.3">
      <c r="A282" s="77">
        <v>895</v>
      </c>
      <c r="B282" s="78">
        <v>2</v>
      </c>
      <c r="C282" s="79" t="s">
        <v>281</v>
      </c>
      <c r="D282" s="87">
        <v>-1740885</v>
      </c>
      <c r="E282" s="87">
        <v>-1630871</v>
      </c>
      <c r="F282" s="87">
        <v>-1214631</v>
      </c>
      <c r="G282" s="87">
        <v>-1357921</v>
      </c>
      <c r="H282" s="88">
        <v>-1236037</v>
      </c>
      <c r="I282" s="89"/>
      <c r="J282" s="4">
        <f t="shared" si="12"/>
        <v>121884</v>
      </c>
      <c r="M282" s="88">
        <v>332394</v>
      </c>
      <c r="N282" s="88">
        <v>490857</v>
      </c>
      <c r="O282" s="88">
        <v>528264</v>
      </c>
      <c r="P282" s="88">
        <f t="shared" si="13"/>
        <v>158463</v>
      </c>
      <c r="Q282" s="88">
        <f t="shared" si="14"/>
        <v>37407</v>
      </c>
    </row>
    <row r="283" spans="1:17" x14ac:dyDescent="0.3">
      <c r="A283" s="77">
        <v>905</v>
      </c>
      <c r="B283" s="78">
        <v>15</v>
      </c>
      <c r="C283" s="79" t="s">
        <v>282</v>
      </c>
      <c r="D283" s="87">
        <v>26585586</v>
      </c>
      <c r="E283" s="87">
        <v>28342371</v>
      </c>
      <c r="F283" s="87">
        <v>31590920</v>
      </c>
      <c r="G283" s="87">
        <v>34319335</v>
      </c>
      <c r="H283" s="88">
        <v>34351693</v>
      </c>
      <c r="I283" s="89"/>
      <c r="J283" s="4">
        <f t="shared" si="12"/>
        <v>32358</v>
      </c>
      <c r="M283" s="88">
        <v>4532793</v>
      </c>
      <c r="N283" s="88">
        <v>3010062</v>
      </c>
      <c r="O283" s="88">
        <v>1735488</v>
      </c>
      <c r="P283" s="88">
        <f t="shared" si="13"/>
        <v>-1522731</v>
      </c>
      <c r="Q283" s="88">
        <f t="shared" si="14"/>
        <v>-1274574</v>
      </c>
    </row>
    <row r="284" spans="1:17" x14ac:dyDescent="0.3">
      <c r="A284" s="77">
        <v>908</v>
      </c>
      <c r="B284" s="78">
        <v>6</v>
      </c>
      <c r="C284" s="79" t="s">
        <v>283</v>
      </c>
      <c r="D284" s="87">
        <v>883573</v>
      </c>
      <c r="E284" s="87">
        <v>933289</v>
      </c>
      <c r="F284" s="87">
        <v>829851</v>
      </c>
      <c r="G284" s="87">
        <v>2028161</v>
      </c>
      <c r="H284" s="88">
        <v>1449135</v>
      </c>
      <c r="I284" s="89"/>
      <c r="J284" s="4">
        <f t="shared" si="12"/>
        <v>-579026</v>
      </c>
      <c r="M284" s="88">
        <v>949487</v>
      </c>
      <c r="N284" s="88">
        <v>402187</v>
      </c>
      <c r="O284" s="88">
        <v>177192</v>
      </c>
      <c r="P284" s="88">
        <f t="shared" si="13"/>
        <v>-547300</v>
      </c>
      <c r="Q284" s="88">
        <f t="shared" si="14"/>
        <v>-224995</v>
      </c>
    </row>
    <row r="285" spans="1:17" x14ac:dyDescent="0.3">
      <c r="A285" s="77">
        <v>915</v>
      </c>
      <c r="B285" s="78">
        <v>11</v>
      </c>
      <c r="C285" s="79" t="s">
        <v>284</v>
      </c>
      <c r="D285" s="87">
        <v>-2392541</v>
      </c>
      <c r="E285" s="87">
        <v>-2328772</v>
      </c>
      <c r="F285" s="87">
        <v>-2419926</v>
      </c>
      <c r="G285" s="87">
        <v>-1408411</v>
      </c>
      <c r="H285" s="88">
        <v>-2512639</v>
      </c>
      <c r="I285" s="89"/>
      <c r="J285" s="4">
        <f t="shared" si="12"/>
        <v>-1104228</v>
      </c>
      <c r="M285" s="88">
        <v>1167109</v>
      </c>
      <c r="N285" s="88">
        <v>375268</v>
      </c>
      <c r="O285" s="88">
        <v>-96048</v>
      </c>
      <c r="P285" s="88">
        <f t="shared" si="13"/>
        <v>-791841</v>
      </c>
      <c r="Q285" s="88">
        <f t="shared" si="14"/>
        <v>-471316</v>
      </c>
    </row>
    <row r="286" spans="1:17" x14ac:dyDescent="0.3">
      <c r="A286" s="77">
        <v>918</v>
      </c>
      <c r="B286" s="78">
        <v>2</v>
      </c>
      <c r="C286" s="79" t="s">
        <v>285</v>
      </c>
      <c r="D286" s="87">
        <v>-498641</v>
      </c>
      <c r="E286" s="87">
        <v>-563325</v>
      </c>
      <c r="F286" s="87">
        <v>-451347</v>
      </c>
      <c r="G286" s="87">
        <v>-534027</v>
      </c>
      <c r="H286" s="88">
        <v>-715288</v>
      </c>
      <c r="I286" s="89"/>
      <c r="J286" s="4">
        <f t="shared" si="12"/>
        <v>-181261</v>
      </c>
      <c r="M286" s="88">
        <v>93905</v>
      </c>
      <c r="N286" s="88">
        <v>-69670</v>
      </c>
      <c r="O286" s="88">
        <v>-1656</v>
      </c>
      <c r="P286" s="88">
        <f t="shared" si="13"/>
        <v>-163575</v>
      </c>
      <c r="Q286" s="88">
        <f t="shared" si="14"/>
        <v>68014</v>
      </c>
    </row>
    <row r="287" spans="1:17" x14ac:dyDescent="0.3">
      <c r="A287" s="77">
        <v>921</v>
      </c>
      <c r="B287" s="78">
        <v>11</v>
      </c>
      <c r="C287" s="79" t="s">
        <v>286</v>
      </c>
      <c r="D287" s="87">
        <v>291320</v>
      </c>
      <c r="E287" s="87">
        <v>168534</v>
      </c>
      <c r="F287" s="87">
        <v>312797</v>
      </c>
      <c r="G287" s="87">
        <v>360237</v>
      </c>
      <c r="H287" s="88">
        <v>344645</v>
      </c>
      <c r="I287" s="89"/>
      <c r="J287" s="4">
        <f t="shared" si="12"/>
        <v>-15592</v>
      </c>
      <c r="M287" s="88">
        <v>68566</v>
      </c>
      <c r="N287" s="88">
        <v>4751</v>
      </c>
      <c r="O287" s="88">
        <v>-31464</v>
      </c>
      <c r="P287" s="88">
        <f t="shared" si="13"/>
        <v>-63815</v>
      </c>
      <c r="Q287" s="88">
        <f t="shared" si="14"/>
        <v>-36215</v>
      </c>
    </row>
    <row r="288" spans="1:17" x14ac:dyDescent="0.3">
      <c r="A288" s="77">
        <v>922</v>
      </c>
      <c r="B288" s="78">
        <v>6</v>
      </c>
      <c r="C288" s="79" t="s">
        <v>287</v>
      </c>
      <c r="D288" s="87">
        <v>-1009067</v>
      </c>
      <c r="E288" s="87">
        <v>-1061894</v>
      </c>
      <c r="F288" s="87">
        <v>-1124614</v>
      </c>
      <c r="G288" s="87">
        <v>-1074604</v>
      </c>
      <c r="H288" s="88">
        <v>-1109577</v>
      </c>
      <c r="I288" s="89"/>
      <c r="J288" s="4">
        <f t="shared" si="12"/>
        <v>-34973</v>
      </c>
      <c r="M288" s="88">
        <v>0</v>
      </c>
      <c r="N288" s="88">
        <v>22167</v>
      </c>
      <c r="O288" s="88">
        <v>13248</v>
      </c>
      <c r="P288" s="88">
        <f t="shared" si="13"/>
        <v>22167</v>
      </c>
      <c r="Q288" s="88">
        <f t="shared" si="14"/>
        <v>-8919</v>
      </c>
    </row>
    <row r="289" spans="1:17" x14ac:dyDescent="0.3">
      <c r="A289" s="77">
        <v>924</v>
      </c>
      <c r="B289" s="78">
        <v>16</v>
      </c>
      <c r="C289" s="79" t="s">
        <v>288</v>
      </c>
      <c r="D289" s="87">
        <v>51531</v>
      </c>
      <c r="E289" s="87">
        <v>185959</v>
      </c>
      <c r="F289" s="87">
        <v>261338</v>
      </c>
      <c r="G289" s="87">
        <v>390872</v>
      </c>
      <c r="H289" s="88">
        <v>458533</v>
      </c>
      <c r="I289" s="89"/>
      <c r="J289" s="4">
        <f t="shared" si="12"/>
        <v>67661</v>
      </c>
      <c r="M289" s="88">
        <v>0</v>
      </c>
      <c r="N289" s="88">
        <v>0</v>
      </c>
      <c r="O289" s="88">
        <v>0</v>
      </c>
      <c r="P289" s="88">
        <f t="shared" si="13"/>
        <v>0</v>
      </c>
      <c r="Q289" s="88">
        <f t="shared" si="14"/>
        <v>0</v>
      </c>
    </row>
    <row r="290" spans="1:17" x14ac:dyDescent="0.3">
      <c r="A290" s="77">
        <v>925</v>
      </c>
      <c r="B290" s="78">
        <v>11</v>
      </c>
      <c r="C290" s="79" t="s">
        <v>289</v>
      </c>
      <c r="D290" s="87">
        <v>61098</v>
      </c>
      <c r="E290" s="87">
        <v>120111</v>
      </c>
      <c r="F290" s="87">
        <v>-43112</v>
      </c>
      <c r="G290" s="87">
        <v>-66573</v>
      </c>
      <c r="H290" s="88">
        <v>38984</v>
      </c>
      <c r="I290" s="89"/>
      <c r="J290" s="4">
        <f t="shared" si="12"/>
        <v>105557</v>
      </c>
      <c r="M290" s="88">
        <v>22359</v>
      </c>
      <c r="N290" s="88">
        <v>12667</v>
      </c>
      <c r="O290" s="88">
        <v>44712</v>
      </c>
      <c r="P290" s="88">
        <f t="shared" si="13"/>
        <v>-9692</v>
      </c>
      <c r="Q290" s="88">
        <f t="shared" si="14"/>
        <v>32045</v>
      </c>
    </row>
    <row r="291" spans="1:17" x14ac:dyDescent="0.3">
      <c r="A291" s="77">
        <v>927</v>
      </c>
      <c r="B291" s="78">
        <v>1</v>
      </c>
      <c r="C291" s="79" t="s">
        <v>290</v>
      </c>
      <c r="D291" s="87">
        <v>-3174515</v>
      </c>
      <c r="E291" s="87">
        <v>-3298104</v>
      </c>
      <c r="F291" s="87">
        <v>-3155643</v>
      </c>
      <c r="G291" s="87">
        <v>-2339536</v>
      </c>
      <c r="H291" s="88">
        <v>-2558986</v>
      </c>
      <c r="I291" s="89"/>
      <c r="J291" s="4">
        <f t="shared" si="12"/>
        <v>-219450</v>
      </c>
      <c r="M291" s="88">
        <v>403942</v>
      </c>
      <c r="N291" s="88">
        <v>166258</v>
      </c>
      <c r="O291" s="88">
        <v>56304</v>
      </c>
      <c r="P291" s="88">
        <f t="shared" si="13"/>
        <v>-237684</v>
      </c>
      <c r="Q291" s="88">
        <f t="shared" si="14"/>
        <v>-109954</v>
      </c>
    </row>
    <row r="292" spans="1:17" x14ac:dyDescent="0.3">
      <c r="A292" s="77">
        <v>931</v>
      </c>
      <c r="B292" s="78">
        <v>13</v>
      </c>
      <c r="C292" s="79" t="s">
        <v>291</v>
      </c>
      <c r="D292" s="87">
        <v>25026</v>
      </c>
      <c r="E292" s="87">
        <v>31174</v>
      </c>
      <c r="F292" s="87">
        <v>-3395</v>
      </c>
      <c r="G292" s="87">
        <v>29045</v>
      </c>
      <c r="H292" s="88">
        <v>-104681</v>
      </c>
      <c r="I292" s="89"/>
      <c r="J292" s="4">
        <f t="shared" si="12"/>
        <v>-133726</v>
      </c>
      <c r="M292" s="88">
        <v>247432</v>
      </c>
      <c r="N292" s="88">
        <v>36419</v>
      </c>
      <c r="O292" s="88">
        <v>-101016</v>
      </c>
      <c r="P292" s="88">
        <f t="shared" si="13"/>
        <v>-211013</v>
      </c>
      <c r="Q292" s="88">
        <f t="shared" si="14"/>
        <v>-137435</v>
      </c>
    </row>
    <row r="293" spans="1:17" x14ac:dyDescent="0.3">
      <c r="A293" s="77">
        <v>934</v>
      </c>
      <c r="B293" s="78">
        <v>14</v>
      </c>
      <c r="C293" s="79" t="s">
        <v>292</v>
      </c>
      <c r="D293" s="87">
        <v>-757153</v>
      </c>
      <c r="E293" s="87">
        <v>-776612</v>
      </c>
      <c r="F293" s="87">
        <v>-789518</v>
      </c>
      <c r="G293" s="87">
        <v>-781641</v>
      </c>
      <c r="H293" s="88">
        <v>87371</v>
      </c>
      <c r="I293" s="89"/>
      <c r="J293" s="4">
        <f t="shared" si="12"/>
        <v>869012</v>
      </c>
      <c r="M293" s="88">
        <v>0</v>
      </c>
      <c r="N293" s="88">
        <v>0</v>
      </c>
      <c r="O293" s="88">
        <v>0</v>
      </c>
      <c r="P293" s="88">
        <f t="shared" si="13"/>
        <v>0</v>
      </c>
      <c r="Q293" s="88">
        <f t="shared" si="14"/>
        <v>0</v>
      </c>
    </row>
    <row r="294" spans="1:17" x14ac:dyDescent="0.3">
      <c r="A294" s="77">
        <v>935</v>
      </c>
      <c r="B294" s="78">
        <v>8</v>
      </c>
      <c r="C294" s="79" t="s">
        <v>293</v>
      </c>
      <c r="D294" s="87">
        <v>-83525</v>
      </c>
      <c r="E294" s="87">
        <v>62258</v>
      </c>
      <c r="F294" s="87">
        <v>135993</v>
      </c>
      <c r="G294" s="87">
        <v>53533</v>
      </c>
      <c r="H294" s="88">
        <v>-12437</v>
      </c>
      <c r="I294" s="89"/>
      <c r="J294" s="4">
        <f t="shared" si="12"/>
        <v>-65970</v>
      </c>
      <c r="M294" s="88">
        <v>111792</v>
      </c>
      <c r="N294" s="88">
        <v>0</v>
      </c>
      <c r="O294" s="88">
        <v>13248</v>
      </c>
      <c r="P294" s="88">
        <f t="shared" si="13"/>
        <v>-111792</v>
      </c>
      <c r="Q294" s="88">
        <f t="shared" si="14"/>
        <v>13248</v>
      </c>
    </row>
    <row r="295" spans="1:17" x14ac:dyDescent="0.3">
      <c r="A295" s="77">
        <v>936</v>
      </c>
      <c r="B295" s="78">
        <v>6</v>
      </c>
      <c r="C295" s="79" t="s">
        <v>294</v>
      </c>
      <c r="D295" s="87">
        <v>524883</v>
      </c>
      <c r="E295" s="87">
        <v>714835</v>
      </c>
      <c r="F295" s="87">
        <v>483134</v>
      </c>
      <c r="G295" s="87">
        <v>557715</v>
      </c>
      <c r="H295" s="88">
        <v>475754</v>
      </c>
      <c r="I295" s="89"/>
      <c r="J295" s="4">
        <f t="shared" si="12"/>
        <v>-81961</v>
      </c>
      <c r="M295" s="88">
        <v>62604</v>
      </c>
      <c r="N295" s="88">
        <v>33252</v>
      </c>
      <c r="O295" s="88">
        <v>9936</v>
      </c>
      <c r="P295" s="88">
        <f t="shared" si="13"/>
        <v>-29352</v>
      </c>
      <c r="Q295" s="88">
        <f t="shared" si="14"/>
        <v>-23316</v>
      </c>
    </row>
    <row r="296" spans="1:17" x14ac:dyDescent="0.3">
      <c r="A296" s="77">
        <v>946</v>
      </c>
      <c r="B296" s="78">
        <v>15</v>
      </c>
      <c r="C296" s="79" t="s">
        <v>295</v>
      </c>
      <c r="D296" s="87">
        <v>701106</v>
      </c>
      <c r="E296" s="87">
        <v>591037</v>
      </c>
      <c r="F296" s="87">
        <v>662200</v>
      </c>
      <c r="G296" s="87">
        <v>859603</v>
      </c>
      <c r="H296" s="88">
        <v>1097282</v>
      </c>
      <c r="I296" s="89"/>
      <c r="J296" s="4">
        <f t="shared" si="12"/>
        <v>237679</v>
      </c>
      <c r="M296" s="88">
        <v>362206</v>
      </c>
      <c r="N296" s="88">
        <v>525692</v>
      </c>
      <c r="O296" s="88">
        <v>135792</v>
      </c>
      <c r="P296" s="88">
        <f t="shared" si="13"/>
        <v>163486</v>
      </c>
      <c r="Q296" s="88">
        <f t="shared" si="14"/>
        <v>-389900</v>
      </c>
    </row>
    <row r="297" spans="1:17" x14ac:dyDescent="0.3">
      <c r="A297" s="77">
        <v>976</v>
      </c>
      <c r="B297" s="78">
        <v>19</v>
      </c>
      <c r="C297" s="79" t="s">
        <v>296</v>
      </c>
      <c r="D297" s="87">
        <v>-317114</v>
      </c>
      <c r="E297" s="87">
        <v>-695844</v>
      </c>
      <c r="F297" s="87">
        <v>-720431</v>
      </c>
      <c r="G297" s="87">
        <v>-650045</v>
      </c>
      <c r="H297" s="88">
        <v>-606464</v>
      </c>
      <c r="I297" s="89"/>
      <c r="J297" s="4">
        <f t="shared" si="12"/>
        <v>43581</v>
      </c>
      <c r="M297" s="88">
        <v>-16396</v>
      </c>
      <c r="N297" s="88">
        <v>91837</v>
      </c>
      <c r="O297" s="88">
        <v>-28152</v>
      </c>
      <c r="P297" s="88">
        <f t="shared" si="13"/>
        <v>108233</v>
      </c>
      <c r="Q297" s="88">
        <f t="shared" si="14"/>
        <v>-119989</v>
      </c>
    </row>
    <row r="298" spans="1:17" x14ac:dyDescent="0.3">
      <c r="A298" s="77">
        <v>977</v>
      </c>
      <c r="B298" s="78">
        <v>17</v>
      </c>
      <c r="C298" s="79" t="s">
        <v>297</v>
      </c>
      <c r="D298" s="87">
        <v>360620</v>
      </c>
      <c r="E298" s="87">
        <v>182836</v>
      </c>
      <c r="F298" s="87">
        <v>311097</v>
      </c>
      <c r="G298" s="87">
        <v>516345</v>
      </c>
      <c r="H298" s="88">
        <v>163450</v>
      </c>
      <c r="I298" s="89"/>
      <c r="J298" s="4">
        <f t="shared" si="12"/>
        <v>-352895</v>
      </c>
      <c r="M298" s="88">
        <v>265319</v>
      </c>
      <c r="N298" s="88">
        <v>-14251</v>
      </c>
      <c r="O298" s="88">
        <v>-94392</v>
      </c>
      <c r="P298" s="88">
        <f t="shared" si="13"/>
        <v>-279570</v>
      </c>
      <c r="Q298" s="88">
        <f t="shared" si="14"/>
        <v>-80141</v>
      </c>
    </row>
    <row r="299" spans="1:17" x14ac:dyDescent="0.3">
      <c r="A299" s="77">
        <v>980</v>
      </c>
      <c r="B299" s="78">
        <v>6</v>
      </c>
      <c r="C299" s="79" t="s">
        <v>298</v>
      </c>
      <c r="D299" s="87">
        <v>-3582915</v>
      </c>
      <c r="E299" s="87">
        <v>-3835518</v>
      </c>
      <c r="F299" s="87">
        <v>-3969884</v>
      </c>
      <c r="G299" s="87">
        <v>-3631366</v>
      </c>
      <c r="H299" s="88">
        <v>-3916021</v>
      </c>
      <c r="I299" s="89"/>
      <c r="J299" s="4">
        <f t="shared" si="12"/>
        <v>-284655</v>
      </c>
      <c r="M299" s="88">
        <v>74528</v>
      </c>
      <c r="N299" s="88">
        <v>-23751</v>
      </c>
      <c r="O299" s="88">
        <v>81144</v>
      </c>
      <c r="P299" s="88">
        <f t="shared" si="13"/>
        <v>-98279</v>
      </c>
      <c r="Q299" s="88">
        <f t="shared" si="14"/>
        <v>104895</v>
      </c>
    </row>
    <row r="300" spans="1:17" x14ac:dyDescent="0.3">
      <c r="A300" s="77">
        <v>981</v>
      </c>
      <c r="B300" s="78">
        <v>5</v>
      </c>
      <c r="C300" s="79" t="s">
        <v>299</v>
      </c>
      <c r="D300" s="87">
        <v>-529170</v>
      </c>
      <c r="E300" s="87">
        <v>-536460</v>
      </c>
      <c r="F300" s="87">
        <v>-577144</v>
      </c>
      <c r="G300" s="87">
        <v>-514822</v>
      </c>
      <c r="H300" s="88">
        <v>-550473</v>
      </c>
      <c r="I300" s="89"/>
      <c r="J300" s="4">
        <f t="shared" si="12"/>
        <v>-35651</v>
      </c>
      <c r="M300" s="88">
        <v>0</v>
      </c>
      <c r="N300" s="88">
        <v>0</v>
      </c>
      <c r="O300" s="88">
        <v>0</v>
      </c>
      <c r="P300" s="88">
        <f t="shared" si="13"/>
        <v>0</v>
      </c>
      <c r="Q300" s="88">
        <f t="shared" si="14"/>
        <v>0</v>
      </c>
    </row>
    <row r="301" spans="1:17" x14ac:dyDescent="0.3">
      <c r="A301" s="77">
        <v>989</v>
      </c>
      <c r="B301" s="78">
        <v>14</v>
      </c>
      <c r="C301" s="79" t="s">
        <v>300</v>
      </c>
      <c r="D301" s="87">
        <v>-386114</v>
      </c>
      <c r="E301" s="87">
        <v>-442114</v>
      </c>
      <c r="F301" s="87">
        <v>-287406</v>
      </c>
      <c r="G301" s="87">
        <v>-130876</v>
      </c>
      <c r="H301" s="88">
        <v>-442902</v>
      </c>
      <c r="I301" s="89"/>
      <c r="J301" s="4">
        <f t="shared" si="12"/>
        <v>-312026</v>
      </c>
      <c r="M301" s="88">
        <v>229546</v>
      </c>
      <c r="N301" s="88">
        <v>-31668</v>
      </c>
      <c r="O301" s="88">
        <v>-127512</v>
      </c>
      <c r="P301" s="88">
        <f t="shared" si="13"/>
        <v>-261214</v>
      </c>
      <c r="Q301" s="88">
        <f t="shared" si="14"/>
        <v>-95844</v>
      </c>
    </row>
    <row r="302" spans="1:17" x14ac:dyDescent="0.3">
      <c r="A302" s="77">
        <v>992</v>
      </c>
      <c r="B302" s="78">
        <v>13</v>
      </c>
      <c r="C302" s="79" t="s">
        <v>301</v>
      </c>
      <c r="D302" s="87">
        <v>-844774</v>
      </c>
      <c r="E302" s="87">
        <v>-878881</v>
      </c>
      <c r="F302" s="87">
        <v>-788182</v>
      </c>
      <c r="G302" s="87">
        <v>-132498</v>
      </c>
      <c r="H302" s="88">
        <v>-842235</v>
      </c>
      <c r="I302" s="89"/>
      <c r="J302" s="4">
        <f t="shared" si="12"/>
        <v>-709737</v>
      </c>
      <c r="M302" s="88">
        <v>1103015</v>
      </c>
      <c r="N302" s="88">
        <v>136173</v>
      </c>
      <c r="O302" s="88">
        <v>-463680</v>
      </c>
      <c r="P302" s="88">
        <f t="shared" si="13"/>
        <v>-966842</v>
      </c>
      <c r="Q302" s="88">
        <f t="shared" si="14"/>
        <v>-599853</v>
      </c>
    </row>
    <row r="303" spans="1:17" x14ac:dyDescent="0.3">
      <c r="D303" s="79"/>
      <c r="E303" s="79"/>
      <c r="F303" s="79"/>
      <c r="G303" s="79"/>
      <c r="H303" s="79"/>
      <c r="I303" s="79"/>
    </row>
    <row r="305" spans="2:2" x14ac:dyDescent="0.3">
      <c r="B305" s="8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6e5d61-1ada-438e-901c-5e7398a51c1f}" enabled="0" method="" siteId="{436e5d61-1ada-438e-901c-5e7398a51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Valmistava2025-27</vt:lpstr>
      <vt:lpstr>2027laskentatiedot</vt:lpstr>
      <vt:lpstr>OKM-vos2022-26+valmistava25-27</vt:lpstr>
      <vt:lpstr>'2027laskentatiedot'!ExternalData_1</vt:lpstr>
    </vt:vector>
  </TitlesOfParts>
  <Company>KL FCG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Riikonen Olli</dc:creator>
  <cp:lastModifiedBy>Riikonen Olli</cp:lastModifiedBy>
  <dcterms:created xsi:type="dcterms:W3CDTF">2026-10-14T11:41:07Z</dcterms:created>
  <dcterms:modified xsi:type="dcterms:W3CDTF">2026-10-19T11:05:02Z</dcterms:modified>
</cp:coreProperties>
</file>